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V:\0205財政課\R04\02_財政係\01_庶務\55_地方公営企業\02_通知・照会\02_照会・調査\230110  (0124〆)【依頼】公営企業に係る経営比較分析表（令和3年度決算）の分析について\02_各課照会\02_下水道回答\"/>
    </mc:Choice>
  </mc:AlternateContent>
  <xr:revisionPtr revIDLastSave="0" documentId="13_ncr:1_{AE0FB1D0-ABE2-4F21-9BDC-F5E89BECCC2F}" xr6:coauthVersionLast="36" xr6:coauthVersionMax="36" xr10:uidLastSave="{00000000-0000-0000-0000-000000000000}"/>
  <workbookProtection workbookAlgorithmName="SHA-512" workbookHashValue="MYlWL03dzL436nhYgwEZ+YmJ/+xy6zZd553Yqiwh1unsjRPMp77I0Ol9wqXW3nw398HT4hZDlOXFWM1zF6GGRQ==" workbookSaltValue="9nzKIWDPlFpXxVd375itR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W10" i="4" s="1"/>
  <c r="P6" i="5"/>
  <c r="P10" i="4" s="1"/>
  <c r="O6" i="5"/>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I85" i="4"/>
  <c r="H85" i="4"/>
  <c r="E85" i="4"/>
  <c r="AT10" i="4"/>
  <c r="I10" i="4"/>
  <c r="BB8" i="4"/>
  <c r="AL8" i="4"/>
  <c r="AD8" i="4"/>
  <c r="W8" i="4"/>
  <c r="P8"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<sst xmlns="http://schemas.openxmlformats.org/spreadsheetml/2006/main" count="231" uniqueCount="115">
  <si>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</si>
  <si>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</si>
  <si>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</si>
  <si>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</si>
  <si>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</si>
  <si>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</si>
  <si>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</si>
  <si>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</si>
  <si>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</si>
  <si>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</si>
  <si>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</si>
  <si>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</si>
  <si>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</si>
  <si>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</si>
  <si>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</si>
  <si>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</si>
  <si>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</si>
  <si>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</si>
  <si>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</si>
  <si>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</si>
  <si>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</si>
  <si>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</si>
  <si>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</si>
  <si>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</si>
  <si>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</si>
  <si>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</si>
  <si>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</si>
  <si>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</si>
  <si>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</si>
  <si>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</si>
  <si>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</si>
  <si>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</si>
  <si>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</si>
  <si>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</si>
  <si>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</si>
  <si>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</si>
  <si>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</si>
  <si>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</si>
  <si>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</si>
  <si>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</si>
  <si>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</si>
  <si>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</si>
  <si>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</si>
  <si>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</si>
  <si>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</si>
  <si>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</si>
  <si>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</si>
  <si>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</si>
  <si>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</si>
  <si>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</si>
  <si>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</si>
  <si>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</si>
  <si>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</si>
  <si>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</si>
  <si>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</si>
  <si>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</si>
  <si>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</si>
  <si>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</si>
  <si>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</si>
  <si>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</si>
  <si>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</si>
  <si>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</si>
  <si>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</si>
  <si>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</si>
  <si>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</si>
  <si>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</si>
  <si>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</si>
  <si>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</si>
  <si>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</si>
  <si>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</si>
  <si>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</si>
  <si>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</si>
  <si>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</si>
  <si>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</si>
  <si>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</si>
  <si>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</si>
  <si>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</si>
  <si>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</si>
  <si>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</si>
  <si>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</si>
  <si>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</si>
  <si>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</si>
  <si>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</si>
  <si>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</si>
  <si>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</si>
  <si>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</si>
  <si>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</si>
  <si>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</si>
  <si>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</si>
  <si>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</si>
  <si>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</si>
  <si>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</si>
  <si>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</si>
  <si>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</si>
  <si>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</si>
  <si>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</si>
  <si>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</si>
  <si>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</si>
  <si>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</si>
  <si>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</si>
  <si>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</si>
  <si>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</si>
  <si>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</si>
  <si>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</si>
  <si>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</si>
  <si>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</si>
  <si>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</si>
  <si>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</si>
  <si>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</si>
  <si>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</si>
  <si>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</si>
  <si>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</si>
  <si>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※公共と同様</t>
    <rPh sb="1" eb="3">
      <t>コウキョウ</t>
    </rPh>
    <rPh sb="4" eb="6">
      <t>ドウヨウ</t>
    </rPh>
    <phoneticPr fontId="4"/>
  </si>
  <si>
    <t>　当市における公共下水道事業は昭和46年から建設着手している。
①有形固定資産減価償却率については上昇傾向にあり、類似団体平均値を上回っている。今後、更新や長寿命化などの老朽化への対応が迫られる。
（下水道会計全体での数値は、以下〔全体総評〕を参照のこと。）</t>
    <rPh sb="1" eb="3">
      <t>トウシ</t>
    </rPh>
    <rPh sb="7" eb="9">
      <t>コウキョウ</t>
    </rPh>
    <rPh sb="9" eb="12">
      <t>ゲスイドウ</t>
    </rPh>
    <rPh sb="12" eb="14">
      <t>ジギョウ</t>
    </rPh>
    <rPh sb="15" eb="17">
      <t>ショウワ</t>
    </rPh>
    <rPh sb="19" eb="20">
      <t>ネン</t>
    </rPh>
    <rPh sb="22" eb="24">
      <t>ケンセツ</t>
    </rPh>
    <rPh sb="24" eb="26">
      <t>チャクシュ</t>
    </rPh>
    <rPh sb="33" eb="35">
      <t>ユウケイ</t>
    </rPh>
    <rPh sb="35" eb="37">
      <t>コテイ</t>
    </rPh>
    <rPh sb="37" eb="39">
      <t>シサン</t>
    </rPh>
    <rPh sb="39" eb="41">
      <t>ゲンカ</t>
    </rPh>
    <rPh sb="41" eb="43">
      <t>ショウキャク</t>
    </rPh>
    <rPh sb="43" eb="44">
      <t>リツ</t>
    </rPh>
    <rPh sb="49" eb="51">
      <t>ジョウショウ</t>
    </rPh>
    <rPh sb="51" eb="53">
      <t>ケイコウ</t>
    </rPh>
    <rPh sb="57" eb="59">
      <t>ルイジ</t>
    </rPh>
    <rPh sb="59" eb="61">
      <t>ダンタイ</t>
    </rPh>
    <rPh sb="61" eb="64">
      <t>ヘイキンチ</t>
    </rPh>
    <rPh sb="65" eb="67">
      <t>ウワマワ</t>
    </rPh>
    <rPh sb="72" eb="74">
      <t>コンゴ</t>
    </rPh>
    <rPh sb="75" eb="77">
      <t>コウシン</t>
    </rPh>
    <rPh sb="78" eb="82">
      <t>チョウジュミョウカ</t>
    </rPh>
    <rPh sb="85" eb="88">
      <t>ロウキュウカ</t>
    </rPh>
    <rPh sb="90" eb="92">
      <t>タイオウ</t>
    </rPh>
    <rPh sb="93" eb="94">
      <t>セマ</t>
    </rPh>
    <rPh sb="100" eb="103">
      <t>ゲスイドウ</t>
    </rPh>
    <rPh sb="103" eb="105">
      <t>カイケイ</t>
    </rPh>
    <rPh sb="105" eb="107">
      <t>ゼンタイ</t>
    </rPh>
    <rPh sb="109" eb="111">
      <t>スウチ</t>
    </rPh>
    <rPh sb="113" eb="115">
      <t>イカ</t>
    </rPh>
    <rPh sb="116" eb="118">
      <t>ゼンタイ</t>
    </rPh>
    <rPh sb="118" eb="120">
      <t>ソウヒョウ</t>
    </rPh>
    <rPh sb="122" eb="124">
      <t>サンショウ</t>
    </rPh>
    <phoneticPr fontId="4"/>
  </si>
  <si>
    <r>
      <rPr>
        <sz val="11"/>
        <rFont val="ＭＳ ゴシック"/>
        <family val="3"/>
        <charset val="128"/>
      </rPr>
      <t>①経常収支比率については、類似団体平均を下回っているが、前年度に引き続き黒字となっている。
②累積欠損金比率については、当年度は前年度より減少している。
※当市は、複数事業の会計・経営を一体化して行っており、下水道会計全体での①経常収支比率は105.6％②累積欠損金比率は0.0％である。
③流動比率について、当年度数値は類似団体と比較して低い数値を示しており、短期的な債務に対する支払能力の低さが課題である。また、年々減少傾向にあり、早急な対応が必要である。下水道会計全体での流動比率は</t>
    </r>
    <r>
      <rPr>
        <sz val="11"/>
        <color theme="1"/>
        <rFont val="ＭＳ ゴシック"/>
        <family val="3"/>
        <charset val="128"/>
      </rPr>
      <t>31.5％となっている。
④企業債残高対事業規模比率については、管路等の整備がほぼ完了し、企業債（借金）の償還ピークが過ぎたことから減少傾向にあるが、今後は管路の長寿命化等により再び企業債が増加することが予見されるため、費用の平準化等による効率的な管理運営、投資・予算配分の適正化に努める。
⑤経費回収率については前年度より減少しているが、類似団体平均とほぼ同水準である。しかしながら、使用料のみで100％賄うことができていないため、適正な使用料収入の確保及び汚水処理費の低下に努める。
⑥汚水処理原価については、汚水処理費が増加したため、前年度に比べて増加している。
⑦施設使用率については、平成30年度より流域処理水量を計上しなくなったため、前年度と同様に低い数値を示している。</t>
    </r>
    <rPh sb="1" eb="3">
      <t>ケイジョウ</t>
    </rPh>
    <rPh sb="3" eb="5">
      <t>シュウシ</t>
    </rPh>
    <rPh sb="5" eb="7">
      <t>ヒリツ</t>
    </rPh>
    <rPh sb="13" eb="15">
      <t>ルイジ</t>
    </rPh>
    <rPh sb="15" eb="17">
      <t>ダンタイ</t>
    </rPh>
    <rPh sb="17" eb="19">
      <t>ヘイキン</t>
    </rPh>
    <rPh sb="20" eb="22">
      <t>シタマワ</t>
    </rPh>
    <rPh sb="28" eb="31">
      <t>ゼンネンド</t>
    </rPh>
    <rPh sb="32" eb="33">
      <t>ヒ</t>
    </rPh>
    <rPh sb="34" eb="35">
      <t>ツヅ</t>
    </rPh>
    <rPh sb="36" eb="38">
      <t>クロジ</t>
    </rPh>
    <rPh sb="47" eb="49">
      <t>ルイセキ</t>
    </rPh>
    <rPh sb="49" eb="51">
      <t>ケッソン</t>
    </rPh>
    <rPh sb="51" eb="52">
      <t>キン</t>
    </rPh>
    <rPh sb="52" eb="54">
      <t>ヒリツ</t>
    </rPh>
    <rPh sb="60" eb="63">
      <t>トウネンド</t>
    </rPh>
    <rPh sb="64" eb="67">
      <t>ゼンネンド</t>
    </rPh>
    <rPh sb="69" eb="71">
      <t>ゲンショウ</t>
    </rPh>
    <rPh sb="78" eb="80">
      <t>トウシ</t>
    </rPh>
    <rPh sb="82" eb="84">
      <t>フクスウ</t>
    </rPh>
    <rPh sb="84" eb="86">
      <t>ジギョウ</t>
    </rPh>
    <rPh sb="87" eb="89">
      <t>カイケイ</t>
    </rPh>
    <rPh sb="90" eb="92">
      <t>ケイエイ</t>
    </rPh>
    <rPh sb="93" eb="96">
      <t>イッタイカ</t>
    </rPh>
    <rPh sb="98" eb="99">
      <t>オコナ</t>
    </rPh>
    <rPh sb="104" eb="107">
      <t>ゲスイドウ</t>
    </rPh>
    <rPh sb="107" eb="109">
      <t>カイケイ</t>
    </rPh>
    <rPh sb="109" eb="111">
      <t>ゼンタイ</t>
    </rPh>
    <rPh sb="114" eb="116">
      <t>ケイジョウ</t>
    </rPh>
    <rPh sb="116" eb="118">
      <t>シュウシ</t>
    </rPh>
    <rPh sb="118" eb="120">
      <t>ヒリツ</t>
    </rPh>
    <rPh sb="128" eb="130">
      <t>ルイセキ</t>
    </rPh>
    <rPh sb="130" eb="132">
      <t>ケッソン</t>
    </rPh>
    <rPh sb="132" eb="133">
      <t>キン</t>
    </rPh>
    <rPh sb="133" eb="135">
      <t>ヒリツ</t>
    </rPh>
    <rPh sb="146" eb="148">
      <t>リュウドウ</t>
    </rPh>
    <rPh sb="148" eb="150">
      <t>ヒリツ</t>
    </rPh>
    <rPh sb="155" eb="158">
      <t>トウネンド</t>
    </rPh>
    <rPh sb="158" eb="160">
      <t>スウチ</t>
    </rPh>
    <rPh sb="161" eb="163">
      <t>ルイジ</t>
    </rPh>
    <rPh sb="163" eb="165">
      <t>ダンタイ</t>
    </rPh>
    <rPh sb="166" eb="168">
      <t>ヒカク</t>
    </rPh>
    <rPh sb="170" eb="171">
      <t>ヒク</t>
    </rPh>
    <rPh sb="172" eb="174">
      <t>スウチ</t>
    </rPh>
    <rPh sb="175" eb="176">
      <t>シメ</t>
    </rPh>
    <rPh sb="181" eb="184">
      <t>タンキテキ</t>
    </rPh>
    <rPh sb="185" eb="187">
      <t>サイム</t>
    </rPh>
    <rPh sb="188" eb="189">
      <t>タイ</t>
    </rPh>
    <rPh sb="191" eb="193">
      <t>シハライ</t>
    </rPh>
    <rPh sb="193" eb="195">
      <t>ノウリョク</t>
    </rPh>
    <rPh sb="196" eb="197">
      <t>ヒク</t>
    </rPh>
    <rPh sb="199" eb="201">
      <t>カダイ</t>
    </rPh>
    <rPh sb="208" eb="210">
      <t>ネンネン</t>
    </rPh>
    <rPh sb="210" eb="212">
      <t>ゲンショウ</t>
    </rPh>
    <rPh sb="212" eb="214">
      <t>ケイコウ</t>
    </rPh>
    <rPh sb="218" eb="220">
      <t>ソウキュウ</t>
    </rPh>
    <rPh sb="221" eb="223">
      <t>タイオウ</t>
    </rPh>
    <rPh sb="224" eb="226">
      <t>ヒツヨウ</t>
    </rPh>
    <rPh sb="230" eb="233">
      <t>ゲスイドウ</t>
    </rPh>
    <rPh sb="233" eb="235">
      <t>カイケイ</t>
    </rPh>
    <rPh sb="235" eb="237">
      <t>ゼンタイ</t>
    </rPh>
    <rPh sb="239" eb="241">
      <t>リュウドウ</t>
    </rPh>
    <rPh sb="241" eb="243">
      <t>ヒリツ</t>
    </rPh>
    <rPh sb="258" eb="260">
      <t>キギョウ</t>
    </rPh>
    <rPh sb="260" eb="261">
      <t>サイ</t>
    </rPh>
    <rPh sb="261" eb="263">
      <t>ザンダカ</t>
    </rPh>
    <rPh sb="263" eb="264">
      <t>タイ</t>
    </rPh>
    <rPh sb="264" eb="266">
      <t>ジギョウ</t>
    </rPh>
    <rPh sb="266" eb="268">
      <t>キボ</t>
    </rPh>
    <rPh sb="268" eb="270">
      <t>ヒリツ</t>
    </rPh>
    <rPh sb="276" eb="278">
      <t>カンロ</t>
    </rPh>
    <rPh sb="278" eb="279">
      <t>トウ</t>
    </rPh>
    <rPh sb="280" eb="282">
      <t>セイビ</t>
    </rPh>
    <rPh sb="285" eb="287">
      <t>カンリョウ</t>
    </rPh>
    <rPh sb="289" eb="291">
      <t>キギョウ</t>
    </rPh>
    <rPh sb="291" eb="292">
      <t>サイ</t>
    </rPh>
    <rPh sb="293" eb="295">
      <t>シャッキン</t>
    </rPh>
    <rPh sb="297" eb="299">
      <t>ショウカン</t>
    </rPh>
    <rPh sb="303" eb="304">
      <t>ス</t>
    </rPh>
    <rPh sb="310" eb="312">
      <t>ゲンショウ</t>
    </rPh>
    <rPh sb="312" eb="314">
      <t>ケイコウ</t>
    </rPh>
    <rPh sb="319" eb="321">
      <t>コンゴ</t>
    </rPh>
    <rPh sb="322" eb="324">
      <t>カンロ</t>
    </rPh>
    <rPh sb="325" eb="329">
      <t>チョウジュミョウカ</t>
    </rPh>
    <rPh sb="329" eb="330">
      <t>トウ</t>
    </rPh>
    <rPh sb="333" eb="334">
      <t>フタタ</t>
    </rPh>
    <rPh sb="335" eb="337">
      <t>キギョウ</t>
    </rPh>
    <rPh sb="337" eb="338">
      <t>サイ</t>
    </rPh>
    <rPh sb="339" eb="341">
      <t>ゾウカ</t>
    </rPh>
    <rPh sb="346" eb="348">
      <t>ヨケン</t>
    </rPh>
    <rPh sb="354" eb="356">
      <t>ヒヨウ</t>
    </rPh>
    <rPh sb="357" eb="360">
      <t>ヘイジュンカ</t>
    </rPh>
    <rPh sb="360" eb="361">
      <t>トウ</t>
    </rPh>
    <rPh sb="364" eb="367">
      <t>コウリツテキ</t>
    </rPh>
    <rPh sb="368" eb="370">
      <t>カンリ</t>
    </rPh>
    <rPh sb="370" eb="372">
      <t>ウンエイ</t>
    </rPh>
    <rPh sb="373" eb="375">
      <t>トウシ</t>
    </rPh>
    <rPh sb="376" eb="378">
      <t>ヨサン</t>
    </rPh>
    <rPh sb="378" eb="380">
      <t>ハイブン</t>
    </rPh>
    <rPh sb="381" eb="384">
      <t>テキセイカ</t>
    </rPh>
    <rPh sb="385" eb="386">
      <t>ツト</t>
    </rPh>
    <rPh sb="391" eb="393">
      <t>ケイヒ</t>
    </rPh>
    <rPh sb="393" eb="395">
      <t>カイシュウ</t>
    </rPh>
    <rPh sb="395" eb="396">
      <t>リツ</t>
    </rPh>
    <rPh sb="401" eb="404">
      <t>ゼンネンド</t>
    </rPh>
    <rPh sb="406" eb="408">
      <t>ゲンショウ</t>
    </rPh>
    <rPh sb="414" eb="416">
      <t>ルイジ</t>
    </rPh>
    <rPh sb="416" eb="418">
      <t>ダンタイ</t>
    </rPh>
    <rPh sb="418" eb="420">
      <t>ヘイキン</t>
    </rPh>
    <rPh sb="423" eb="426">
      <t>ドウスイジュン</t>
    </rPh>
    <rPh sb="437" eb="440">
      <t>シヨウリョウ</t>
    </rPh>
    <rPh sb="447" eb="448">
      <t>マカナ</t>
    </rPh>
    <rPh sb="461" eb="463">
      <t>テキセイ</t>
    </rPh>
    <rPh sb="464" eb="466">
      <t>シヨウ</t>
    </rPh>
    <rPh sb="466" eb="467">
      <t>リョウ</t>
    </rPh>
    <rPh sb="467" eb="469">
      <t>シュウニュウ</t>
    </rPh>
    <rPh sb="470" eb="472">
      <t>カクホ</t>
    </rPh>
    <rPh sb="472" eb="473">
      <t>オヨ</t>
    </rPh>
    <rPh sb="474" eb="476">
      <t>オスイ</t>
    </rPh>
    <rPh sb="476" eb="478">
      <t>ショリ</t>
    </rPh>
    <rPh sb="478" eb="479">
      <t>ヒ</t>
    </rPh>
    <rPh sb="480" eb="482">
      <t>テイカ</t>
    </rPh>
    <rPh sb="483" eb="484">
      <t>ツト</t>
    </rPh>
    <rPh sb="489" eb="491">
      <t>オスイ</t>
    </rPh>
    <rPh sb="491" eb="493">
      <t>ショリ</t>
    </rPh>
    <rPh sb="493" eb="495">
      <t>ゲンカ</t>
    </rPh>
    <rPh sb="501" eb="503">
      <t>オスイ</t>
    </rPh>
    <rPh sb="503" eb="505">
      <t>ショリ</t>
    </rPh>
    <rPh sb="505" eb="506">
      <t>ヒ</t>
    </rPh>
    <rPh sb="507" eb="509">
      <t>ゾウカ</t>
    </rPh>
    <rPh sb="514" eb="517">
      <t>ゼンネンド</t>
    </rPh>
    <rPh sb="518" eb="519">
      <t>クラ</t>
    </rPh>
    <rPh sb="521" eb="523">
      <t>ゾウカ</t>
    </rPh>
    <rPh sb="530" eb="532">
      <t>シセツ</t>
    </rPh>
    <rPh sb="532" eb="534">
      <t>シヨウ</t>
    </rPh>
    <rPh sb="534" eb="535">
      <t>リツ</t>
    </rPh>
    <rPh sb="541" eb="543">
      <t>ヘイセイ</t>
    </rPh>
    <rPh sb="545" eb="547">
      <t>ネンド</t>
    </rPh>
    <rPh sb="549" eb="551">
      <t>リュウイキ</t>
    </rPh>
    <rPh sb="551" eb="553">
      <t>ショリ</t>
    </rPh>
    <rPh sb="553" eb="555">
      <t>スイリョウ</t>
    </rPh>
    <rPh sb="556" eb="558">
      <t>ケイジョウ</t>
    </rPh>
    <rPh sb="567" eb="570">
      <t>ゼンネンド</t>
    </rPh>
    <rPh sb="571" eb="573">
      <t>ドウヨウ</t>
    </rPh>
    <rPh sb="574" eb="575">
      <t>ヒク</t>
    </rPh>
    <rPh sb="576" eb="578">
      <t>スウチ</t>
    </rPh>
    <rPh sb="579" eb="580">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</si>
</sst>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26-40D6-B975-22EEFB9900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0.06</c:v>
                </c:pt>
                <c:pt idx="4">
                  <c:v>0.27</c:v>
                </c:pt>
              </c:numCache>
            </c:numRef>
          </c:val>
          <c:smooth val="0"/>
          <c:extLst>
            <c:ext xmlns:c16="http://schemas.microsoft.com/office/drawing/2014/chart" uri="{C3380CC4-5D6E-409C-BE32-E72D297353CC}">
              <c16:uniqueId val="{00000001-D226-40D6-B975-22EEFB9900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924.37</c:v>
                </c:pt>
                <c:pt idx="1">
                  <c:v>23.55</c:v>
                </c:pt>
                <c:pt idx="2">
                  <c:v>23.55</c:v>
                </c:pt>
                <c:pt idx="3">
                  <c:v>23.55</c:v>
                </c:pt>
                <c:pt idx="4">
                  <c:v>23.55</c:v>
                </c:pt>
              </c:numCache>
            </c:numRef>
          </c:val>
          <c:extLst>
            <c:ext xmlns:c16="http://schemas.microsoft.com/office/drawing/2014/chart" uri="{C3380CC4-5D6E-409C-BE32-E72D297353CC}">
              <c16:uniqueId val="{00000000-3196-4D35-956B-9FE5B3EB4A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45.87</c:v>
                </c:pt>
                <c:pt idx="4">
                  <c:v>44.24</c:v>
                </c:pt>
              </c:numCache>
            </c:numRef>
          </c:val>
          <c:smooth val="0"/>
          <c:extLst>
            <c:ext xmlns:c16="http://schemas.microsoft.com/office/drawing/2014/chart" uri="{C3380CC4-5D6E-409C-BE32-E72D297353CC}">
              <c16:uniqueId val="{00000001-3196-4D35-956B-9FE5B3EB4A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c:v>
                </c:pt>
                <c:pt idx="1">
                  <c:v>91.24</c:v>
                </c:pt>
                <c:pt idx="2">
                  <c:v>92.17</c:v>
                </c:pt>
                <c:pt idx="3">
                  <c:v>92.13</c:v>
                </c:pt>
                <c:pt idx="4">
                  <c:v>92.41</c:v>
                </c:pt>
              </c:numCache>
            </c:numRef>
          </c:val>
          <c:extLst>
            <c:ext xmlns:c16="http://schemas.microsoft.com/office/drawing/2014/chart" uri="{C3380CC4-5D6E-409C-BE32-E72D297353CC}">
              <c16:uniqueId val="{00000000-03DA-4EB6-8F64-BCFDF30DC8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87.65</c:v>
                </c:pt>
                <c:pt idx="4">
                  <c:v>88.15</c:v>
                </c:pt>
              </c:numCache>
            </c:numRef>
          </c:val>
          <c:smooth val="0"/>
          <c:extLst>
            <c:ext xmlns:c16="http://schemas.microsoft.com/office/drawing/2014/chart" uri="{C3380CC4-5D6E-409C-BE32-E72D297353CC}">
              <c16:uniqueId val="{00000001-03DA-4EB6-8F64-BCFDF30DC8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99.88</c:v>
                </c:pt>
                <c:pt idx="1">
                  <c:v>101.53</c:v>
                </c:pt>
                <c:pt idx="2">
                  <c:v>102.9</c:v>
                </c:pt>
                <c:pt idx="3">
                  <c:v>103.88</c:v>
                </c:pt>
                <c:pt idx="4">
                  <c:v>102.33</c:v>
                </c:pt>
              </c:numCache>
            </c:numRef>
          </c:val>
          <c:extLst>
            <c:ext xmlns:c16="http://schemas.microsoft.com/office/drawing/2014/chart" uri="{C3380CC4-5D6E-409C-BE32-E72D297353CC}">
              <c16:uniqueId val="{00000000-9907-43D1-9A99-23483B6861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102.7</c:v>
                </c:pt>
                <c:pt idx="4">
                  <c:v>104.11</c:v>
                </c:pt>
              </c:numCache>
            </c:numRef>
          </c:val>
          <c:smooth val="0"/>
          <c:extLst>
            <c:ext xmlns:c16="http://schemas.microsoft.com/office/drawing/2014/chart" uri="{C3380CC4-5D6E-409C-BE32-E72D297353CC}">
              <c16:uniqueId val="{00000001-9907-43D1-9A99-23483B6861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26.98</c:v>
                </c:pt>
                <c:pt idx="1">
                  <c:v>29.03</c:v>
                </c:pt>
                <c:pt idx="2">
                  <c:v>31.04</c:v>
                </c:pt>
                <c:pt idx="3">
                  <c:v>33.06</c:v>
                </c:pt>
                <c:pt idx="4">
                  <c:v>35.07</c:v>
                </c:pt>
              </c:numCache>
            </c:numRef>
          </c:val>
          <c:extLst>
            <c:ext xmlns:c16="http://schemas.microsoft.com/office/drawing/2014/chart" uri="{C3380CC4-5D6E-409C-BE32-E72D297353CC}">
              <c16:uniqueId val="{00000000-4538-4D6B-8935-7DC01FDF16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29.24</c:v>
                </c:pt>
                <c:pt idx="4">
                  <c:v>31.73</c:v>
                </c:pt>
              </c:numCache>
            </c:numRef>
          </c:val>
          <c:smooth val="0"/>
          <c:extLst>
            <c:ext xmlns:c16="http://schemas.microsoft.com/office/drawing/2014/chart" uri="{C3380CC4-5D6E-409C-BE32-E72D297353CC}">
              <c16:uniqueId val="{00000001-4538-4D6B-8935-7DC01FDF16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86-4893-B6D6-E6773820C80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formatCode="#,##0.00;&quot;△&quot;#,##0.00">
                  <c:v>0</c:v>
                </c:pt>
                <c:pt idx="4" formatCode="#,##0.00;&quot;△&quot;#,##0.00">
                  <c:v>0</c:v>
                </c:pt>
              </c:numCache>
            </c:numRef>
          </c:val>
          <c:smooth val="0"/>
          <c:extLst>
            <c:ext xmlns:c16="http://schemas.microsoft.com/office/drawing/2014/chart" uri="{C3380CC4-5D6E-409C-BE32-E72D297353CC}">
              <c16:uniqueId val="{00000001-DB86-4893-B6D6-E6773820C80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38.799999999999997</c:v>
                </c:pt>
                <c:pt idx="1">
                  <c:v>34.229999999999997</c:v>
                </c:pt>
                <c:pt idx="2">
                  <c:v>26.11</c:v>
                </c:pt>
                <c:pt idx="3">
                  <c:v>17.89</c:v>
                </c:pt>
                <c:pt idx="4">
                  <c:v>10.050000000000001</c:v>
                </c:pt>
              </c:numCache>
            </c:numRef>
          </c:val>
          <c:extLst>
            <c:ext xmlns:c16="http://schemas.microsoft.com/office/drawing/2014/chart" uri="{C3380CC4-5D6E-409C-BE32-E72D297353CC}">
              <c16:uniqueId val="{00000000-F668-47E5-AF44-FBC28E63C5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48.2</c:v>
                </c:pt>
                <c:pt idx="4">
                  <c:v>46.91</c:v>
                </c:pt>
              </c:numCache>
            </c:numRef>
          </c:val>
          <c:smooth val="0"/>
          <c:extLst>
            <c:ext xmlns:c16="http://schemas.microsoft.com/office/drawing/2014/chart" uri="{C3380CC4-5D6E-409C-BE32-E72D297353CC}">
              <c16:uniqueId val="{00000001-F668-47E5-AF44-FBC28E63C5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-28.53</c:v>
                </c:pt>
                <c:pt idx="1">
                  <c:v>-40.619999999999997</c:v>
                </c:pt>
                <c:pt idx="2">
                  <c:v>-49.07</c:v>
                </c:pt>
                <c:pt idx="3">
                  <c:v>-53.18</c:v>
                </c:pt>
                <c:pt idx="4">
                  <c:v>-58.77</c:v>
                </c:pt>
              </c:numCache>
            </c:numRef>
          </c:val>
          <c:extLst>
            <c:ext xmlns:c16="http://schemas.microsoft.com/office/drawing/2014/chart" uri="{C3380CC4-5D6E-409C-BE32-E72D297353CC}">
              <c16:uniqueId val="{00000000-08D9-4676-9954-B519AE2C7E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46.85</c:v>
                </c:pt>
                <c:pt idx="4">
                  <c:v>44.35</c:v>
                </c:pt>
              </c:numCache>
            </c:numRef>
          </c:val>
          <c:smooth val="0"/>
          <c:extLst>
            <c:ext xmlns:c16="http://schemas.microsoft.com/office/drawing/2014/chart" uri="{C3380CC4-5D6E-409C-BE32-E72D297353CC}">
              <c16:uniqueId val="{00000001-08D9-4676-9954-B519AE2C7E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1480.9</c:v>
                </c:pt>
                <c:pt idx="1">
                  <c:v>879.3</c:v>
                </c:pt>
                <c:pt idx="2">
                  <c:v>699.34</c:v>
                </c:pt>
                <c:pt idx="3">
                  <c:v>679.12</c:v>
                </c:pt>
                <c:pt idx="4">
                  <c:v>640.47</c:v>
                </c:pt>
              </c:numCache>
            </c:numRef>
          </c:val>
          <c:extLst>
            <c:ext xmlns:c16="http://schemas.microsoft.com/office/drawing/2014/chart" uri="{C3380CC4-5D6E-409C-BE32-E72D297353CC}">
              <c16:uniqueId val="{00000000-934B-477F-9FAE-16317DDDF0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1268.6300000000001</c:v>
                </c:pt>
                <c:pt idx="4">
                  <c:v>1283.69</c:v>
                </c:pt>
              </c:numCache>
            </c:numRef>
          </c:val>
          <c:smooth val="0"/>
          <c:extLst>
            <c:ext xmlns:c16="http://schemas.microsoft.com/office/drawing/2014/chart" uri="{C3380CC4-5D6E-409C-BE32-E72D297353CC}">
              <c16:uniqueId val="{00000001-934B-477F-9FAE-16317DDDF0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91.47</c:v>
                </c:pt>
                <c:pt idx="1">
                  <c:v>89.86</c:v>
                </c:pt>
                <c:pt idx="2">
                  <c:v>86.36</c:v>
                </c:pt>
                <c:pt idx="3">
                  <c:v>86.18</c:v>
                </c:pt>
                <c:pt idx="4">
                  <c:v>82</c:v>
                </c:pt>
              </c:numCache>
            </c:numRef>
          </c:val>
          <c:extLst>
            <c:ext xmlns:c16="http://schemas.microsoft.com/office/drawing/2014/chart" uri="{C3380CC4-5D6E-409C-BE32-E72D297353CC}">
              <c16:uniqueId val="{00000000-4F54-4F44-B502-833BD38D07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82.88</c:v>
                </c:pt>
                <c:pt idx="4">
                  <c:v>82.53</c:v>
                </c:pt>
              </c:numCache>
            </c:numRef>
          </c:val>
          <c:smooth val="0"/>
          <c:extLst>
            <c:ext xmlns:c16="http://schemas.microsoft.com/office/drawing/2014/chart" uri="{C3380CC4-5D6E-409C-BE32-E72D297353CC}">
              <c16:uniqueId val="{00000001-4F54-4F44-B502-833BD38D07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212.03</c:v>
                </c:pt>
                <c:pt idx="1">
                  <c:v>215.91</c:v>
                </c:pt>
                <c:pt idx="2">
                  <c:v>225.32</c:v>
                </c:pt>
                <c:pt idx="3">
                  <c:v>193.91</c:v>
                </c:pt>
                <c:pt idx="4">
                  <c:v>237.58</c:v>
                </c:pt>
              </c:numCache>
            </c:numRef>
          </c:val>
          <c:extLst>
            <c:ext xmlns:c16="http://schemas.microsoft.com/office/drawing/2014/chart" uri="{C3380CC4-5D6E-409C-BE32-E72D297353CC}">
              <c16:uniqueId val="{00000000-6761-459B-AC4E-D0892BD5A01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187.76</c:v>
                </c:pt>
                <c:pt idx="4">
                  <c:v>190.48</c:v>
                </c:pt>
              </c:numCache>
            </c:numRef>
          </c:val>
          <c:smooth val="0"/>
          <c:extLst>
            <c:ext xmlns:c16="http://schemas.microsoft.com/office/drawing/2014/chart" uri="{C3380CC4-5D6E-409C-BE32-E72D297353CC}">
              <c16:uniqueId val="{00000001-6761-459B-AC4E-D0892BD5A01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富山県　南砺市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48624</v>
      </c>
      <c r="AM8" s="45"/>
      <c r="AN8" s="45"/>
      <c r="AO8" s="45"/>
      <c r="AP8" s="45"/>
      <c r="AQ8" s="45"/>
      <c r="AR8" s="45"/>
      <c r="AS8" s="45"/>
      <c r="AT8" s="46">
        <f>データ!T6</f>
        <v>668.64</v>
      </c>
      <c r="AU8" s="46"/>
      <c r="AV8" s="46"/>
      <c r="AW8" s="46"/>
      <c r="AX8" s="46"/>
      <c r="AY8" s="46"/>
      <c r="AZ8" s="46"/>
      <c r="BA8" s="46"/>
      <c r="BB8" s="46">
        <f>データ!U6</f>
        <v>72.72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61.58</v>
      </c>
      <c r="J10" s="46"/>
      <c r="K10" s="46"/>
      <c r="L10" s="46"/>
      <c r="M10" s="46"/>
      <c r="N10" s="46"/>
      <c r="O10" s="46"/>
      <c r="P10" s="46">
        <f>データ!P6</f>
        <v>54.75</v>
      </c>
      <c r="Q10" s="46"/>
      <c r="R10" s="46"/>
      <c r="S10" s="46"/>
      <c r="T10" s="46"/>
      <c r="U10" s="46"/>
      <c r="V10" s="46"/>
      <c r="W10" s="46">
        <f>データ!Q6</f>
        <v>78.16</v>
      </c>
      <c r="X10" s="46"/>
      <c r="Y10" s="46"/>
      <c r="Z10" s="46"/>
      <c r="AA10" s="46"/>
      <c r="AB10" s="46"/>
      <c r="AC10" s="46"/>
      <c r="AD10" s="45">
        <f>データ!R6</f>
        <v>3960</v>
      </c>
      <c r="AE10" s="45"/>
      <c r="AF10" s="45"/>
      <c r="AG10" s="45"/>
      <c r="AH10" s="45"/>
      <c r="AI10" s="45"/>
      <c r="AJ10" s="45"/>
      <c r="AK10" s="2"/>
      <c r="AL10" s="45">
        <f>データ!V6</f>
        <v>26451</v>
      </c>
      <c r="AM10" s="45"/>
      <c r="AN10" s="45"/>
      <c r="AO10" s="45"/>
      <c r="AP10" s="45"/>
      <c r="AQ10" s="45"/>
      <c r="AR10" s="45"/>
      <c r="AS10" s="45"/>
      <c r="AT10" s="46">
        <f>データ!W6</f>
        <v>10.130000000000001</v>
      </c>
      <c r="AU10" s="46"/>
      <c r="AV10" s="46"/>
      <c r="AW10" s="46"/>
      <c r="AX10" s="46"/>
      <c r="AY10" s="46"/>
      <c r="AZ10" s="46"/>
      <c r="BA10" s="46"/>
      <c r="BB10" s="46">
        <f>データ!X6</f>
        <v>2611.15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112</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VLNCub1lHMxeJIAMhvdVAmsm8oWVVLyYZe8pZH3zeXU2xzNuLY75lqJes++WkqYiEOyGQTOrgCvYM62iyQEgPA==" saltValue="O6WhH+hmg+hrXez6VndI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162108</v>
      </c>
      <c r="D6" s="19">
        <f t="shared" si="3"/>
        <v>46</v>
      </c>
      <c r="E6" s="19">
        <f t="shared" si="3"/>
        <v>17</v>
      </c>
      <c r="F6" s="19">
        <f t="shared" si="3"/>
        <v>4</v>
      </c>
      <c r="G6" s="19">
        <f t="shared" si="3"/>
        <v>0</v>
      </c>
      <c r="H6" s="19" t="str">
        <f t="shared" si="3"/>
        <v>富山県　南砺市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61.58</v>
      </c>
      <c r="P6" s="20">
        <f t="shared" si="3"/>
        <v>54.75</v>
      </c>
      <c r="Q6" s="20">
        <f t="shared" si="3"/>
        <v>78.16</v>
      </c>
      <c r="R6" s="20">
        <f t="shared" si="3"/>
        <v>3960</v>
      </c>
      <c r="S6" s="20">
        <f t="shared" si="3"/>
        <v>48624</v>
      </c>
      <c r="T6" s="20">
        <f t="shared" si="3"/>
        <v>668.64</v>
      </c>
      <c r="U6" s="20">
        <f t="shared" si="3"/>
        <v>72.72</v>
      </c>
      <c r="V6" s="20">
        <f t="shared" si="3"/>
        <v>26451</v>
      </c>
      <c r="W6" s="20">
        <f t="shared" si="3"/>
        <v>10.130000000000001</v>
      </c>
      <c r="X6" s="20">
        <f t="shared" si="3"/>
        <v>2611.15</v>
      </c>
      <c r="Y6" s="21">
        <f>IF(Y7="",NA(),Y7)</f>
        <v>99.88</v>
      </c>
      <c r="Z6" s="21">
        <f t="shared" ref="Z6:AH6" si="4">IF(Z7="",NA(),Z7)</f>
        <v>101.53</v>
      </c>
      <c r="AA6" s="21">
        <f t="shared" si="4"/>
        <v>102.9</v>
      </c>
      <c r="AB6" s="21">
        <f t="shared" si="4"/>
        <v>103.88</v>
      </c>
      <c r="AC6" s="21">
        <f t="shared" si="4"/>
        <v>102.33</v>
      </c>
      <c r="AD6" s="21">
        <f t="shared" si="4"/>
        <v>102.13</v>
      </c>
      <c r="AE6" s="21">
        <f t="shared" si="4"/>
        <v>101.72</v>
      </c>
      <c r="AF6" s="21">
        <f t="shared" si="4"/>
        <v>102.73</v>
      </c>
      <c r="AG6" s="21">
        <f t="shared" si="4"/>
        <v>102.7</v>
      </c>
      <c r="AH6" s="21">
        <f t="shared" si="4"/>
        <v>104.11</v>
      </c>
      <c r="AI6" s="20" t="str">
        <f>IF(AI7="","",IF(AI7="-","【-】","【"&amp;SUBSTITUTE(TEXT(AI7,"#,##0.00"),"-","△")&amp;"】"))</f>
        <v>【105.35】</v>
      </c>
      <c r="AJ6" s="21">
        <f>IF(AJ7="",NA(),AJ7)</f>
        <v>38.799999999999997</v>
      </c>
      <c r="AK6" s="21">
        <f t="shared" ref="AK6:AS6" si="5">IF(AK7="",NA(),AK7)</f>
        <v>34.229999999999997</v>
      </c>
      <c r="AL6" s="21">
        <f t="shared" si="5"/>
        <v>26.11</v>
      </c>
      <c r="AM6" s="21">
        <f t="shared" si="5"/>
        <v>17.89</v>
      </c>
      <c r="AN6" s="21">
        <f t="shared" si="5"/>
        <v>10.050000000000001</v>
      </c>
      <c r="AO6" s="21">
        <f t="shared" si="5"/>
        <v>109.51</v>
      </c>
      <c r="AP6" s="21">
        <f t="shared" si="5"/>
        <v>112.88</v>
      </c>
      <c r="AQ6" s="21">
        <f t="shared" si="5"/>
        <v>94.97</v>
      </c>
      <c r="AR6" s="21">
        <f t="shared" si="5"/>
        <v>48.2</v>
      </c>
      <c r="AS6" s="21">
        <f t="shared" si="5"/>
        <v>46.91</v>
      </c>
      <c r="AT6" s="20" t="str">
        <f>IF(AT7="","",IF(AT7="-","【-】","【"&amp;SUBSTITUTE(TEXT(AT7,"#,##0.00"),"-","△")&amp;"】"))</f>
        <v>【63.89】</v>
      </c>
      <c r="AU6" s="21">
        <f>IF(AU7="",NA(),AU7)</f>
        <v>-28.53</v>
      </c>
      <c r="AV6" s="21">
        <f t="shared" ref="AV6:BD6" si="6">IF(AV7="",NA(),AV7)</f>
        <v>-40.619999999999997</v>
      </c>
      <c r="AW6" s="21">
        <f t="shared" si="6"/>
        <v>-49.07</v>
      </c>
      <c r="AX6" s="21">
        <f t="shared" si="6"/>
        <v>-53.18</v>
      </c>
      <c r="AY6" s="21">
        <f t="shared" si="6"/>
        <v>-58.77</v>
      </c>
      <c r="AZ6" s="21">
        <f t="shared" si="6"/>
        <v>47.44</v>
      </c>
      <c r="BA6" s="21">
        <f t="shared" si="6"/>
        <v>49.18</v>
      </c>
      <c r="BB6" s="21">
        <f t="shared" si="6"/>
        <v>47.72</v>
      </c>
      <c r="BC6" s="21">
        <f t="shared" si="6"/>
        <v>46.85</v>
      </c>
      <c r="BD6" s="21">
        <f t="shared" si="6"/>
        <v>44.35</v>
      </c>
      <c r="BE6" s="20" t="str">
        <f>IF(BE7="","",IF(BE7="-","【-】","【"&amp;SUBSTITUTE(TEXT(BE7,"#,##0.00"),"-","△")&amp;"】"))</f>
        <v>【44.07】</v>
      </c>
      <c r="BF6" s="21">
        <f>IF(BF7="",NA(),BF7)</f>
        <v>1480.9</v>
      </c>
      <c r="BG6" s="21">
        <f t="shared" ref="BG6:BO6" si="7">IF(BG7="",NA(),BG7)</f>
        <v>879.3</v>
      </c>
      <c r="BH6" s="21">
        <f t="shared" si="7"/>
        <v>699.34</v>
      </c>
      <c r="BI6" s="21">
        <f t="shared" si="7"/>
        <v>679.12</v>
      </c>
      <c r="BJ6" s="21">
        <f t="shared" si="7"/>
        <v>640.47</v>
      </c>
      <c r="BK6" s="21">
        <f t="shared" si="7"/>
        <v>1243.71</v>
      </c>
      <c r="BL6" s="21">
        <f t="shared" si="7"/>
        <v>1194.1500000000001</v>
      </c>
      <c r="BM6" s="21">
        <f t="shared" si="7"/>
        <v>1206.79</v>
      </c>
      <c r="BN6" s="21">
        <f t="shared" si="7"/>
        <v>1268.6300000000001</v>
      </c>
      <c r="BO6" s="21">
        <f t="shared" si="7"/>
        <v>1283.69</v>
      </c>
      <c r="BP6" s="20" t="str">
        <f>IF(BP7="","",IF(BP7="-","【-】","【"&amp;SUBSTITUTE(TEXT(BP7,"#,##0.00"),"-","△")&amp;"】"))</f>
        <v>【1,201.79】</v>
      </c>
      <c r="BQ6" s="21">
        <f>IF(BQ7="",NA(),BQ7)</f>
        <v>91.47</v>
      </c>
      <c r="BR6" s="21">
        <f t="shared" ref="BR6:BZ6" si="8">IF(BR7="",NA(),BR7)</f>
        <v>89.86</v>
      </c>
      <c r="BS6" s="21">
        <f t="shared" si="8"/>
        <v>86.36</v>
      </c>
      <c r="BT6" s="21">
        <f t="shared" si="8"/>
        <v>86.18</v>
      </c>
      <c r="BU6" s="21">
        <f t="shared" si="8"/>
        <v>82</v>
      </c>
      <c r="BV6" s="21">
        <f t="shared" si="8"/>
        <v>74.3</v>
      </c>
      <c r="BW6" s="21">
        <f t="shared" si="8"/>
        <v>72.260000000000005</v>
      </c>
      <c r="BX6" s="21">
        <f t="shared" si="8"/>
        <v>71.84</v>
      </c>
      <c r="BY6" s="21">
        <f t="shared" si="8"/>
        <v>82.88</v>
      </c>
      <c r="BZ6" s="21">
        <f t="shared" si="8"/>
        <v>82.53</v>
      </c>
      <c r="CA6" s="20" t="str">
        <f>IF(CA7="","",IF(CA7="-","【-】","【"&amp;SUBSTITUTE(TEXT(CA7,"#,##0.00"),"-","△")&amp;"】"))</f>
        <v>【75.31】</v>
      </c>
      <c r="CB6" s="21">
        <f>IF(CB7="",NA(),CB7)</f>
        <v>212.03</v>
      </c>
      <c r="CC6" s="21">
        <f t="shared" ref="CC6:CK6" si="9">IF(CC7="",NA(),CC7)</f>
        <v>215.91</v>
      </c>
      <c r="CD6" s="21">
        <f t="shared" si="9"/>
        <v>225.32</v>
      </c>
      <c r="CE6" s="21">
        <f t="shared" si="9"/>
        <v>193.91</v>
      </c>
      <c r="CF6" s="21">
        <f t="shared" si="9"/>
        <v>237.58</v>
      </c>
      <c r="CG6" s="21">
        <f t="shared" si="9"/>
        <v>221.81</v>
      </c>
      <c r="CH6" s="21">
        <f t="shared" si="9"/>
        <v>230.02</v>
      </c>
      <c r="CI6" s="21">
        <f t="shared" si="9"/>
        <v>228.47</v>
      </c>
      <c r="CJ6" s="21">
        <f t="shared" si="9"/>
        <v>187.76</v>
      </c>
      <c r="CK6" s="21">
        <f t="shared" si="9"/>
        <v>190.48</v>
      </c>
      <c r="CL6" s="20" t="str">
        <f>IF(CL7="","",IF(CL7="-","【-】","【"&amp;SUBSTITUTE(TEXT(CL7,"#,##0.00"),"-","△")&amp;"】"))</f>
        <v>【216.39】</v>
      </c>
      <c r="CM6" s="21">
        <f>IF(CM7="",NA(),CM7)</f>
        <v>924.37</v>
      </c>
      <c r="CN6" s="21">
        <f t="shared" ref="CN6:CV6" si="10">IF(CN7="",NA(),CN7)</f>
        <v>23.55</v>
      </c>
      <c r="CO6" s="21">
        <f t="shared" si="10"/>
        <v>23.55</v>
      </c>
      <c r="CP6" s="21">
        <f t="shared" si="10"/>
        <v>23.55</v>
      </c>
      <c r="CQ6" s="21">
        <f t="shared" si="10"/>
        <v>23.55</v>
      </c>
      <c r="CR6" s="21">
        <f t="shared" si="10"/>
        <v>43.36</v>
      </c>
      <c r="CS6" s="21">
        <f t="shared" si="10"/>
        <v>42.56</v>
      </c>
      <c r="CT6" s="21">
        <f t="shared" si="10"/>
        <v>42.47</v>
      </c>
      <c r="CU6" s="21">
        <f t="shared" si="10"/>
        <v>45.87</v>
      </c>
      <c r="CV6" s="21">
        <f t="shared" si="10"/>
        <v>44.24</v>
      </c>
      <c r="CW6" s="20" t="str">
        <f>IF(CW7="","",IF(CW7="-","【-】","【"&amp;SUBSTITUTE(TEXT(CW7,"#,##0.00"),"-","△")&amp;"】"))</f>
        <v>【42.57】</v>
      </c>
      <c r="CX6" s="21">
        <f>IF(CX7="",NA(),CX7)</f>
        <v>91</v>
      </c>
      <c r="CY6" s="21">
        <f t="shared" ref="CY6:DG6" si="11">IF(CY7="",NA(),CY7)</f>
        <v>91.24</v>
      </c>
      <c r="CZ6" s="21">
        <f t="shared" si="11"/>
        <v>92.17</v>
      </c>
      <c r="DA6" s="21">
        <f t="shared" si="11"/>
        <v>92.13</v>
      </c>
      <c r="DB6" s="21">
        <f t="shared" si="11"/>
        <v>92.41</v>
      </c>
      <c r="DC6" s="21">
        <f t="shared" si="11"/>
        <v>83.06</v>
      </c>
      <c r="DD6" s="21">
        <f t="shared" si="11"/>
        <v>83.32</v>
      </c>
      <c r="DE6" s="21">
        <f t="shared" si="11"/>
        <v>83.75</v>
      </c>
      <c r="DF6" s="21">
        <f t="shared" si="11"/>
        <v>87.65</v>
      </c>
      <c r="DG6" s="21">
        <f t="shared" si="11"/>
        <v>88.15</v>
      </c>
      <c r="DH6" s="20" t="str">
        <f>IF(DH7="","",IF(DH7="-","【-】","【"&amp;SUBSTITUTE(TEXT(DH7,"#,##0.00"),"-","△")&amp;"】"))</f>
        <v>【85.24】</v>
      </c>
      <c r="DI6" s="21">
        <f>IF(DI7="",NA(),DI7)</f>
        <v>26.98</v>
      </c>
      <c r="DJ6" s="21">
        <f t="shared" ref="DJ6:DR6" si="12">IF(DJ7="",NA(),DJ7)</f>
        <v>29.03</v>
      </c>
      <c r="DK6" s="21">
        <f t="shared" si="12"/>
        <v>31.04</v>
      </c>
      <c r="DL6" s="21">
        <f t="shared" si="12"/>
        <v>33.06</v>
      </c>
      <c r="DM6" s="21">
        <f t="shared" si="12"/>
        <v>35.07</v>
      </c>
      <c r="DN6" s="21">
        <f t="shared" si="12"/>
        <v>23.93</v>
      </c>
      <c r="DO6" s="21">
        <f t="shared" si="12"/>
        <v>24.68</v>
      </c>
      <c r="DP6" s="21">
        <f t="shared" si="12"/>
        <v>24.68</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0.06</v>
      </c>
      <c r="EN6" s="21">
        <f t="shared" si="14"/>
        <v>0.27</v>
      </c>
      <c r="EO6" s="20" t="str">
        <f>IF(EO7="","",IF(EO7="-","【-】","【"&amp;SUBSTITUTE(TEXT(EO7,"#,##0.00"),"-","△")&amp;"】"))</f>
        <v>【0.15】</v>
      </c>
    </row>
    <row r="7" spans="1:148" s="22" customFormat="1" x14ac:dyDescent="0.15">
      <c r="A7" s="14"/>
      <c r="B7" s="23">
        <v>2021</v>
      </c>
      <c r="C7" s="23">
        <v>162108</v>
      </c>
      <c r="D7" s="23">
        <v>46</v>
      </c>
      <c r="E7" s="23">
        <v>17</v>
      </c>
      <c r="F7" s="23">
        <v>4</v>
      </c>
      <c r="G7" s="23">
        <v>0</v>
      </c>
      <c r="H7" s="23" t="s">
        <v>95</v>
      </c>
      <c r="I7" s="23" t="s">
        <v>96</v>
      </c>
      <c r="J7" s="23" t="s">
        <v>97</v>
      </c>
      <c r="K7" s="23" t="s">
        <v>98</v>
      </c>
      <c r="L7" s="23" t="s">
        <v>99</v>
      </c>
      <c r="M7" s="23" t="s">
        <v>100</v>
      </c>
      <c r="N7" s="24" t="s">
        <v>101</v>
      </c>
      <c r="O7" s="24">
        <v>61.58</v>
      </c>
      <c r="P7" s="24">
        <v>54.75</v>
      </c>
      <c r="Q7" s="24">
        <v>78.16</v>
      </c>
      <c r="R7" s="24">
        <v>3960</v>
      </c>
      <c r="S7" s="24">
        <v>48624</v>
      </c>
      <c r="T7" s="24">
        <v>668.64</v>
      </c>
      <c r="U7" s="24">
        <v>72.72</v>
      </c>
      <c r="V7" s="24">
        <v>26451</v>
      </c>
      <c r="W7" s="24">
        <v>10.130000000000001</v>
      </c>
      <c r="X7" s="24">
        <v>2611.15</v>
      </c>
      <c r="Y7" s="24">
        <v>99.88</v>
      </c>
      <c r="Z7" s="24">
        <v>101.53</v>
      </c>
      <c r="AA7" s="24">
        <v>102.9</v>
      </c>
      <c r="AB7" s="24">
        <v>103.88</v>
      </c>
      <c r="AC7" s="24">
        <v>102.33</v>
      </c>
      <c r="AD7" s="24">
        <v>102.13</v>
      </c>
      <c r="AE7" s="24">
        <v>101.72</v>
      </c>
      <c r="AF7" s="24">
        <v>102.73</v>
      </c>
      <c r="AG7" s="24">
        <v>102.7</v>
      </c>
      <c r="AH7" s="24">
        <v>104.11</v>
      </c>
      <c r="AI7" s="24">
        <v>105.35</v>
      </c>
      <c r="AJ7" s="24">
        <v>38.799999999999997</v>
      </c>
      <c r="AK7" s="24">
        <v>34.229999999999997</v>
      </c>
      <c r="AL7" s="24">
        <v>26.11</v>
      </c>
      <c r="AM7" s="24">
        <v>17.89</v>
      </c>
      <c r="AN7" s="24">
        <v>10.050000000000001</v>
      </c>
      <c r="AO7" s="24">
        <v>109.51</v>
      </c>
      <c r="AP7" s="24">
        <v>112.88</v>
      </c>
      <c r="AQ7" s="24">
        <v>94.97</v>
      </c>
      <c r="AR7" s="24">
        <v>48.2</v>
      </c>
      <c r="AS7" s="24">
        <v>46.91</v>
      </c>
      <c r="AT7" s="24">
        <v>63.89</v>
      </c>
      <c r="AU7" s="24">
        <v>-28.53</v>
      </c>
      <c r="AV7" s="24">
        <v>-40.619999999999997</v>
      </c>
      <c r="AW7" s="24">
        <v>-49.07</v>
      </c>
      <c r="AX7" s="24">
        <v>-53.18</v>
      </c>
      <c r="AY7" s="24">
        <v>-58.77</v>
      </c>
      <c r="AZ7" s="24">
        <v>47.44</v>
      </c>
      <c r="BA7" s="24">
        <v>49.18</v>
      </c>
      <c r="BB7" s="24">
        <v>47.72</v>
      </c>
      <c r="BC7" s="24">
        <v>46.85</v>
      </c>
      <c r="BD7" s="24">
        <v>44.35</v>
      </c>
      <c r="BE7" s="24">
        <v>44.07</v>
      </c>
      <c r="BF7" s="24">
        <v>1480.9</v>
      </c>
      <c r="BG7" s="24">
        <v>879.3</v>
      </c>
      <c r="BH7" s="24">
        <v>699.34</v>
      </c>
      <c r="BI7" s="24">
        <v>679.12</v>
      </c>
      <c r="BJ7" s="24">
        <v>640.47</v>
      </c>
      <c r="BK7" s="24">
        <v>1243.71</v>
      </c>
      <c r="BL7" s="24">
        <v>1194.1500000000001</v>
      </c>
      <c r="BM7" s="24">
        <v>1206.79</v>
      </c>
      <c r="BN7" s="24">
        <v>1268.6300000000001</v>
      </c>
      <c r="BO7" s="24">
        <v>1283.69</v>
      </c>
      <c r="BP7" s="24">
        <v>1201.79</v>
      </c>
      <c r="BQ7" s="24">
        <v>91.47</v>
      </c>
      <c r="BR7" s="24">
        <v>89.86</v>
      </c>
      <c r="BS7" s="24">
        <v>86.36</v>
      </c>
      <c r="BT7" s="24">
        <v>86.18</v>
      </c>
      <c r="BU7" s="24">
        <v>82</v>
      </c>
      <c r="BV7" s="24">
        <v>74.3</v>
      </c>
      <c r="BW7" s="24">
        <v>72.260000000000005</v>
      </c>
      <c r="BX7" s="24">
        <v>71.84</v>
      </c>
      <c r="BY7" s="24">
        <v>82.88</v>
      </c>
      <c r="BZ7" s="24">
        <v>82.53</v>
      </c>
      <c r="CA7" s="24">
        <v>75.31</v>
      </c>
      <c r="CB7" s="24">
        <v>212.03</v>
      </c>
      <c r="CC7" s="24">
        <v>215.91</v>
      </c>
      <c r="CD7" s="24">
        <v>225.32</v>
      </c>
      <c r="CE7" s="24">
        <v>193.91</v>
      </c>
      <c r="CF7" s="24">
        <v>237.58</v>
      </c>
      <c r="CG7" s="24">
        <v>221.81</v>
      </c>
      <c r="CH7" s="24">
        <v>230.02</v>
      </c>
      <c r="CI7" s="24">
        <v>228.47</v>
      </c>
      <c r="CJ7" s="24">
        <v>187.76</v>
      </c>
      <c r="CK7" s="24">
        <v>190.48</v>
      </c>
      <c r="CL7" s="24">
        <v>216.39</v>
      </c>
      <c r="CM7" s="24">
        <v>924.37</v>
      </c>
      <c r="CN7" s="24">
        <v>23.55</v>
      </c>
      <c r="CO7" s="24">
        <v>23.55</v>
      </c>
      <c r="CP7" s="24">
        <v>23.55</v>
      </c>
      <c r="CQ7" s="24">
        <v>23.55</v>
      </c>
      <c r="CR7" s="24">
        <v>43.36</v>
      </c>
      <c r="CS7" s="24">
        <v>42.56</v>
      </c>
      <c r="CT7" s="24">
        <v>42.47</v>
      </c>
      <c r="CU7" s="24">
        <v>45.87</v>
      </c>
      <c r="CV7" s="24">
        <v>44.24</v>
      </c>
      <c r="CW7" s="24">
        <v>42.57</v>
      </c>
      <c r="CX7" s="24">
        <v>91</v>
      </c>
      <c r="CY7" s="24">
        <v>91.24</v>
      </c>
      <c r="CZ7" s="24">
        <v>92.17</v>
      </c>
      <c r="DA7" s="24">
        <v>92.13</v>
      </c>
      <c r="DB7" s="24">
        <v>92.41</v>
      </c>
      <c r="DC7" s="24">
        <v>83.06</v>
      </c>
      <c r="DD7" s="24">
        <v>83.32</v>
      </c>
      <c r="DE7" s="24">
        <v>83.75</v>
      </c>
      <c r="DF7" s="24">
        <v>87.65</v>
      </c>
      <c r="DG7" s="24">
        <v>88.15</v>
      </c>
      <c r="DH7" s="24">
        <v>85.24</v>
      </c>
      <c r="DI7" s="24">
        <v>26.98</v>
      </c>
      <c r="DJ7" s="24">
        <v>29.03</v>
      </c>
      <c r="DK7" s="24">
        <v>31.04</v>
      </c>
      <c r="DL7" s="24">
        <v>33.06</v>
      </c>
      <c r="DM7" s="24">
        <v>35.07</v>
      </c>
      <c r="DN7" s="24">
        <v>23.93</v>
      </c>
      <c r="DO7" s="24">
        <v>24.68</v>
      </c>
      <c r="DP7" s="24">
        <v>24.68</v>
      </c>
      <c r="DQ7" s="24">
        <v>29.24</v>
      </c>
      <c r="DR7" s="24">
        <v>31.73</v>
      </c>
      <c r="DS7" s="24">
        <v>25.87</v>
      </c>
      <c r="DT7" s="24">
        <v>0</v>
      </c>
      <c r="DU7" s="24">
        <v>0</v>
      </c>
      <c r="DV7" s="24">
        <v>0</v>
      </c>
      <c r="DW7" s="24">
        <v>0</v>
      </c>
      <c r="DX7" s="24">
        <v>0</v>
      </c>
      <c r="DY7" s="24">
        <v>0</v>
      </c>
      <c r="DZ7" s="24">
        <v>0.01</v>
      </c>
      <c r="EA7" s="24">
        <v>8.6199999999999992</v>
      </c>
      <c r="EB7" s="24">
        <v>0</v>
      </c>
      <c r="EC7" s="24">
        <v>0</v>
      </c>
      <c r="ED7" s="24">
        <v>0.01</v>
      </c>
      <c r="EE7" s="24">
        <v>0</v>
      </c>
      <c r="EF7" s="24">
        <v>0</v>
      </c>
      <c r="EG7" s="24">
        <v>0</v>
      </c>
      <c r="EH7" s="24">
        <v>0</v>
      </c>
      <c r="EI7" s="24">
        <v>0</v>
      </c>
      <c r="EJ7" s="24">
        <v>0.09</v>
      </c>
      <c r="EK7" s="24">
        <v>0.13</v>
      </c>
      <c r="EL7" s="24">
        <v>0.36</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財政課　竹原</cp:lastModifiedBy>
  <cp:lastPrinted>2023-01-23T13:03:37Z</cp:lastPrinted>
  <dcterms:modified xsi:type="dcterms:W3CDTF">2023-01-23T13:04:05Z</dcterms:modified>
</cp:coreProperties>
</file>