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1"/>
  <workbookPr/>
  <mc:AlternateContent xmlns:mc="http://schemas.openxmlformats.org/markup-compatibility/2006">
    <mc:Choice Requires="x15">
      <x15ac:absPath xmlns:x15ac="http://schemas.microsoft.com/office/spreadsheetml/2010/11/ac" url="V:\0205財政課\R04\02_財政係\01_庶務\55_地方公営企業\02_通知・照会\02_照会・調査\230110  (0124〆)【依頼】公営企業に係る経営比較分析表（令和3年度決算）の分析について\02_各課照会\02_下水道回答\"/>
    </mc:Choice>
  </mc:AlternateContent>
  <xr:revisionPtr revIDLastSave="0" documentId="13_ncr:1_{6147109D-94F9-4797-963B-F99108E5EBE6}" xr6:coauthVersionLast="36" xr6:coauthVersionMax="36" xr10:uidLastSave="{00000000-0000-0000-0000-000000000000}"/>
  <workbookProtection workbookAlgorithmName="SHA-512" workbookHashValue="QO8NBr+qSi57Vl6DfX4ITH+PClQl1OQzSdrpudFp9MWtkOC5mIrzuJRd04ufcs9aQSvot1WRG3eSFGTqPKT2yA==" workbookSaltValue="g3fzdXDc6/J/dps0zb0H+g==" workbookSpinCount="100000" lockStructure="1"/>
  <bookViews>
    <workbookView xWindow="0" yWindow="0" windowWidth="15360" windowHeight="763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AT10" i="4" s="1"/>
  <c r="V6" i="5"/>
  <c r="U6" i="5"/>
  <c r="T6" i="5"/>
  <c r="S6" i="5"/>
  <c r="AL8" i="4" s="1"/>
  <c r="R6" i="5"/>
  <c r="AD10" i="4" s="1"/>
  <c r="Q6" i="5"/>
  <c r="P6" i="5"/>
  <c r="O6" i="5"/>
  <c r="I10" i="4" s="1"/>
  <c r="N6" i="5"/>
  <c r="B10" i="4" s="1"/>
  <c r="M6" i="5"/>
  <c r="AD8" i="4" s="1"/>
  <c r="L6" i="5"/>
  <c r="K6" i="5"/>
  <c r="P8" i="4" s="1"/>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L10" i="4"/>
  <c r="W10" i="4"/>
  <c r="P10" i="4"/>
  <c r="BB8" i="4"/>
  <c r="AT8" i="4"/>
  <c r="W8" i="4"/>
  <c r="I8" i="4"/>
  <c r="B6" i="4"/>
</calcChain>
</file>

<file path=xl/sharedStrings.xml><?xml version="1.0" encoding="utf-8"?>
<sst xmlns="http://schemas.openxmlformats.org/spreadsheetml/2006/main" count="231" uniqueCount="116">
  <si>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</si>
  <si>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</si>
  <si>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</si>
  <si>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</si>
  <si>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</si>
  <si>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</si>
  <si>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</si>
  <si>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</si>
  <si>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</si>
  <si>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</si>
  <si>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</si>
  <si>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</si>
  <si>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</si>
  <si>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</si>
  <si>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</si>
  <si>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</si>
  <si>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</si>
  <si>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</si>
  <si>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</si>
  <si>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</si>
  <si>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</si>
  <si>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</si>
  <si>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</si>
  <si>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</si>
  <si>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</si>
  <si>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</si>
  <si>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</si>
  <si>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</si>
  <si>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</si>
  <si>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</si>
  <si>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</si>
  <si>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</si>
  <si>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</si>
  <si>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</si>
  <si>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</si>
  <si>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</si>
  <si>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</si>
  <si>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</si>
  <si>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</si>
  <si>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</si>
  <si>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</si>
  <si>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</si>
  <si>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</si>
  <si>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</si>
  <si>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</si>
  <si>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</si>
  <si>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</si>
  <si>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</si>
  <si>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</si>
  <si>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</si>
  <si>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</si>
  <si>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</si>
  <si>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</si>
  <si>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</si>
  <si>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</si>
  <si>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</si>
  <si>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</si>
  <si>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</si>
  <si>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</si>
  <si>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</si>
  <si>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</si>
  <si>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</si>
  <si>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</si>
  <si>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</si>
  <si>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</si>
  <si>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</si>
  <si>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</si>
  <si>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</si>
  <si>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</si>
  <si>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</si>
  <si>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</si>
  <si>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</si>
  <si>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</si>
  <si>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</si>
  <si>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</si>
  <si>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</si>
  <si>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</si>
  <si>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</si>
  <si>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</si>
  <si>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</si>
  <si>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</si>
  <si>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</si>
  <si>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</si>
  <si>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</si>
  <si>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</si>
  <si>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</si>
  <si>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</si>
  <si>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</si>
  <si>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</si>
  <si>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</si>
  <si>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</si>
  <si>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</si>
  <si>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</si>
  <si>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</si>
  <si>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</si>
  <si>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</si>
  <si>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富山県　南砺市</t>
  </si>
  <si>
    <t>法適用</t>
  </si>
  <si>
    <t>下水道事業</t>
  </si>
  <si>
    <t>農業集落排水</t>
  </si>
  <si>
    <t>F1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</si>
  <si>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</si>
  <si>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</si>
  <si>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</si>
  <si>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</si>
  <si>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</si>
  <si>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</si>
  <si>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</si>
  <si>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</si>
  <si>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</si>
  <si>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</si>
  <si>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</si>
  <si>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</si>
  <si>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※公共と同様</t>
    <rPh sb="1" eb="3">
      <t>コウキョウ</t>
    </rPh>
    <rPh sb="4" eb="6">
      <t>ドウヨウ</t>
    </rPh>
    <phoneticPr fontId="4"/>
  </si>
  <si>
    <t>　当市における農業集落排水事業は昭和53年から建設着手している。法定耐用年数を経過した処理場、管渠等はない。
①有形固定資産減価償却率については、増加傾向にあり、類似団体平均値を上回っている。
（下水道会計全体での数値は、以下〔全体総括〕を参照のこと。）</t>
    <rPh sb="1" eb="3">
      <t>トウシ</t>
    </rPh>
    <rPh sb="7" eb="9">
      <t>ノウギョウ</t>
    </rPh>
    <rPh sb="9" eb="11">
      <t>シュウラク</t>
    </rPh>
    <rPh sb="11" eb="13">
      <t>ハイスイ</t>
    </rPh>
    <rPh sb="13" eb="15">
      <t>ジギョウ</t>
    </rPh>
    <rPh sb="16" eb="18">
      <t>ショウワ</t>
    </rPh>
    <rPh sb="20" eb="21">
      <t>ネン</t>
    </rPh>
    <rPh sb="23" eb="25">
      <t>ケンセツ</t>
    </rPh>
    <rPh sb="25" eb="27">
      <t>チャクシュ</t>
    </rPh>
    <rPh sb="32" eb="34">
      <t>ホウテイ</t>
    </rPh>
    <rPh sb="34" eb="36">
      <t>タイヨウ</t>
    </rPh>
    <rPh sb="36" eb="38">
      <t>ネンスウ</t>
    </rPh>
    <rPh sb="39" eb="41">
      <t>ケイカ</t>
    </rPh>
    <rPh sb="43" eb="46">
      <t>ショリジョウ</t>
    </rPh>
    <rPh sb="47" eb="49">
      <t>カンキョ</t>
    </rPh>
    <rPh sb="49" eb="50">
      <t>トウ</t>
    </rPh>
    <rPh sb="56" eb="58">
      <t>ユウケイ</t>
    </rPh>
    <rPh sb="58" eb="60">
      <t>コテイ</t>
    </rPh>
    <rPh sb="60" eb="62">
      <t>シサン</t>
    </rPh>
    <rPh sb="62" eb="64">
      <t>ゲンカ</t>
    </rPh>
    <rPh sb="64" eb="66">
      <t>ショウキャク</t>
    </rPh>
    <rPh sb="66" eb="67">
      <t>リツ</t>
    </rPh>
    <rPh sb="73" eb="75">
      <t>ゾウカ</t>
    </rPh>
    <rPh sb="75" eb="77">
      <t>ケイコウ</t>
    </rPh>
    <rPh sb="81" eb="83">
      <t>ルイジ</t>
    </rPh>
    <rPh sb="83" eb="85">
      <t>ダンタイ</t>
    </rPh>
    <rPh sb="85" eb="88">
      <t>ヘイキンチ</t>
    </rPh>
    <rPh sb="89" eb="91">
      <t>ウワマワ</t>
    </rPh>
    <rPh sb="98" eb="101">
      <t>ゲスイドウ</t>
    </rPh>
    <rPh sb="101" eb="103">
      <t>カイケイ</t>
    </rPh>
    <rPh sb="103" eb="105">
      <t>ゼンタイ</t>
    </rPh>
    <rPh sb="107" eb="109">
      <t>スウチ</t>
    </rPh>
    <rPh sb="111" eb="113">
      <t>イカ</t>
    </rPh>
    <rPh sb="114" eb="116">
      <t>ゼンタイ</t>
    </rPh>
    <rPh sb="116" eb="118">
      <t>ソウカツ</t>
    </rPh>
    <rPh sb="120" eb="122">
      <t>サンショウ</t>
    </rPh>
    <phoneticPr fontId="4"/>
  </si>
  <si>
    <t>①経常収支比率については、毎年類似団体よりも低い数値となっており、経常損失を毎年計上している。
②累積欠損金比率については、類似団体より高い数値となっており、累積欠損金を継続して計上している。
③流動比率についてはマイナス値となっている。これは処理場経費や減価償却費、起債償還利息等の経費負担が多額となっていることが要因であるが、その背景には山間部に集落が点在していることや、事業方針により排水人口が少ない地域であっても環境衛生面向上のために下水道の整備を行っている等の経緯があるもの。（⑥についても同要因による。）
※当市では複数事業の会計・経理を一体として行っており、下水道会計全体のバランスを取っている。平成22年5月使用分より使用料の改定と一般会計からの繰入の見直しを組み合わせて行った。（下水道会計全体での数値は、以下〔全体総括〕を参照のこと。）
④企業債残高対事業規模比率については、管路等の整備がほぼ完了し、企業債（借金）の償還ピークが過ぎたことから、類似団体と比較して低い数値を示している。しかしながら、今後は管路の長寿命化等により再び企業債が増加することが予見されるため、費用の平準化等による効率的な管理運営、投資・予算配分の適正化に努める。
⑤経費回収率については、下水道使用料が増加したため、前年度より増加している。
⑦施設利用率については、当年度も前年度と同様に50％をきっている。また、類似団体と比較しても低い数値となっている。</t>
    <rPh sb="1" eb="3">
      <t>ケイジョウ</t>
    </rPh>
    <rPh sb="3" eb="5">
      <t>シュウシ</t>
    </rPh>
    <rPh sb="5" eb="7">
      <t>ヒリツ</t>
    </rPh>
    <rPh sb="13" eb="15">
      <t>マイトシ</t>
    </rPh>
    <rPh sb="15" eb="17">
      <t>ルイジ</t>
    </rPh>
    <rPh sb="17" eb="19">
      <t>ダンタイ</t>
    </rPh>
    <rPh sb="22" eb="23">
      <t>ヒク</t>
    </rPh>
    <rPh sb="24" eb="26">
      <t>スウチ</t>
    </rPh>
    <rPh sb="33" eb="35">
      <t>ケイジョウ</t>
    </rPh>
    <rPh sb="35" eb="37">
      <t>ソンシツ</t>
    </rPh>
    <rPh sb="38" eb="40">
      <t>マイトシ</t>
    </rPh>
    <rPh sb="40" eb="42">
      <t>ケイジョウ</t>
    </rPh>
    <rPh sb="49" eb="51">
      <t>ルイセキ</t>
    </rPh>
    <rPh sb="51" eb="53">
      <t>ケッソン</t>
    </rPh>
    <rPh sb="53" eb="54">
      <t>キン</t>
    </rPh>
    <rPh sb="54" eb="56">
      <t>ヒリツ</t>
    </rPh>
    <rPh sb="62" eb="64">
      <t>ルイジ</t>
    </rPh>
    <rPh sb="64" eb="66">
      <t>ダンタイ</t>
    </rPh>
    <rPh sb="68" eb="69">
      <t>タカ</t>
    </rPh>
    <rPh sb="70" eb="72">
      <t>スウチ</t>
    </rPh>
    <rPh sb="79" eb="81">
      <t>ルイセキ</t>
    </rPh>
    <rPh sb="81" eb="83">
      <t>ケッソン</t>
    </rPh>
    <rPh sb="83" eb="84">
      <t>キン</t>
    </rPh>
    <rPh sb="85" eb="87">
      <t>ケイゾク</t>
    </rPh>
    <rPh sb="89" eb="91">
      <t>ケイジョウ</t>
    </rPh>
    <rPh sb="98" eb="100">
      <t>リュウドウ</t>
    </rPh>
    <rPh sb="100" eb="102">
      <t>ヒリツ</t>
    </rPh>
    <rPh sb="111" eb="112">
      <t>チ</t>
    </rPh>
    <rPh sb="122" eb="125">
      <t>ショリジョウ</t>
    </rPh>
    <rPh sb="125" eb="127">
      <t>ケイヒ</t>
    </rPh>
    <rPh sb="128" eb="130">
      <t>ゲンカ</t>
    </rPh>
    <rPh sb="130" eb="132">
      <t>ショウキャク</t>
    </rPh>
    <rPh sb="132" eb="133">
      <t>ヒ</t>
    </rPh>
    <rPh sb="134" eb="136">
      <t>キサイ</t>
    </rPh>
    <rPh sb="136" eb="138">
      <t>ショウカン</t>
    </rPh>
    <rPh sb="138" eb="140">
      <t>リソク</t>
    </rPh>
    <rPh sb="140" eb="141">
      <t>トウ</t>
    </rPh>
    <rPh sb="142" eb="144">
      <t>ケイヒ</t>
    </rPh>
    <rPh sb="144" eb="146">
      <t>フタン</t>
    </rPh>
    <rPh sb="147" eb="149">
      <t>タガク</t>
    </rPh>
    <rPh sb="158" eb="160">
      <t>ヨウイン</t>
    </rPh>
    <rPh sb="167" eb="169">
      <t>ハイケイ</t>
    </rPh>
    <rPh sb="171" eb="174">
      <t>サンカンブ</t>
    </rPh>
    <rPh sb="175" eb="177">
      <t>シュウラク</t>
    </rPh>
    <rPh sb="178" eb="180">
      <t>テンザイ</t>
    </rPh>
    <rPh sb="188" eb="190">
      <t>ジギョウ</t>
    </rPh>
    <rPh sb="190" eb="192">
      <t>ホウシン</t>
    </rPh>
    <rPh sb="195" eb="197">
      <t>ハイスイ</t>
    </rPh>
    <rPh sb="197" eb="199">
      <t>ジンコウ</t>
    </rPh>
    <rPh sb="200" eb="201">
      <t>スク</t>
    </rPh>
    <rPh sb="203" eb="205">
      <t>チイキ</t>
    </rPh>
    <rPh sb="210" eb="212">
      <t>カンキョウ</t>
    </rPh>
    <rPh sb="212" eb="215">
      <t>エイセイメン</t>
    </rPh>
    <rPh sb="215" eb="217">
      <t>コウジョウ</t>
    </rPh>
    <rPh sb="221" eb="224">
      <t>ゲスイドウ</t>
    </rPh>
    <rPh sb="225" eb="227">
      <t>セイビ</t>
    </rPh>
    <rPh sb="228" eb="229">
      <t>オコナ</t>
    </rPh>
    <rPh sb="233" eb="234">
      <t>トウ</t>
    </rPh>
    <rPh sb="235" eb="237">
      <t>ケイイ</t>
    </rPh>
    <rPh sb="250" eb="251">
      <t>ドウ</t>
    </rPh>
    <rPh sb="251" eb="253">
      <t>ヨウイン</t>
    </rPh>
    <rPh sb="260" eb="262">
      <t>トウシ</t>
    </rPh>
    <rPh sb="264" eb="266">
      <t>フクスウ</t>
    </rPh>
    <rPh sb="266" eb="268">
      <t>ジギョウ</t>
    </rPh>
    <rPh sb="269" eb="271">
      <t>カイケイ</t>
    </rPh>
    <rPh sb="272" eb="274">
      <t>ケイリ</t>
    </rPh>
    <rPh sb="275" eb="277">
      <t>イッタイ</t>
    </rPh>
    <rPh sb="280" eb="281">
      <t>オコナ</t>
    </rPh>
    <rPh sb="286" eb="289">
      <t>ゲスイドウ</t>
    </rPh>
    <rPh sb="289" eb="291">
      <t>カイケイ</t>
    </rPh>
    <rPh sb="291" eb="293">
      <t>ゼンタイ</t>
    </rPh>
    <rPh sb="299" eb="300">
      <t>ト</t>
    </rPh>
    <rPh sb="305" eb="307">
      <t>ヘイセイ</t>
    </rPh>
    <rPh sb="309" eb="310">
      <t>ネン</t>
    </rPh>
    <rPh sb="311" eb="312">
      <t>ガツ</t>
    </rPh>
    <rPh sb="312" eb="314">
      <t>シヨウ</t>
    </rPh>
    <rPh sb="314" eb="315">
      <t>ブン</t>
    </rPh>
    <rPh sb="317" eb="320">
      <t>シヨウリョウ</t>
    </rPh>
    <rPh sb="321" eb="323">
      <t>カイテイ</t>
    </rPh>
    <rPh sb="324" eb="326">
      <t>イッパン</t>
    </rPh>
    <rPh sb="326" eb="328">
      <t>カイケイ</t>
    </rPh>
    <rPh sb="331" eb="333">
      <t>クリイレ</t>
    </rPh>
    <rPh sb="334" eb="336">
      <t>ミナオ</t>
    </rPh>
    <rPh sb="338" eb="339">
      <t>ク</t>
    </rPh>
    <rPh sb="340" eb="341">
      <t>ア</t>
    </rPh>
    <rPh sb="344" eb="345">
      <t>オコナ</t>
    </rPh>
    <rPh sb="349" eb="352">
      <t>ゲスイドウ</t>
    </rPh>
    <rPh sb="352" eb="354">
      <t>カイケイ</t>
    </rPh>
    <rPh sb="354" eb="356">
      <t>ゼンタイ</t>
    </rPh>
    <rPh sb="358" eb="360">
      <t>スウチ</t>
    </rPh>
    <rPh sb="362" eb="364">
      <t>イカ</t>
    </rPh>
    <rPh sb="365" eb="367">
      <t>ゼンタイ</t>
    </rPh>
    <rPh sb="367" eb="369">
      <t>ソウカツ</t>
    </rPh>
    <rPh sb="371" eb="373">
      <t>サンショウ</t>
    </rPh>
    <rPh sb="380" eb="382">
      <t>キギョウ</t>
    </rPh>
    <rPh sb="382" eb="383">
      <t>サイ</t>
    </rPh>
    <rPh sb="383" eb="385">
      <t>ザンダカ</t>
    </rPh>
    <rPh sb="385" eb="386">
      <t>タイ</t>
    </rPh>
    <rPh sb="386" eb="388">
      <t>ジギョウ</t>
    </rPh>
    <rPh sb="388" eb="390">
      <t>キボ</t>
    </rPh>
    <rPh sb="390" eb="392">
      <t>ヒリツ</t>
    </rPh>
    <rPh sb="398" eb="400">
      <t>カンロ</t>
    </rPh>
    <rPh sb="400" eb="401">
      <t>トウ</t>
    </rPh>
    <rPh sb="402" eb="404">
      <t>セイビ</t>
    </rPh>
    <rPh sb="407" eb="409">
      <t>カンリョウ</t>
    </rPh>
    <rPh sb="411" eb="413">
      <t>キギョウ</t>
    </rPh>
    <rPh sb="413" eb="414">
      <t>サイ</t>
    </rPh>
    <rPh sb="415" eb="417">
      <t>シャッキン</t>
    </rPh>
    <rPh sb="419" eb="421">
      <t>ショウカン</t>
    </rPh>
    <rPh sb="425" eb="426">
      <t>ス</t>
    </rPh>
    <rPh sb="433" eb="435">
      <t>ルイジ</t>
    </rPh>
    <rPh sb="435" eb="437">
      <t>ダンタイ</t>
    </rPh>
    <rPh sb="438" eb="440">
      <t>ヒカク</t>
    </rPh>
    <rPh sb="442" eb="443">
      <t>ヒク</t>
    </rPh>
    <rPh sb="444" eb="446">
      <t>スウチ</t>
    </rPh>
    <rPh sb="447" eb="448">
      <t>シメ</t>
    </rPh>
    <rPh sb="460" eb="462">
      <t>コンゴ</t>
    </rPh>
    <rPh sb="463" eb="465">
      <t>カンロ</t>
    </rPh>
    <rPh sb="466" eb="470">
      <t>チョウジュミョウカ</t>
    </rPh>
    <rPh sb="470" eb="471">
      <t>トウ</t>
    </rPh>
    <rPh sb="474" eb="475">
      <t>フタタ</t>
    </rPh>
    <rPh sb="476" eb="478">
      <t>キギョウ</t>
    </rPh>
    <rPh sb="478" eb="479">
      <t>サイ</t>
    </rPh>
    <rPh sb="480" eb="482">
      <t>ゾウカ</t>
    </rPh>
    <rPh sb="487" eb="489">
      <t>ヨケン</t>
    </rPh>
    <rPh sb="495" eb="497">
      <t>ヒヨウ</t>
    </rPh>
    <rPh sb="498" eb="501">
      <t>ヘイジュンカ</t>
    </rPh>
    <rPh sb="501" eb="502">
      <t>トウ</t>
    </rPh>
    <rPh sb="505" eb="508">
      <t>コウリツテキ</t>
    </rPh>
    <rPh sb="509" eb="511">
      <t>カンリ</t>
    </rPh>
    <rPh sb="511" eb="513">
      <t>ウンエイ</t>
    </rPh>
    <rPh sb="514" eb="516">
      <t>トウシ</t>
    </rPh>
    <rPh sb="517" eb="519">
      <t>ヨサン</t>
    </rPh>
    <rPh sb="519" eb="521">
      <t>ハイブン</t>
    </rPh>
    <rPh sb="522" eb="525">
      <t>テキセイカ</t>
    </rPh>
    <rPh sb="526" eb="527">
      <t>ツト</t>
    </rPh>
    <rPh sb="532" eb="534">
      <t>ケイヒ</t>
    </rPh>
    <rPh sb="534" eb="536">
      <t>カイシュウ</t>
    </rPh>
    <rPh sb="536" eb="537">
      <t>リツ</t>
    </rPh>
    <rPh sb="543" eb="546">
      <t>ゲスイドウ</t>
    </rPh>
    <rPh sb="546" eb="549">
      <t>シヨウリョウ</t>
    </rPh>
    <rPh sb="550" eb="552">
      <t>ゾウカ</t>
    </rPh>
    <rPh sb="557" eb="560">
      <t>ゼンネンド</t>
    </rPh>
    <rPh sb="562" eb="564">
      <t>ゾウカ</t>
    </rPh>
    <rPh sb="571" eb="573">
      <t>シセツ</t>
    </rPh>
    <rPh sb="573" eb="575">
      <t>リヨウ</t>
    </rPh>
    <rPh sb="575" eb="576">
      <t>リツ</t>
    </rPh>
    <rPh sb="582" eb="585">
      <t>トウネンド</t>
    </rPh>
    <rPh sb="586" eb="589">
      <t>ゼンネンド</t>
    </rPh>
    <rPh sb="590" eb="592">
      <t>ドウヨウ</t>
    </rPh>
    <rPh sb="606" eb="608">
      <t>ルイジ</t>
    </rPh>
    <rPh sb="608" eb="610">
      <t>ダンタイ</t>
    </rPh>
    <rPh sb="611" eb="613">
      <t>ヒカク</t>
    </rPh>
    <rPh sb="616" eb="617">
      <t>ヒク</t>
    </rPh>
    <rPh sb="618" eb="620">
      <t>スウチ</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</si>
</sst>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AC0-4815-BF31-BA59D72A65DB}"/>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0.44</c:v>
                </c:pt>
                <c:pt idx="1">
                  <c:v>0.04</c:v>
                </c:pt>
                <c:pt idx="2">
                  <c:v>0.02</c:v>
                </c:pt>
                <c:pt idx="3">
                  <c:v>0.02</c:v>
                </c:pt>
                <c:pt idx="4">
                  <c:v>0.01</c:v>
                </c:pt>
              </c:numCache>
            </c:numRef>
          </c:val>
          <c:smooth val="0"/>
          <c:extLst>
            <c:ext xmlns:c16="http://schemas.microsoft.com/office/drawing/2014/chart" uri="{C3380CC4-5D6E-409C-BE32-E72D297353CC}">
              <c16:uniqueId val="{00000001-EAC0-4815-BF31-BA59D72A65DB}"/>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53.4</c:v>
                </c:pt>
                <c:pt idx="1">
                  <c:v>53.4</c:v>
                </c:pt>
                <c:pt idx="2">
                  <c:v>49.34</c:v>
                </c:pt>
                <c:pt idx="3">
                  <c:v>49.91</c:v>
                </c:pt>
                <c:pt idx="4">
                  <c:v>46.51</c:v>
                </c:pt>
              </c:numCache>
            </c:numRef>
          </c:val>
          <c:extLst>
            <c:ext xmlns:c16="http://schemas.microsoft.com/office/drawing/2014/chart" uri="{C3380CC4-5D6E-409C-BE32-E72D297353CC}">
              <c16:uniqueId val="{00000000-A6C9-4F18-B6AA-4593D751390C}"/>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56.01</c:v>
                </c:pt>
                <c:pt idx="1">
                  <c:v>56.72</c:v>
                </c:pt>
                <c:pt idx="2">
                  <c:v>54.06</c:v>
                </c:pt>
                <c:pt idx="3">
                  <c:v>55.26</c:v>
                </c:pt>
                <c:pt idx="4">
                  <c:v>54.54</c:v>
                </c:pt>
              </c:numCache>
            </c:numRef>
          </c:val>
          <c:smooth val="0"/>
          <c:extLst>
            <c:ext xmlns:c16="http://schemas.microsoft.com/office/drawing/2014/chart" uri="{C3380CC4-5D6E-409C-BE32-E72D297353CC}">
              <c16:uniqueId val="{00000001-A6C9-4F18-B6AA-4593D751390C}"/>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95.59</c:v>
                </c:pt>
                <c:pt idx="1">
                  <c:v>95.77</c:v>
                </c:pt>
                <c:pt idx="2">
                  <c:v>96.06</c:v>
                </c:pt>
                <c:pt idx="3">
                  <c:v>95.87</c:v>
                </c:pt>
                <c:pt idx="4">
                  <c:v>95.86</c:v>
                </c:pt>
              </c:numCache>
            </c:numRef>
          </c:val>
          <c:extLst>
            <c:ext xmlns:c16="http://schemas.microsoft.com/office/drawing/2014/chart" uri="{C3380CC4-5D6E-409C-BE32-E72D297353CC}">
              <c16:uniqueId val="{00000000-4D05-41AF-B9A9-FC45389072D7}"/>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89.77</c:v>
                </c:pt>
                <c:pt idx="1">
                  <c:v>90.04</c:v>
                </c:pt>
                <c:pt idx="2">
                  <c:v>90.11</c:v>
                </c:pt>
                <c:pt idx="3">
                  <c:v>90.52</c:v>
                </c:pt>
                <c:pt idx="4">
                  <c:v>90.3</c:v>
                </c:pt>
              </c:numCache>
            </c:numRef>
          </c:val>
          <c:smooth val="0"/>
          <c:extLst>
            <c:ext xmlns:c16="http://schemas.microsoft.com/office/drawing/2014/chart" uri="{C3380CC4-5D6E-409C-BE32-E72D297353CC}">
              <c16:uniqueId val="{00000001-4D05-41AF-B9A9-FC45389072D7}"/>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87.53</c:v>
                </c:pt>
                <c:pt idx="1">
                  <c:v>84.26</c:v>
                </c:pt>
                <c:pt idx="2">
                  <c:v>86.13</c:v>
                </c:pt>
                <c:pt idx="3">
                  <c:v>85.93</c:v>
                </c:pt>
                <c:pt idx="4">
                  <c:v>86.09</c:v>
                </c:pt>
              </c:numCache>
            </c:numRef>
          </c:val>
          <c:extLst>
            <c:ext xmlns:c16="http://schemas.microsoft.com/office/drawing/2014/chart" uri="{C3380CC4-5D6E-409C-BE32-E72D297353CC}">
              <c16:uniqueId val="{00000000-AC9E-4962-88D1-4B05194B196C}"/>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100.99</c:v>
                </c:pt>
                <c:pt idx="1">
                  <c:v>101.27</c:v>
                </c:pt>
                <c:pt idx="2">
                  <c:v>101.91</c:v>
                </c:pt>
                <c:pt idx="3">
                  <c:v>103.09</c:v>
                </c:pt>
                <c:pt idx="4">
                  <c:v>102.11</c:v>
                </c:pt>
              </c:numCache>
            </c:numRef>
          </c:val>
          <c:smooth val="0"/>
          <c:extLst>
            <c:ext xmlns:c16="http://schemas.microsoft.com/office/drawing/2014/chart" uri="{C3380CC4-5D6E-409C-BE32-E72D297353CC}">
              <c16:uniqueId val="{00000001-AC9E-4962-88D1-4B05194B196C}"/>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33.74</c:v>
                </c:pt>
                <c:pt idx="1">
                  <c:v>36.14</c:v>
                </c:pt>
                <c:pt idx="2">
                  <c:v>38.36</c:v>
                </c:pt>
                <c:pt idx="3">
                  <c:v>40.619999999999997</c:v>
                </c:pt>
                <c:pt idx="4">
                  <c:v>42.46</c:v>
                </c:pt>
              </c:numCache>
            </c:numRef>
          </c:val>
          <c:extLst>
            <c:ext xmlns:c16="http://schemas.microsoft.com/office/drawing/2014/chart" uri="{C3380CC4-5D6E-409C-BE32-E72D297353CC}">
              <c16:uniqueId val="{00000000-F705-4994-AA52-18661947C1A7}"/>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22.69</c:v>
                </c:pt>
                <c:pt idx="1">
                  <c:v>24.32</c:v>
                </c:pt>
                <c:pt idx="2">
                  <c:v>28.19</c:v>
                </c:pt>
                <c:pt idx="3">
                  <c:v>24.8</c:v>
                </c:pt>
                <c:pt idx="4">
                  <c:v>28.12</c:v>
                </c:pt>
              </c:numCache>
            </c:numRef>
          </c:val>
          <c:smooth val="0"/>
          <c:extLst>
            <c:ext xmlns:c16="http://schemas.microsoft.com/office/drawing/2014/chart" uri="{C3380CC4-5D6E-409C-BE32-E72D297353CC}">
              <c16:uniqueId val="{00000001-F705-4994-AA52-18661947C1A7}"/>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ACA-42F1-9535-4E85434FE59F}"/>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0ACA-42F1-9535-4E85434FE59F}"/>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440.38</c:v>
                </c:pt>
                <c:pt idx="1">
                  <c:v>560.65</c:v>
                </c:pt>
                <c:pt idx="2">
                  <c:v>641.48</c:v>
                </c:pt>
                <c:pt idx="3">
                  <c:v>902.35</c:v>
                </c:pt>
                <c:pt idx="4">
                  <c:v>813.76</c:v>
                </c:pt>
              </c:numCache>
            </c:numRef>
          </c:val>
          <c:extLst>
            <c:ext xmlns:c16="http://schemas.microsoft.com/office/drawing/2014/chart" uri="{C3380CC4-5D6E-409C-BE32-E72D297353CC}">
              <c16:uniqueId val="{00000000-F855-4B23-80B3-54B4F3669DA2}"/>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149.02000000000001</c:v>
                </c:pt>
                <c:pt idx="1">
                  <c:v>137.09</c:v>
                </c:pt>
                <c:pt idx="2">
                  <c:v>127.98</c:v>
                </c:pt>
                <c:pt idx="3">
                  <c:v>101.24</c:v>
                </c:pt>
                <c:pt idx="4">
                  <c:v>124.9</c:v>
                </c:pt>
              </c:numCache>
            </c:numRef>
          </c:val>
          <c:smooth val="0"/>
          <c:extLst>
            <c:ext xmlns:c16="http://schemas.microsoft.com/office/drawing/2014/chart" uri="{C3380CC4-5D6E-409C-BE32-E72D297353CC}">
              <c16:uniqueId val="{00000001-F855-4B23-80B3-54B4F3669DA2}"/>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-253.87</c:v>
                </c:pt>
                <c:pt idx="1">
                  <c:v>-285.66000000000003</c:v>
                </c:pt>
                <c:pt idx="2">
                  <c:v>-343.39</c:v>
                </c:pt>
                <c:pt idx="3">
                  <c:v>-370.95</c:v>
                </c:pt>
                <c:pt idx="4">
                  <c:v>-408.39</c:v>
                </c:pt>
              </c:numCache>
            </c:numRef>
          </c:val>
          <c:extLst>
            <c:ext xmlns:c16="http://schemas.microsoft.com/office/drawing/2014/chart" uri="{C3380CC4-5D6E-409C-BE32-E72D297353CC}">
              <c16:uniqueId val="{00000000-5466-4947-913C-7180B4A3155C}"/>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38.119999999999997</c:v>
                </c:pt>
                <c:pt idx="1">
                  <c:v>43.5</c:v>
                </c:pt>
                <c:pt idx="2">
                  <c:v>44.14</c:v>
                </c:pt>
                <c:pt idx="3">
                  <c:v>37.24</c:v>
                </c:pt>
                <c:pt idx="4">
                  <c:v>33.58</c:v>
                </c:pt>
              </c:numCache>
            </c:numRef>
          </c:val>
          <c:smooth val="0"/>
          <c:extLst>
            <c:ext xmlns:c16="http://schemas.microsoft.com/office/drawing/2014/chart" uri="{C3380CC4-5D6E-409C-BE32-E72D297353CC}">
              <c16:uniqueId val="{00000001-5466-4947-913C-7180B4A3155C}"/>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1163.74</c:v>
                </c:pt>
                <c:pt idx="1">
                  <c:v>753.12</c:v>
                </c:pt>
                <c:pt idx="2">
                  <c:v>554.1</c:v>
                </c:pt>
                <c:pt idx="3">
                  <c:v>581.12</c:v>
                </c:pt>
                <c:pt idx="4">
                  <c:v>526.42999999999995</c:v>
                </c:pt>
              </c:numCache>
            </c:numRef>
          </c:val>
          <c:extLst>
            <c:ext xmlns:c16="http://schemas.microsoft.com/office/drawing/2014/chart" uri="{C3380CC4-5D6E-409C-BE32-E72D297353CC}">
              <c16:uniqueId val="{00000000-6647-420E-A98B-87616A7C7F3B}"/>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684.74</c:v>
                </c:pt>
                <c:pt idx="1">
                  <c:v>654.91999999999996</c:v>
                </c:pt>
                <c:pt idx="2">
                  <c:v>654.71</c:v>
                </c:pt>
                <c:pt idx="3">
                  <c:v>783.8</c:v>
                </c:pt>
                <c:pt idx="4">
                  <c:v>778.81</c:v>
                </c:pt>
              </c:numCache>
            </c:numRef>
          </c:val>
          <c:smooth val="0"/>
          <c:extLst>
            <c:ext xmlns:c16="http://schemas.microsoft.com/office/drawing/2014/chart" uri="{C3380CC4-5D6E-409C-BE32-E72D297353CC}">
              <c16:uniqueId val="{00000001-6647-420E-A98B-87616A7C7F3B}"/>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92.51</c:v>
                </c:pt>
                <c:pt idx="1">
                  <c:v>82.89</c:v>
                </c:pt>
                <c:pt idx="2">
                  <c:v>83.31</c:v>
                </c:pt>
                <c:pt idx="3">
                  <c:v>60.61</c:v>
                </c:pt>
                <c:pt idx="4">
                  <c:v>79.2</c:v>
                </c:pt>
              </c:numCache>
            </c:numRef>
          </c:val>
          <c:extLst>
            <c:ext xmlns:c16="http://schemas.microsoft.com/office/drawing/2014/chart" uri="{C3380CC4-5D6E-409C-BE32-E72D297353CC}">
              <c16:uniqueId val="{00000000-4603-4CBF-A86F-BE27F4C061EE}"/>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65.33</c:v>
                </c:pt>
                <c:pt idx="1">
                  <c:v>65.39</c:v>
                </c:pt>
                <c:pt idx="2">
                  <c:v>65.37</c:v>
                </c:pt>
                <c:pt idx="3">
                  <c:v>68.11</c:v>
                </c:pt>
                <c:pt idx="4">
                  <c:v>67.23</c:v>
                </c:pt>
              </c:numCache>
            </c:numRef>
          </c:val>
          <c:smooth val="0"/>
          <c:extLst>
            <c:ext xmlns:c16="http://schemas.microsoft.com/office/drawing/2014/chart" uri="{C3380CC4-5D6E-409C-BE32-E72D297353CC}">
              <c16:uniqueId val="{00000001-4603-4CBF-A86F-BE27F4C061EE}"/>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212.82</c:v>
                </c:pt>
                <c:pt idx="1">
                  <c:v>237.38</c:v>
                </c:pt>
                <c:pt idx="2">
                  <c:v>238.72</c:v>
                </c:pt>
                <c:pt idx="3">
                  <c:v>269.72000000000003</c:v>
                </c:pt>
                <c:pt idx="4">
                  <c:v>252.64</c:v>
                </c:pt>
              </c:numCache>
            </c:numRef>
          </c:val>
          <c:extLst>
            <c:ext xmlns:c16="http://schemas.microsoft.com/office/drawing/2014/chart" uri="{C3380CC4-5D6E-409C-BE32-E72D297353CC}">
              <c16:uniqueId val="{00000000-C895-4009-B7D4-B10BD1DF28DA}"/>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227.43</c:v>
                </c:pt>
                <c:pt idx="1">
                  <c:v>230.88</c:v>
                </c:pt>
                <c:pt idx="2">
                  <c:v>228.99</c:v>
                </c:pt>
                <c:pt idx="3">
                  <c:v>222.41</c:v>
                </c:pt>
                <c:pt idx="4">
                  <c:v>228.21</c:v>
                </c:pt>
              </c:numCache>
            </c:numRef>
          </c:val>
          <c:smooth val="0"/>
          <c:extLst>
            <c:ext xmlns:c16="http://schemas.microsoft.com/office/drawing/2014/chart" uri="{C3380CC4-5D6E-409C-BE32-E72D297353CC}">
              <c16:uniqueId val="{00000001-C895-4009-B7D4-B10BD1DF28DA}"/>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【104.16】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【128.23】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【786.37】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【61.14】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【256.97】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【24.95】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N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富山県　南砺市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農業集落排水</v>
      </c>
      <c r="Q8" s="40"/>
      <c r="R8" s="40"/>
      <c r="S8" s="40"/>
      <c r="T8" s="40"/>
      <c r="U8" s="40"/>
      <c r="V8" s="40"/>
      <c r="W8" s="40" t="str">
        <f>データ!L6</f>
        <v>F1</v>
      </c>
      <c r="X8" s="40"/>
      <c r="Y8" s="40"/>
      <c r="Z8" s="40"/>
      <c r="AA8" s="40"/>
      <c r="AB8" s="40"/>
      <c r="AC8" s="40"/>
      <c r="AD8" s="41" t="str">
        <f>データ!$M$6</f>
        <v>非設置</v>
      </c>
      <c r="AE8" s="41"/>
      <c r="AF8" s="41"/>
      <c r="AG8" s="41"/>
      <c r="AH8" s="41"/>
      <c r="AI8" s="41"/>
      <c r="AJ8" s="41"/>
      <c r="AK8" s="3"/>
      <c r="AL8" s="42">
        <f>データ!S6</f>
        <v>48624</v>
      </c>
      <c r="AM8" s="42"/>
      <c r="AN8" s="42"/>
      <c r="AO8" s="42"/>
      <c r="AP8" s="42"/>
      <c r="AQ8" s="42"/>
      <c r="AR8" s="42"/>
      <c r="AS8" s="42"/>
      <c r="AT8" s="35">
        <f>データ!T6</f>
        <v>668.64</v>
      </c>
      <c r="AU8" s="35"/>
      <c r="AV8" s="35"/>
      <c r="AW8" s="35"/>
      <c r="AX8" s="35"/>
      <c r="AY8" s="35"/>
      <c r="AZ8" s="35"/>
      <c r="BA8" s="35"/>
      <c r="BB8" s="35">
        <f>データ!U6</f>
        <v>72.72</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72.38</v>
      </c>
      <c r="J10" s="35"/>
      <c r="K10" s="35"/>
      <c r="L10" s="35"/>
      <c r="M10" s="35"/>
      <c r="N10" s="35"/>
      <c r="O10" s="35"/>
      <c r="P10" s="35">
        <f>データ!P6</f>
        <v>12.05</v>
      </c>
      <c r="Q10" s="35"/>
      <c r="R10" s="35"/>
      <c r="S10" s="35"/>
      <c r="T10" s="35"/>
      <c r="U10" s="35"/>
      <c r="V10" s="35"/>
      <c r="W10" s="35">
        <f>データ!Q6</f>
        <v>68.22</v>
      </c>
      <c r="X10" s="35"/>
      <c r="Y10" s="35"/>
      <c r="Z10" s="35"/>
      <c r="AA10" s="35"/>
      <c r="AB10" s="35"/>
      <c r="AC10" s="35"/>
      <c r="AD10" s="42">
        <f>データ!R6</f>
        <v>3960</v>
      </c>
      <c r="AE10" s="42"/>
      <c r="AF10" s="42"/>
      <c r="AG10" s="42"/>
      <c r="AH10" s="42"/>
      <c r="AI10" s="42"/>
      <c r="AJ10" s="42"/>
      <c r="AK10" s="2"/>
      <c r="AL10" s="42">
        <f>データ!V6</f>
        <v>5822</v>
      </c>
      <c r="AM10" s="42"/>
      <c r="AN10" s="42"/>
      <c r="AO10" s="42"/>
      <c r="AP10" s="42"/>
      <c r="AQ10" s="42"/>
      <c r="AR10" s="42"/>
      <c r="AS10" s="42"/>
      <c r="AT10" s="35">
        <f>データ!W6</f>
        <v>2.59</v>
      </c>
      <c r="AU10" s="35"/>
      <c r="AV10" s="35"/>
      <c r="AW10" s="35"/>
      <c r="AX10" s="35"/>
      <c r="AY10" s="35"/>
      <c r="AZ10" s="35"/>
      <c r="BA10" s="35"/>
      <c r="BB10" s="35">
        <f>データ!X6</f>
        <v>2247.88</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115</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1" t="s">
        <v>114</v>
      </c>
      <c r="BM47" s="72"/>
      <c r="BN47" s="72"/>
      <c r="BO47" s="72"/>
      <c r="BP47" s="72"/>
      <c r="BQ47" s="72"/>
      <c r="BR47" s="72"/>
      <c r="BS47" s="72"/>
      <c r="BT47" s="72"/>
      <c r="BU47" s="72"/>
      <c r="BV47" s="72"/>
      <c r="BW47" s="72"/>
      <c r="BX47" s="72"/>
      <c r="BY47" s="72"/>
      <c r="BZ47" s="7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1"/>
      <c r="BM48" s="72"/>
      <c r="BN48" s="72"/>
      <c r="BO48" s="72"/>
      <c r="BP48" s="72"/>
      <c r="BQ48" s="72"/>
      <c r="BR48" s="72"/>
      <c r="BS48" s="72"/>
      <c r="BT48" s="72"/>
      <c r="BU48" s="72"/>
      <c r="BV48" s="72"/>
      <c r="BW48" s="72"/>
      <c r="BX48" s="72"/>
      <c r="BY48" s="72"/>
      <c r="BZ48" s="7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1"/>
      <c r="BM49" s="72"/>
      <c r="BN49" s="72"/>
      <c r="BO49" s="72"/>
      <c r="BP49" s="72"/>
      <c r="BQ49" s="72"/>
      <c r="BR49" s="72"/>
      <c r="BS49" s="72"/>
      <c r="BT49" s="72"/>
      <c r="BU49" s="72"/>
      <c r="BV49" s="72"/>
      <c r="BW49" s="72"/>
      <c r="BX49" s="72"/>
      <c r="BY49" s="72"/>
      <c r="BZ49" s="7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1"/>
      <c r="BM50" s="72"/>
      <c r="BN50" s="72"/>
      <c r="BO50" s="72"/>
      <c r="BP50" s="72"/>
      <c r="BQ50" s="72"/>
      <c r="BR50" s="72"/>
      <c r="BS50" s="72"/>
      <c r="BT50" s="72"/>
      <c r="BU50" s="72"/>
      <c r="BV50" s="72"/>
      <c r="BW50" s="72"/>
      <c r="BX50" s="72"/>
      <c r="BY50" s="72"/>
      <c r="BZ50" s="7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1"/>
      <c r="BM51" s="72"/>
      <c r="BN51" s="72"/>
      <c r="BO51" s="72"/>
      <c r="BP51" s="72"/>
      <c r="BQ51" s="72"/>
      <c r="BR51" s="72"/>
      <c r="BS51" s="72"/>
      <c r="BT51" s="72"/>
      <c r="BU51" s="72"/>
      <c r="BV51" s="72"/>
      <c r="BW51" s="72"/>
      <c r="BX51" s="72"/>
      <c r="BY51" s="72"/>
      <c r="BZ51" s="7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1"/>
      <c r="BM52" s="72"/>
      <c r="BN52" s="72"/>
      <c r="BO52" s="72"/>
      <c r="BP52" s="72"/>
      <c r="BQ52" s="72"/>
      <c r="BR52" s="72"/>
      <c r="BS52" s="72"/>
      <c r="BT52" s="72"/>
      <c r="BU52" s="72"/>
      <c r="BV52" s="72"/>
      <c r="BW52" s="72"/>
      <c r="BX52" s="72"/>
      <c r="BY52" s="72"/>
      <c r="BZ52" s="7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1"/>
      <c r="BM53" s="72"/>
      <c r="BN53" s="72"/>
      <c r="BO53" s="72"/>
      <c r="BP53" s="72"/>
      <c r="BQ53" s="72"/>
      <c r="BR53" s="72"/>
      <c r="BS53" s="72"/>
      <c r="BT53" s="72"/>
      <c r="BU53" s="72"/>
      <c r="BV53" s="72"/>
      <c r="BW53" s="72"/>
      <c r="BX53" s="72"/>
      <c r="BY53" s="72"/>
      <c r="BZ53" s="7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1"/>
      <c r="BM54" s="72"/>
      <c r="BN54" s="72"/>
      <c r="BO54" s="72"/>
      <c r="BP54" s="72"/>
      <c r="BQ54" s="72"/>
      <c r="BR54" s="72"/>
      <c r="BS54" s="72"/>
      <c r="BT54" s="72"/>
      <c r="BU54" s="72"/>
      <c r="BV54" s="72"/>
      <c r="BW54" s="72"/>
      <c r="BX54" s="72"/>
      <c r="BY54" s="72"/>
      <c r="BZ54" s="7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1"/>
      <c r="BM55" s="72"/>
      <c r="BN55" s="72"/>
      <c r="BO55" s="72"/>
      <c r="BP55" s="72"/>
      <c r="BQ55" s="72"/>
      <c r="BR55" s="72"/>
      <c r="BS55" s="72"/>
      <c r="BT55" s="72"/>
      <c r="BU55" s="72"/>
      <c r="BV55" s="72"/>
      <c r="BW55" s="72"/>
      <c r="BX55" s="72"/>
      <c r="BY55" s="72"/>
      <c r="BZ55" s="7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1"/>
      <c r="BM56" s="72"/>
      <c r="BN56" s="72"/>
      <c r="BO56" s="72"/>
      <c r="BP56" s="72"/>
      <c r="BQ56" s="72"/>
      <c r="BR56" s="72"/>
      <c r="BS56" s="72"/>
      <c r="BT56" s="72"/>
      <c r="BU56" s="72"/>
      <c r="BV56" s="72"/>
      <c r="BW56" s="72"/>
      <c r="BX56" s="72"/>
      <c r="BY56" s="72"/>
      <c r="BZ56" s="7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1"/>
      <c r="BM57" s="72"/>
      <c r="BN57" s="72"/>
      <c r="BO57" s="72"/>
      <c r="BP57" s="72"/>
      <c r="BQ57" s="72"/>
      <c r="BR57" s="72"/>
      <c r="BS57" s="72"/>
      <c r="BT57" s="72"/>
      <c r="BU57" s="72"/>
      <c r="BV57" s="72"/>
      <c r="BW57" s="72"/>
      <c r="BX57" s="72"/>
      <c r="BY57" s="72"/>
      <c r="BZ57" s="7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1"/>
      <c r="BM58" s="72"/>
      <c r="BN58" s="72"/>
      <c r="BO58" s="72"/>
      <c r="BP58" s="72"/>
      <c r="BQ58" s="72"/>
      <c r="BR58" s="72"/>
      <c r="BS58" s="72"/>
      <c r="BT58" s="72"/>
      <c r="BU58" s="72"/>
      <c r="BV58" s="72"/>
      <c r="BW58" s="72"/>
      <c r="BX58" s="72"/>
      <c r="BY58" s="72"/>
      <c r="BZ58" s="7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1"/>
      <c r="BM59" s="72"/>
      <c r="BN59" s="72"/>
      <c r="BO59" s="72"/>
      <c r="BP59" s="72"/>
      <c r="BQ59" s="72"/>
      <c r="BR59" s="72"/>
      <c r="BS59" s="72"/>
      <c r="BT59" s="72"/>
      <c r="BU59" s="72"/>
      <c r="BV59" s="72"/>
      <c r="BW59" s="72"/>
      <c r="BX59" s="72"/>
      <c r="BY59" s="72"/>
      <c r="BZ59" s="73"/>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71"/>
      <c r="BM60" s="72"/>
      <c r="BN60" s="72"/>
      <c r="BO60" s="72"/>
      <c r="BP60" s="72"/>
      <c r="BQ60" s="72"/>
      <c r="BR60" s="72"/>
      <c r="BS60" s="72"/>
      <c r="BT60" s="72"/>
      <c r="BU60" s="72"/>
      <c r="BV60" s="72"/>
      <c r="BW60" s="72"/>
      <c r="BX60" s="72"/>
      <c r="BY60" s="72"/>
      <c r="BZ60" s="7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71"/>
      <c r="BM61" s="72"/>
      <c r="BN61" s="72"/>
      <c r="BO61" s="72"/>
      <c r="BP61" s="72"/>
      <c r="BQ61" s="72"/>
      <c r="BR61" s="72"/>
      <c r="BS61" s="72"/>
      <c r="BT61" s="72"/>
      <c r="BU61" s="72"/>
      <c r="BV61" s="72"/>
      <c r="BW61" s="72"/>
      <c r="BX61" s="72"/>
      <c r="BY61" s="72"/>
      <c r="BZ61" s="7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1"/>
      <c r="BM62" s="72"/>
      <c r="BN62" s="72"/>
      <c r="BO62" s="72"/>
      <c r="BP62" s="72"/>
      <c r="BQ62" s="72"/>
      <c r="BR62" s="72"/>
      <c r="BS62" s="72"/>
      <c r="BT62" s="72"/>
      <c r="BU62" s="72"/>
      <c r="BV62" s="72"/>
      <c r="BW62" s="72"/>
      <c r="BX62" s="72"/>
      <c r="BY62" s="72"/>
      <c r="BZ62" s="7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4"/>
      <c r="BM63" s="75"/>
      <c r="BN63" s="75"/>
      <c r="BO63" s="75"/>
      <c r="BP63" s="75"/>
      <c r="BQ63" s="75"/>
      <c r="BR63" s="75"/>
      <c r="BS63" s="75"/>
      <c r="BT63" s="75"/>
      <c r="BU63" s="75"/>
      <c r="BV63" s="75"/>
      <c r="BW63" s="75"/>
      <c r="BX63" s="75"/>
      <c r="BY63" s="75"/>
      <c r="BZ63" s="7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1" t="s">
        <v>113</v>
      </c>
      <c r="BM66" s="72"/>
      <c r="BN66" s="72"/>
      <c r="BO66" s="72"/>
      <c r="BP66" s="72"/>
      <c r="BQ66" s="72"/>
      <c r="BR66" s="72"/>
      <c r="BS66" s="72"/>
      <c r="BT66" s="72"/>
      <c r="BU66" s="72"/>
      <c r="BV66" s="72"/>
      <c r="BW66" s="72"/>
      <c r="BX66" s="72"/>
      <c r="BY66" s="72"/>
      <c r="BZ66" s="7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1"/>
      <c r="BM67" s="72"/>
      <c r="BN67" s="72"/>
      <c r="BO67" s="72"/>
      <c r="BP67" s="72"/>
      <c r="BQ67" s="72"/>
      <c r="BR67" s="72"/>
      <c r="BS67" s="72"/>
      <c r="BT67" s="72"/>
      <c r="BU67" s="72"/>
      <c r="BV67" s="72"/>
      <c r="BW67" s="72"/>
      <c r="BX67" s="72"/>
      <c r="BY67" s="72"/>
      <c r="BZ67" s="7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1"/>
      <c r="BM68" s="72"/>
      <c r="BN68" s="72"/>
      <c r="BO68" s="72"/>
      <c r="BP68" s="72"/>
      <c r="BQ68" s="72"/>
      <c r="BR68" s="72"/>
      <c r="BS68" s="72"/>
      <c r="BT68" s="72"/>
      <c r="BU68" s="72"/>
      <c r="BV68" s="72"/>
      <c r="BW68" s="72"/>
      <c r="BX68" s="72"/>
      <c r="BY68" s="72"/>
      <c r="BZ68" s="7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1"/>
      <c r="BM69" s="72"/>
      <c r="BN69" s="72"/>
      <c r="BO69" s="72"/>
      <c r="BP69" s="72"/>
      <c r="BQ69" s="72"/>
      <c r="BR69" s="72"/>
      <c r="BS69" s="72"/>
      <c r="BT69" s="72"/>
      <c r="BU69" s="72"/>
      <c r="BV69" s="72"/>
      <c r="BW69" s="72"/>
      <c r="BX69" s="72"/>
      <c r="BY69" s="72"/>
      <c r="BZ69" s="7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1"/>
      <c r="BM70" s="72"/>
      <c r="BN70" s="72"/>
      <c r="BO70" s="72"/>
      <c r="BP70" s="72"/>
      <c r="BQ70" s="72"/>
      <c r="BR70" s="72"/>
      <c r="BS70" s="72"/>
      <c r="BT70" s="72"/>
      <c r="BU70" s="72"/>
      <c r="BV70" s="72"/>
      <c r="BW70" s="72"/>
      <c r="BX70" s="72"/>
      <c r="BY70" s="72"/>
      <c r="BZ70" s="7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1"/>
      <c r="BM71" s="72"/>
      <c r="BN71" s="72"/>
      <c r="BO71" s="72"/>
      <c r="BP71" s="72"/>
      <c r="BQ71" s="72"/>
      <c r="BR71" s="72"/>
      <c r="BS71" s="72"/>
      <c r="BT71" s="72"/>
      <c r="BU71" s="72"/>
      <c r="BV71" s="72"/>
      <c r="BW71" s="72"/>
      <c r="BX71" s="72"/>
      <c r="BY71" s="72"/>
      <c r="BZ71" s="7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1"/>
      <c r="BM72" s="72"/>
      <c r="BN72" s="72"/>
      <c r="BO72" s="72"/>
      <c r="BP72" s="72"/>
      <c r="BQ72" s="72"/>
      <c r="BR72" s="72"/>
      <c r="BS72" s="72"/>
      <c r="BT72" s="72"/>
      <c r="BU72" s="72"/>
      <c r="BV72" s="72"/>
      <c r="BW72" s="72"/>
      <c r="BX72" s="72"/>
      <c r="BY72" s="72"/>
      <c r="BZ72" s="7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1"/>
      <c r="BM73" s="72"/>
      <c r="BN73" s="72"/>
      <c r="BO73" s="72"/>
      <c r="BP73" s="72"/>
      <c r="BQ73" s="72"/>
      <c r="BR73" s="72"/>
      <c r="BS73" s="72"/>
      <c r="BT73" s="72"/>
      <c r="BU73" s="72"/>
      <c r="BV73" s="72"/>
      <c r="BW73" s="72"/>
      <c r="BX73" s="72"/>
      <c r="BY73" s="72"/>
      <c r="BZ73" s="7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1"/>
      <c r="BM74" s="72"/>
      <c r="BN74" s="72"/>
      <c r="BO74" s="72"/>
      <c r="BP74" s="72"/>
      <c r="BQ74" s="72"/>
      <c r="BR74" s="72"/>
      <c r="BS74" s="72"/>
      <c r="BT74" s="72"/>
      <c r="BU74" s="72"/>
      <c r="BV74" s="72"/>
      <c r="BW74" s="72"/>
      <c r="BX74" s="72"/>
      <c r="BY74" s="72"/>
      <c r="BZ74" s="7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1"/>
      <c r="BM75" s="72"/>
      <c r="BN75" s="72"/>
      <c r="BO75" s="72"/>
      <c r="BP75" s="72"/>
      <c r="BQ75" s="72"/>
      <c r="BR75" s="72"/>
      <c r="BS75" s="72"/>
      <c r="BT75" s="72"/>
      <c r="BU75" s="72"/>
      <c r="BV75" s="72"/>
      <c r="BW75" s="72"/>
      <c r="BX75" s="72"/>
      <c r="BY75" s="72"/>
      <c r="BZ75" s="7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1"/>
      <c r="BM76" s="72"/>
      <c r="BN76" s="72"/>
      <c r="BO76" s="72"/>
      <c r="BP76" s="72"/>
      <c r="BQ76" s="72"/>
      <c r="BR76" s="72"/>
      <c r="BS76" s="72"/>
      <c r="BT76" s="72"/>
      <c r="BU76" s="72"/>
      <c r="BV76" s="72"/>
      <c r="BW76" s="72"/>
      <c r="BX76" s="72"/>
      <c r="BY76" s="72"/>
      <c r="BZ76" s="7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1"/>
      <c r="BM77" s="72"/>
      <c r="BN77" s="72"/>
      <c r="BO77" s="72"/>
      <c r="BP77" s="72"/>
      <c r="BQ77" s="72"/>
      <c r="BR77" s="72"/>
      <c r="BS77" s="72"/>
      <c r="BT77" s="72"/>
      <c r="BU77" s="72"/>
      <c r="BV77" s="72"/>
      <c r="BW77" s="72"/>
      <c r="BX77" s="72"/>
      <c r="BY77" s="72"/>
      <c r="BZ77" s="7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1"/>
      <c r="BM78" s="72"/>
      <c r="BN78" s="72"/>
      <c r="BO78" s="72"/>
      <c r="BP78" s="72"/>
      <c r="BQ78" s="72"/>
      <c r="BR78" s="72"/>
      <c r="BS78" s="72"/>
      <c r="BT78" s="72"/>
      <c r="BU78" s="72"/>
      <c r="BV78" s="72"/>
      <c r="BW78" s="72"/>
      <c r="BX78" s="72"/>
      <c r="BY78" s="72"/>
      <c r="BZ78" s="7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1"/>
      <c r="BM79" s="72"/>
      <c r="BN79" s="72"/>
      <c r="BO79" s="72"/>
      <c r="BP79" s="72"/>
      <c r="BQ79" s="72"/>
      <c r="BR79" s="72"/>
      <c r="BS79" s="72"/>
      <c r="BT79" s="72"/>
      <c r="BU79" s="72"/>
      <c r="BV79" s="72"/>
      <c r="BW79" s="72"/>
      <c r="BX79" s="72"/>
      <c r="BY79" s="72"/>
      <c r="BZ79" s="7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1"/>
      <c r="BM80" s="72"/>
      <c r="BN80" s="72"/>
      <c r="BO80" s="72"/>
      <c r="BP80" s="72"/>
      <c r="BQ80" s="72"/>
      <c r="BR80" s="72"/>
      <c r="BS80" s="72"/>
      <c r="BT80" s="72"/>
      <c r="BU80" s="72"/>
      <c r="BV80" s="72"/>
      <c r="BW80" s="72"/>
      <c r="BX80" s="72"/>
      <c r="BY80" s="72"/>
      <c r="BZ80" s="7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1"/>
      <c r="BM81" s="72"/>
      <c r="BN81" s="72"/>
      <c r="BO81" s="72"/>
      <c r="BP81" s="72"/>
      <c r="BQ81" s="72"/>
      <c r="BR81" s="72"/>
      <c r="BS81" s="72"/>
      <c r="BT81" s="72"/>
      <c r="BU81" s="72"/>
      <c r="BV81" s="72"/>
      <c r="BW81" s="72"/>
      <c r="BX81" s="72"/>
      <c r="BY81" s="72"/>
      <c r="BZ81" s="7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4"/>
      <c r="BM82" s="75"/>
      <c r="BN82" s="75"/>
      <c r="BO82" s="75"/>
      <c r="BP82" s="75"/>
      <c r="BQ82" s="75"/>
      <c r="BR82" s="75"/>
      <c r="BS82" s="75"/>
      <c r="BT82" s="75"/>
      <c r="BU82" s="75"/>
      <c r="BV82" s="75"/>
      <c r="BW82" s="75"/>
      <c r="BX82" s="75"/>
      <c r="BY82" s="75"/>
      <c r="BZ82" s="76"/>
    </row>
    <row r="83" spans="1:78" x14ac:dyDescent="0.15">
      <c r="C83" s="77" t="s">
        <v>30</v>
      </c>
      <c r="D83" s="77"/>
      <c r="E83" s="77"/>
      <c r="F83" s="77"/>
      <c r="G83" s="77"/>
      <c r="H83" s="77"/>
      <c r="I83" s="77"/>
      <c r="J83" s="77"/>
      <c r="K83" s="77"/>
      <c r="L83" s="77"/>
      <c r="M83" s="77"/>
      <c r="N83" s="77"/>
      <c r="O83" s="77"/>
      <c r="P83" s="77"/>
      <c r="Q83" s="77"/>
      <c r="R83" s="77"/>
      <c r="S83" s="77"/>
      <c r="T83" s="77"/>
      <c r="U83" s="77"/>
      <c r="V83" s="77"/>
      <c r="W83" s="77"/>
      <c r="X83" s="77"/>
      <c r="Y83" s="77"/>
      <c r="Z83" s="77"/>
      <c r="AA83" s="77"/>
      <c r="AB83" s="77"/>
      <c r="AC83" s="77"/>
      <c r="AD83" s="77"/>
      <c r="AE83" s="77"/>
      <c r="AF83" s="77"/>
      <c r="AG83" s="77"/>
      <c r="AH83" s="77"/>
      <c r="AI83" s="77"/>
      <c r="AJ83" s="77"/>
      <c r="AK83" s="77"/>
      <c r="AL83" s="77"/>
      <c r="AM83" s="77"/>
      <c r="AN83" s="77"/>
      <c r="AO83" s="77"/>
      <c r="AP83" s="77"/>
      <c r="AQ83" s="77"/>
      <c r="AR83" s="77"/>
      <c r="AS83" s="77"/>
      <c r="AT83" s="77"/>
      <c r="AU83" s="77"/>
      <c r="AV83" s="77"/>
      <c r="AW83" s="77"/>
      <c r="AX83" s="77"/>
      <c r="AY83" s="77"/>
      <c r="AZ83" s="77"/>
      <c r="BA83" s="77"/>
      <c r="BB83" s="77"/>
      <c r="BC83" s="77"/>
      <c r="BD83" s="77"/>
      <c r="BE83" s="77"/>
      <c r="BF83" s="77"/>
      <c r="BG83" s="77"/>
      <c r="BH83" s="77"/>
      <c r="BI83" s="77"/>
      <c r="BJ83" s="77"/>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【104.16】</v>
      </c>
      <c r="F85" s="12" t="str">
        <f>データ!AT6</f>
        <v>【128.23】</v>
      </c>
      <c r="G85" s="12" t="str">
        <f>データ!BE6</f>
        <v>【34.77】</v>
      </c>
      <c r="H85" s="12" t="str">
        <f>データ!BP6</f>
        <v>【786.37】</v>
      </c>
      <c r="I85" s="12" t="str">
        <f>データ!CA6</f>
        <v>【60.65】</v>
      </c>
      <c r="J85" s="12" t="str">
        <f>データ!CL6</f>
        <v>【256.97】</v>
      </c>
      <c r="K85" s="12" t="str">
        <f>データ!CW6</f>
        <v>【61.14】</v>
      </c>
      <c r="L85" s="12" t="str">
        <f>データ!DH6</f>
        <v>【86.91】</v>
      </c>
      <c r="M85" s="12" t="str">
        <f>データ!DS6</f>
        <v>【24.95】</v>
      </c>
      <c r="N85" s="12" t="str">
        <f>データ!ED6</f>
        <v>【0.00】</v>
      </c>
      <c r="O85" s="12" t="str">
        <f>データ!EO6</f>
        <v>【0.03】</v>
      </c>
    </row>
  </sheetData>
  <sheetProtection algorithmName="SHA-512" hashValue="6VoDD90i9f2VJbzO4OE8PTqqp/FAyTMpJ4cqPIMUi4wYEYggE8oH71k/yEF4/v/irqxJUJ7WnCOq0vU3Q2JNVQ==" saltValue="A+rAhM+Rmf3PefHXDNYv+A=="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9" t="s">
        <v>52</v>
      </c>
      <c r="I3" s="80"/>
      <c r="J3" s="80"/>
      <c r="K3" s="80"/>
      <c r="L3" s="80"/>
      <c r="M3" s="80"/>
      <c r="N3" s="80"/>
      <c r="O3" s="80"/>
      <c r="P3" s="80"/>
      <c r="Q3" s="80"/>
      <c r="R3" s="80"/>
      <c r="S3" s="80"/>
      <c r="T3" s="80"/>
      <c r="U3" s="80"/>
      <c r="V3" s="80"/>
      <c r="W3" s="80"/>
      <c r="X3" s="81"/>
      <c r="Y3" s="85" t="s">
        <v>53</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54</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15">
      <c r="A4" s="14" t="s">
        <v>55</v>
      </c>
      <c r="B4" s="16"/>
      <c r="C4" s="16"/>
      <c r="D4" s="16"/>
      <c r="E4" s="16"/>
      <c r="F4" s="16"/>
      <c r="G4" s="16"/>
      <c r="H4" s="82"/>
      <c r="I4" s="83"/>
      <c r="J4" s="83"/>
      <c r="K4" s="83"/>
      <c r="L4" s="83"/>
      <c r="M4" s="83"/>
      <c r="N4" s="83"/>
      <c r="O4" s="83"/>
      <c r="P4" s="83"/>
      <c r="Q4" s="83"/>
      <c r="R4" s="83"/>
      <c r="S4" s="83"/>
      <c r="T4" s="83"/>
      <c r="U4" s="83"/>
      <c r="V4" s="83"/>
      <c r="W4" s="83"/>
      <c r="X4" s="84"/>
      <c r="Y4" s="78" t="s">
        <v>56</v>
      </c>
      <c r="Z4" s="78"/>
      <c r="AA4" s="78"/>
      <c r="AB4" s="78"/>
      <c r="AC4" s="78"/>
      <c r="AD4" s="78"/>
      <c r="AE4" s="78"/>
      <c r="AF4" s="78"/>
      <c r="AG4" s="78"/>
      <c r="AH4" s="78"/>
      <c r="AI4" s="78"/>
      <c r="AJ4" s="78" t="s">
        <v>57</v>
      </c>
      <c r="AK4" s="78"/>
      <c r="AL4" s="78"/>
      <c r="AM4" s="78"/>
      <c r="AN4" s="78"/>
      <c r="AO4" s="78"/>
      <c r="AP4" s="78"/>
      <c r="AQ4" s="78"/>
      <c r="AR4" s="78"/>
      <c r="AS4" s="78"/>
      <c r="AT4" s="78"/>
      <c r="AU4" s="78" t="s">
        <v>58</v>
      </c>
      <c r="AV4" s="78"/>
      <c r="AW4" s="78"/>
      <c r="AX4" s="78"/>
      <c r="AY4" s="78"/>
      <c r="AZ4" s="78"/>
      <c r="BA4" s="78"/>
      <c r="BB4" s="78"/>
      <c r="BC4" s="78"/>
      <c r="BD4" s="78"/>
      <c r="BE4" s="78"/>
      <c r="BF4" s="78" t="s">
        <v>59</v>
      </c>
      <c r="BG4" s="78"/>
      <c r="BH4" s="78"/>
      <c r="BI4" s="78"/>
      <c r="BJ4" s="78"/>
      <c r="BK4" s="78"/>
      <c r="BL4" s="78"/>
      <c r="BM4" s="78"/>
      <c r="BN4" s="78"/>
      <c r="BO4" s="78"/>
      <c r="BP4" s="78"/>
      <c r="BQ4" s="78" t="s">
        <v>60</v>
      </c>
      <c r="BR4" s="78"/>
      <c r="BS4" s="78"/>
      <c r="BT4" s="78"/>
      <c r="BU4" s="78"/>
      <c r="BV4" s="78"/>
      <c r="BW4" s="78"/>
      <c r="BX4" s="78"/>
      <c r="BY4" s="78"/>
      <c r="BZ4" s="78"/>
      <c r="CA4" s="78"/>
      <c r="CB4" s="78" t="s">
        <v>61</v>
      </c>
      <c r="CC4" s="78"/>
      <c r="CD4" s="78"/>
      <c r="CE4" s="78"/>
      <c r="CF4" s="78"/>
      <c r="CG4" s="78"/>
      <c r="CH4" s="78"/>
      <c r="CI4" s="78"/>
      <c r="CJ4" s="78"/>
      <c r="CK4" s="78"/>
      <c r="CL4" s="78"/>
      <c r="CM4" s="78" t="s">
        <v>62</v>
      </c>
      <c r="CN4" s="78"/>
      <c r="CO4" s="78"/>
      <c r="CP4" s="78"/>
      <c r="CQ4" s="78"/>
      <c r="CR4" s="78"/>
      <c r="CS4" s="78"/>
      <c r="CT4" s="78"/>
      <c r="CU4" s="78"/>
      <c r="CV4" s="78"/>
      <c r="CW4" s="78"/>
      <c r="CX4" s="78" t="s">
        <v>63</v>
      </c>
      <c r="CY4" s="78"/>
      <c r="CZ4" s="78"/>
      <c r="DA4" s="78"/>
      <c r="DB4" s="78"/>
      <c r="DC4" s="78"/>
      <c r="DD4" s="78"/>
      <c r="DE4" s="78"/>
      <c r="DF4" s="78"/>
      <c r="DG4" s="78"/>
      <c r="DH4" s="78"/>
      <c r="DI4" s="78" t="s">
        <v>64</v>
      </c>
      <c r="DJ4" s="78"/>
      <c r="DK4" s="78"/>
      <c r="DL4" s="78"/>
      <c r="DM4" s="78"/>
      <c r="DN4" s="78"/>
      <c r="DO4" s="78"/>
      <c r="DP4" s="78"/>
      <c r="DQ4" s="78"/>
      <c r="DR4" s="78"/>
      <c r="DS4" s="78"/>
      <c r="DT4" s="78" t="s">
        <v>65</v>
      </c>
      <c r="DU4" s="78"/>
      <c r="DV4" s="78"/>
      <c r="DW4" s="78"/>
      <c r="DX4" s="78"/>
      <c r="DY4" s="78"/>
      <c r="DZ4" s="78"/>
      <c r="EA4" s="78"/>
      <c r="EB4" s="78"/>
      <c r="EC4" s="78"/>
      <c r="ED4" s="78"/>
      <c r="EE4" s="78" t="s">
        <v>66</v>
      </c>
      <c r="EF4" s="78"/>
      <c r="EG4" s="78"/>
      <c r="EH4" s="78"/>
      <c r="EI4" s="78"/>
      <c r="EJ4" s="78"/>
      <c r="EK4" s="78"/>
      <c r="EL4" s="78"/>
      <c r="EM4" s="78"/>
      <c r="EN4" s="78"/>
      <c r="EO4" s="78"/>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162108</v>
      </c>
      <c r="D6" s="19">
        <f t="shared" si="3"/>
        <v>46</v>
      </c>
      <c r="E6" s="19">
        <f t="shared" si="3"/>
        <v>17</v>
      </c>
      <c r="F6" s="19">
        <f t="shared" si="3"/>
        <v>5</v>
      </c>
      <c r="G6" s="19">
        <f t="shared" si="3"/>
        <v>0</v>
      </c>
      <c r="H6" s="19" t="str">
        <f t="shared" si="3"/>
        <v>富山県　南砺市</v>
      </c>
      <c r="I6" s="19" t="str">
        <f t="shared" si="3"/>
        <v>法適用</v>
      </c>
      <c r="J6" s="19" t="str">
        <f t="shared" si="3"/>
        <v>下水道事業</v>
      </c>
      <c r="K6" s="19" t="str">
        <f t="shared" si="3"/>
        <v>農業集落排水</v>
      </c>
      <c r="L6" s="19" t="str">
        <f t="shared" si="3"/>
        <v>F1</v>
      </c>
      <c r="M6" s="19" t="str">
        <f t="shared" si="3"/>
        <v>非設置</v>
      </c>
      <c r="N6" s="20" t="str">
        <f t="shared" si="3"/>
        <v>-</v>
      </c>
      <c r="O6" s="20">
        <f t="shared" si="3"/>
        <v>72.38</v>
      </c>
      <c r="P6" s="20">
        <f t="shared" si="3"/>
        <v>12.05</v>
      </c>
      <c r="Q6" s="20">
        <f t="shared" si="3"/>
        <v>68.22</v>
      </c>
      <c r="R6" s="20">
        <f t="shared" si="3"/>
        <v>3960</v>
      </c>
      <c r="S6" s="20">
        <f t="shared" si="3"/>
        <v>48624</v>
      </c>
      <c r="T6" s="20">
        <f t="shared" si="3"/>
        <v>668.64</v>
      </c>
      <c r="U6" s="20">
        <f t="shared" si="3"/>
        <v>72.72</v>
      </c>
      <c r="V6" s="20">
        <f t="shared" si="3"/>
        <v>5822</v>
      </c>
      <c r="W6" s="20">
        <f t="shared" si="3"/>
        <v>2.59</v>
      </c>
      <c r="X6" s="20">
        <f t="shared" si="3"/>
        <v>2247.88</v>
      </c>
      <c r="Y6" s="21">
        <f>IF(Y7="",NA(),Y7)</f>
        <v>87.53</v>
      </c>
      <c r="Z6" s="21">
        <f t="shared" ref="Z6:AH6" si="4">IF(Z7="",NA(),Z7)</f>
        <v>84.26</v>
      </c>
      <c r="AA6" s="21">
        <f t="shared" si="4"/>
        <v>86.13</v>
      </c>
      <c r="AB6" s="21">
        <f t="shared" si="4"/>
        <v>85.93</v>
      </c>
      <c r="AC6" s="21">
        <f t="shared" si="4"/>
        <v>86.09</v>
      </c>
      <c r="AD6" s="21">
        <f t="shared" si="4"/>
        <v>100.99</v>
      </c>
      <c r="AE6" s="21">
        <f t="shared" si="4"/>
        <v>101.27</v>
      </c>
      <c r="AF6" s="21">
        <f t="shared" si="4"/>
        <v>101.91</v>
      </c>
      <c r="AG6" s="21">
        <f t="shared" si="4"/>
        <v>103.09</v>
      </c>
      <c r="AH6" s="21">
        <f t="shared" si="4"/>
        <v>102.11</v>
      </c>
      <c r="AI6" s="20" t="str">
        <f>IF(AI7="","",IF(AI7="-","【-】","【"&amp;SUBSTITUTE(TEXT(AI7,"#,##0.00"),"-","△")&amp;"】"))</f>
        <v>【104.16】</v>
      </c>
      <c r="AJ6" s="21">
        <f>IF(AJ7="",NA(),AJ7)</f>
        <v>440.38</v>
      </c>
      <c r="AK6" s="21">
        <f t="shared" ref="AK6:AS6" si="5">IF(AK7="",NA(),AK7)</f>
        <v>560.65</v>
      </c>
      <c r="AL6" s="21">
        <f t="shared" si="5"/>
        <v>641.48</v>
      </c>
      <c r="AM6" s="21">
        <f t="shared" si="5"/>
        <v>902.35</v>
      </c>
      <c r="AN6" s="21">
        <f t="shared" si="5"/>
        <v>813.76</v>
      </c>
      <c r="AO6" s="21">
        <f t="shared" si="5"/>
        <v>149.02000000000001</v>
      </c>
      <c r="AP6" s="21">
        <f t="shared" si="5"/>
        <v>137.09</v>
      </c>
      <c r="AQ6" s="21">
        <f t="shared" si="5"/>
        <v>127.98</v>
      </c>
      <c r="AR6" s="21">
        <f t="shared" si="5"/>
        <v>101.24</v>
      </c>
      <c r="AS6" s="21">
        <f t="shared" si="5"/>
        <v>124.9</v>
      </c>
      <c r="AT6" s="20" t="str">
        <f>IF(AT7="","",IF(AT7="-","【-】","【"&amp;SUBSTITUTE(TEXT(AT7,"#,##0.00"),"-","△")&amp;"】"))</f>
        <v>【128.23】</v>
      </c>
      <c r="AU6" s="21">
        <f>IF(AU7="",NA(),AU7)</f>
        <v>-253.87</v>
      </c>
      <c r="AV6" s="21">
        <f t="shared" ref="AV6:BD6" si="6">IF(AV7="",NA(),AV7)</f>
        <v>-285.66000000000003</v>
      </c>
      <c r="AW6" s="21">
        <f t="shared" si="6"/>
        <v>-343.39</v>
      </c>
      <c r="AX6" s="21">
        <f t="shared" si="6"/>
        <v>-370.95</v>
      </c>
      <c r="AY6" s="21">
        <f t="shared" si="6"/>
        <v>-408.39</v>
      </c>
      <c r="AZ6" s="21">
        <f t="shared" si="6"/>
        <v>38.119999999999997</v>
      </c>
      <c r="BA6" s="21">
        <f t="shared" si="6"/>
        <v>43.5</v>
      </c>
      <c r="BB6" s="21">
        <f t="shared" si="6"/>
        <v>44.14</v>
      </c>
      <c r="BC6" s="21">
        <f t="shared" si="6"/>
        <v>37.24</v>
      </c>
      <c r="BD6" s="21">
        <f t="shared" si="6"/>
        <v>33.58</v>
      </c>
      <c r="BE6" s="20" t="str">
        <f>IF(BE7="","",IF(BE7="-","【-】","【"&amp;SUBSTITUTE(TEXT(BE7,"#,##0.00"),"-","△")&amp;"】"))</f>
        <v>【34.77】</v>
      </c>
      <c r="BF6" s="21">
        <f>IF(BF7="",NA(),BF7)</f>
        <v>1163.74</v>
      </c>
      <c r="BG6" s="21">
        <f t="shared" ref="BG6:BO6" si="7">IF(BG7="",NA(),BG7)</f>
        <v>753.12</v>
      </c>
      <c r="BH6" s="21">
        <f t="shared" si="7"/>
        <v>554.1</v>
      </c>
      <c r="BI6" s="21">
        <f t="shared" si="7"/>
        <v>581.12</v>
      </c>
      <c r="BJ6" s="21">
        <f t="shared" si="7"/>
        <v>526.42999999999995</v>
      </c>
      <c r="BK6" s="21">
        <f t="shared" si="7"/>
        <v>684.74</v>
      </c>
      <c r="BL6" s="21">
        <f t="shared" si="7"/>
        <v>654.91999999999996</v>
      </c>
      <c r="BM6" s="21">
        <f t="shared" si="7"/>
        <v>654.71</v>
      </c>
      <c r="BN6" s="21">
        <f t="shared" si="7"/>
        <v>783.8</v>
      </c>
      <c r="BO6" s="21">
        <f t="shared" si="7"/>
        <v>778.81</v>
      </c>
      <c r="BP6" s="20" t="str">
        <f>IF(BP7="","",IF(BP7="-","【-】","【"&amp;SUBSTITUTE(TEXT(BP7,"#,##0.00"),"-","△")&amp;"】"))</f>
        <v>【786.37】</v>
      </c>
      <c r="BQ6" s="21">
        <f>IF(BQ7="",NA(),BQ7)</f>
        <v>92.51</v>
      </c>
      <c r="BR6" s="21">
        <f t="shared" ref="BR6:BZ6" si="8">IF(BR7="",NA(),BR7)</f>
        <v>82.89</v>
      </c>
      <c r="BS6" s="21">
        <f t="shared" si="8"/>
        <v>83.31</v>
      </c>
      <c r="BT6" s="21">
        <f t="shared" si="8"/>
        <v>60.61</v>
      </c>
      <c r="BU6" s="21">
        <f t="shared" si="8"/>
        <v>79.2</v>
      </c>
      <c r="BV6" s="21">
        <f t="shared" si="8"/>
        <v>65.33</v>
      </c>
      <c r="BW6" s="21">
        <f t="shared" si="8"/>
        <v>65.39</v>
      </c>
      <c r="BX6" s="21">
        <f t="shared" si="8"/>
        <v>65.37</v>
      </c>
      <c r="BY6" s="21">
        <f t="shared" si="8"/>
        <v>68.11</v>
      </c>
      <c r="BZ6" s="21">
        <f t="shared" si="8"/>
        <v>67.23</v>
      </c>
      <c r="CA6" s="20" t="str">
        <f>IF(CA7="","",IF(CA7="-","【-】","【"&amp;SUBSTITUTE(TEXT(CA7,"#,##0.00"),"-","△")&amp;"】"))</f>
        <v>【60.65】</v>
      </c>
      <c r="CB6" s="21">
        <f>IF(CB7="",NA(),CB7)</f>
        <v>212.82</v>
      </c>
      <c r="CC6" s="21">
        <f t="shared" ref="CC6:CK6" si="9">IF(CC7="",NA(),CC7)</f>
        <v>237.38</v>
      </c>
      <c r="CD6" s="21">
        <f t="shared" si="9"/>
        <v>238.72</v>
      </c>
      <c r="CE6" s="21">
        <f t="shared" si="9"/>
        <v>269.72000000000003</v>
      </c>
      <c r="CF6" s="21">
        <f t="shared" si="9"/>
        <v>252.64</v>
      </c>
      <c r="CG6" s="21">
        <f t="shared" si="9"/>
        <v>227.43</v>
      </c>
      <c r="CH6" s="21">
        <f t="shared" si="9"/>
        <v>230.88</v>
      </c>
      <c r="CI6" s="21">
        <f t="shared" si="9"/>
        <v>228.99</v>
      </c>
      <c r="CJ6" s="21">
        <f t="shared" si="9"/>
        <v>222.41</v>
      </c>
      <c r="CK6" s="21">
        <f t="shared" si="9"/>
        <v>228.21</v>
      </c>
      <c r="CL6" s="20" t="str">
        <f>IF(CL7="","",IF(CL7="-","【-】","【"&amp;SUBSTITUTE(TEXT(CL7,"#,##0.00"),"-","△")&amp;"】"))</f>
        <v>【256.97】</v>
      </c>
      <c r="CM6" s="21">
        <f>IF(CM7="",NA(),CM7)</f>
        <v>53.4</v>
      </c>
      <c r="CN6" s="21">
        <f t="shared" ref="CN6:CV6" si="10">IF(CN7="",NA(),CN7)</f>
        <v>53.4</v>
      </c>
      <c r="CO6" s="21">
        <f t="shared" si="10"/>
        <v>49.34</v>
      </c>
      <c r="CP6" s="21">
        <f t="shared" si="10"/>
        <v>49.91</v>
      </c>
      <c r="CQ6" s="21">
        <f t="shared" si="10"/>
        <v>46.51</v>
      </c>
      <c r="CR6" s="21">
        <f t="shared" si="10"/>
        <v>56.01</v>
      </c>
      <c r="CS6" s="21">
        <f t="shared" si="10"/>
        <v>56.72</v>
      </c>
      <c r="CT6" s="21">
        <f t="shared" si="10"/>
        <v>54.06</v>
      </c>
      <c r="CU6" s="21">
        <f t="shared" si="10"/>
        <v>55.26</v>
      </c>
      <c r="CV6" s="21">
        <f t="shared" si="10"/>
        <v>54.54</v>
      </c>
      <c r="CW6" s="20" t="str">
        <f>IF(CW7="","",IF(CW7="-","【-】","【"&amp;SUBSTITUTE(TEXT(CW7,"#,##0.00"),"-","△")&amp;"】"))</f>
        <v>【61.14】</v>
      </c>
      <c r="CX6" s="21">
        <f>IF(CX7="",NA(),CX7)</f>
        <v>95.59</v>
      </c>
      <c r="CY6" s="21">
        <f t="shared" ref="CY6:DG6" si="11">IF(CY7="",NA(),CY7)</f>
        <v>95.77</v>
      </c>
      <c r="CZ6" s="21">
        <f t="shared" si="11"/>
        <v>96.06</v>
      </c>
      <c r="DA6" s="21">
        <f t="shared" si="11"/>
        <v>95.87</v>
      </c>
      <c r="DB6" s="21">
        <f t="shared" si="11"/>
        <v>95.86</v>
      </c>
      <c r="DC6" s="21">
        <f t="shared" si="11"/>
        <v>89.77</v>
      </c>
      <c r="DD6" s="21">
        <f t="shared" si="11"/>
        <v>90.04</v>
      </c>
      <c r="DE6" s="21">
        <f t="shared" si="11"/>
        <v>90.11</v>
      </c>
      <c r="DF6" s="21">
        <f t="shared" si="11"/>
        <v>90.52</v>
      </c>
      <c r="DG6" s="21">
        <f t="shared" si="11"/>
        <v>90.3</v>
      </c>
      <c r="DH6" s="20" t="str">
        <f>IF(DH7="","",IF(DH7="-","【-】","【"&amp;SUBSTITUTE(TEXT(DH7,"#,##0.00"),"-","△")&amp;"】"))</f>
        <v>【86.91】</v>
      </c>
      <c r="DI6" s="21">
        <f>IF(DI7="",NA(),DI7)</f>
        <v>33.74</v>
      </c>
      <c r="DJ6" s="21">
        <f t="shared" ref="DJ6:DR6" si="12">IF(DJ7="",NA(),DJ7)</f>
        <v>36.14</v>
      </c>
      <c r="DK6" s="21">
        <f t="shared" si="12"/>
        <v>38.36</v>
      </c>
      <c r="DL6" s="21">
        <f t="shared" si="12"/>
        <v>40.619999999999997</v>
      </c>
      <c r="DM6" s="21">
        <f t="shared" si="12"/>
        <v>42.46</v>
      </c>
      <c r="DN6" s="21">
        <f t="shared" si="12"/>
        <v>22.69</v>
      </c>
      <c r="DO6" s="21">
        <f t="shared" si="12"/>
        <v>24.32</v>
      </c>
      <c r="DP6" s="21">
        <f t="shared" si="12"/>
        <v>28.19</v>
      </c>
      <c r="DQ6" s="21">
        <f t="shared" si="12"/>
        <v>24.8</v>
      </c>
      <c r="DR6" s="21">
        <f t="shared" si="12"/>
        <v>28.12</v>
      </c>
      <c r="DS6" s="20" t="str">
        <f>IF(DS7="","",IF(DS7="-","【-】","【"&amp;SUBSTITUTE(TEXT(DS7,"#,##0.00"),"-","△")&amp;"】"))</f>
        <v>【24.95】</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0">
        <f t="shared" si="13"/>
        <v>0</v>
      </c>
      <c r="EC6" s="20">
        <f t="shared" si="13"/>
        <v>0</v>
      </c>
      <c r="ED6" s="20" t="str">
        <f>IF(ED7="","",IF(ED7="-","【-】","【"&amp;SUBSTITUTE(TEXT(ED7,"#,##0.00"),"-","△")&amp;"】"))</f>
        <v>【0.00】</v>
      </c>
      <c r="EE6" s="20">
        <f>IF(EE7="",NA(),EE7)</f>
        <v>0</v>
      </c>
      <c r="EF6" s="20">
        <f t="shared" ref="EF6:EN6" si="14">IF(EF7="",NA(),EF7)</f>
        <v>0</v>
      </c>
      <c r="EG6" s="20">
        <f t="shared" si="14"/>
        <v>0</v>
      </c>
      <c r="EH6" s="20">
        <f t="shared" si="14"/>
        <v>0</v>
      </c>
      <c r="EI6" s="20">
        <f t="shared" si="14"/>
        <v>0</v>
      </c>
      <c r="EJ6" s="21">
        <f t="shared" si="14"/>
        <v>0.44</v>
      </c>
      <c r="EK6" s="21">
        <f t="shared" si="14"/>
        <v>0.04</v>
      </c>
      <c r="EL6" s="21">
        <f t="shared" si="14"/>
        <v>0.02</v>
      </c>
      <c r="EM6" s="21">
        <f t="shared" si="14"/>
        <v>0.02</v>
      </c>
      <c r="EN6" s="21">
        <f t="shared" si="14"/>
        <v>0.01</v>
      </c>
      <c r="EO6" s="20" t="str">
        <f>IF(EO7="","",IF(EO7="-","【-】","【"&amp;SUBSTITUTE(TEXT(EO7,"#,##0.00"),"-","△")&amp;"】"))</f>
        <v>【0.03】</v>
      </c>
    </row>
    <row r="7" spans="1:148" s="22" customFormat="1" x14ac:dyDescent="0.15">
      <c r="A7" s="14"/>
      <c r="B7" s="23">
        <v>2021</v>
      </c>
      <c r="C7" s="23">
        <v>162108</v>
      </c>
      <c r="D7" s="23">
        <v>46</v>
      </c>
      <c r="E7" s="23">
        <v>17</v>
      </c>
      <c r="F7" s="23">
        <v>5</v>
      </c>
      <c r="G7" s="23">
        <v>0</v>
      </c>
      <c r="H7" s="23" t="s">
        <v>96</v>
      </c>
      <c r="I7" s="23" t="s">
        <v>97</v>
      </c>
      <c r="J7" s="23" t="s">
        <v>98</v>
      </c>
      <c r="K7" s="23" t="s">
        <v>99</v>
      </c>
      <c r="L7" s="23" t="s">
        <v>100</v>
      </c>
      <c r="M7" s="23" t="s">
        <v>101</v>
      </c>
      <c r="N7" s="24" t="s">
        <v>102</v>
      </c>
      <c r="O7" s="24">
        <v>72.38</v>
      </c>
      <c r="P7" s="24">
        <v>12.05</v>
      </c>
      <c r="Q7" s="24">
        <v>68.22</v>
      </c>
      <c r="R7" s="24">
        <v>3960</v>
      </c>
      <c r="S7" s="24">
        <v>48624</v>
      </c>
      <c r="T7" s="24">
        <v>668.64</v>
      </c>
      <c r="U7" s="24">
        <v>72.72</v>
      </c>
      <c r="V7" s="24">
        <v>5822</v>
      </c>
      <c r="W7" s="24">
        <v>2.59</v>
      </c>
      <c r="X7" s="24">
        <v>2247.88</v>
      </c>
      <c r="Y7" s="24">
        <v>87.53</v>
      </c>
      <c r="Z7" s="24">
        <v>84.26</v>
      </c>
      <c r="AA7" s="24">
        <v>86.13</v>
      </c>
      <c r="AB7" s="24">
        <v>85.93</v>
      </c>
      <c r="AC7" s="24">
        <v>86.09</v>
      </c>
      <c r="AD7" s="24">
        <v>100.99</v>
      </c>
      <c r="AE7" s="24">
        <v>101.27</v>
      </c>
      <c r="AF7" s="24">
        <v>101.91</v>
      </c>
      <c r="AG7" s="24">
        <v>103.09</v>
      </c>
      <c r="AH7" s="24">
        <v>102.11</v>
      </c>
      <c r="AI7" s="24">
        <v>104.16</v>
      </c>
      <c r="AJ7" s="24">
        <v>440.38</v>
      </c>
      <c r="AK7" s="24">
        <v>560.65</v>
      </c>
      <c r="AL7" s="24">
        <v>641.48</v>
      </c>
      <c r="AM7" s="24">
        <v>902.35</v>
      </c>
      <c r="AN7" s="24">
        <v>813.76</v>
      </c>
      <c r="AO7" s="24">
        <v>149.02000000000001</v>
      </c>
      <c r="AP7" s="24">
        <v>137.09</v>
      </c>
      <c r="AQ7" s="24">
        <v>127.98</v>
      </c>
      <c r="AR7" s="24">
        <v>101.24</v>
      </c>
      <c r="AS7" s="24">
        <v>124.9</v>
      </c>
      <c r="AT7" s="24">
        <v>128.22999999999999</v>
      </c>
      <c r="AU7" s="24">
        <v>-253.87</v>
      </c>
      <c r="AV7" s="24">
        <v>-285.66000000000003</v>
      </c>
      <c r="AW7" s="24">
        <v>-343.39</v>
      </c>
      <c r="AX7" s="24">
        <v>-370.95</v>
      </c>
      <c r="AY7" s="24">
        <v>-408.39</v>
      </c>
      <c r="AZ7" s="24">
        <v>38.119999999999997</v>
      </c>
      <c r="BA7" s="24">
        <v>43.5</v>
      </c>
      <c r="BB7" s="24">
        <v>44.14</v>
      </c>
      <c r="BC7" s="24">
        <v>37.24</v>
      </c>
      <c r="BD7" s="24">
        <v>33.58</v>
      </c>
      <c r="BE7" s="24">
        <v>34.770000000000003</v>
      </c>
      <c r="BF7" s="24">
        <v>1163.74</v>
      </c>
      <c r="BG7" s="24">
        <v>753.12</v>
      </c>
      <c r="BH7" s="24">
        <v>554.1</v>
      </c>
      <c r="BI7" s="24">
        <v>581.12</v>
      </c>
      <c r="BJ7" s="24">
        <v>526.42999999999995</v>
      </c>
      <c r="BK7" s="24">
        <v>684.74</v>
      </c>
      <c r="BL7" s="24">
        <v>654.91999999999996</v>
      </c>
      <c r="BM7" s="24">
        <v>654.71</v>
      </c>
      <c r="BN7" s="24">
        <v>783.8</v>
      </c>
      <c r="BO7" s="24">
        <v>778.81</v>
      </c>
      <c r="BP7" s="24">
        <v>786.37</v>
      </c>
      <c r="BQ7" s="24">
        <v>92.51</v>
      </c>
      <c r="BR7" s="24">
        <v>82.89</v>
      </c>
      <c r="BS7" s="24">
        <v>83.31</v>
      </c>
      <c r="BT7" s="24">
        <v>60.61</v>
      </c>
      <c r="BU7" s="24">
        <v>79.2</v>
      </c>
      <c r="BV7" s="24">
        <v>65.33</v>
      </c>
      <c r="BW7" s="24">
        <v>65.39</v>
      </c>
      <c r="BX7" s="24">
        <v>65.37</v>
      </c>
      <c r="BY7" s="24">
        <v>68.11</v>
      </c>
      <c r="BZ7" s="24">
        <v>67.23</v>
      </c>
      <c r="CA7" s="24">
        <v>60.65</v>
      </c>
      <c r="CB7" s="24">
        <v>212.82</v>
      </c>
      <c r="CC7" s="24">
        <v>237.38</v>
      </c>
      <c r="CD7" s="24">
        <v>238.72</v>
      </c>
      <c r="CE7" s="24">
        <v>269.72000000000003</v>
      </c>
      <c r="CF7" s="24">
        <v>252.64</v>
      </c>
      <c r="CG7" s="24">
        <v>227.43</v>
      </c>
      <c r="CH7" s="24">
        <v>230.88</v>
      </c>
      <c r="CI7" s="24">
        <v>228.99</v>
      </c>
      <c r="CJ7" s="24">
        <v>222.41</v>
      </c>
      <c r="CK7" s="24">
        <v>228.21</v>
      </c>
      <c r="CL7" s="24">
        <v>256.97000000000003</v>
      </c>
      <c r="CM7" s="24">
        <v>53.4</v>
      </c>
      <c r="CN7" s="24">
        <v>53.4</v>
      </c>
      <c r="CO7" s="24">
        <v>49.34</v>
      </c>
      <c r="CP7" s="24">
        <v>49.91</v>
      </c>
      <c r="CQ7" s="24">
        <v>46.51</v>
      </c>
      <c r="CR7" s="24">
        <v>56.01</v>
      </c>
      <c r="CS7" s="24">
        <v>56.72</v>
      </c>
      <c r="CT7" s="24">
        <v>54.06</v>
      </c>
      <c r="CU7" s="24">
        <v>55.26</v>
      </c>
      <c r="CV7" s="24">
        <v>54.54</v>
      </c>
      <c r="CW7" s="24">
        <v>61.14</v>
      </c>
      <c r="CX7" s="24">
        <v>95.59</v>
      </c>
      <c r="CY7" s="24">
        <v>95.77</v>
      </c>
      <c r="CZ7" s="24">
        <v>96.06</v>
      </c>
      <c r="DA7" s="24">
        <v>95.87</v>
      </c>
      <c r="DB7" s="24">
        <v>95.86</v>
      </c>
      <c r="DC7" s="24">
        <v>89.77</v>
      </c>
      <c r="DD7" s="24">
        <v>90.04</v>
      </c>
      <c r="DE7" s="24">
        <v>90.11</v>
      </c>
      <c r="DF7" s="24">
        <v>90.52</v>
      </c>
      <c r="DG7" s="24">
        <v>90.3</v>
      </c>
      <c r="DH7" s="24">
        <v>86.91</v>
      </c>
      <c r="DI7" s="24">
        <v>33.74</v>
      </c>
      <c r="DJ7" s="24">
        <v>36.14</v>
      </c>
      <c r="DK7" s="24">
        <v>38.36</v>
      </c>
      <c r="DL7" s="24">
        <v>40.619999999999997</v>
      </c>
      <c r="DM7" s="24">
        <v>42.46</v>
      </c>
      <c r="DN7" s="24">
        <v>22.69</v>
      </c>
      <c r="DO7" s="24">
        <v>24.32</v>
      </c>
      <c r="DP7" s="24">
        <v>28.19</v>
      </c>
      <c r="DQ7" s="24">
        <v>24.8</v>
      </c>
      <c r="DR7" s="24">
        <v>28.12</v>
      </c>
      <c r="DS7" s="24">
        <v>24.95</v>
      </c>
      <c r="DT7" s="24">
        <v>0</v>
      </c>
      <c r="DU7" s="24">
        <v>0</v>
      </c>
      <c r="DV7" s="24">
        <v>0</v>
      </c>
      <c r="DW7" s="24">
        <v>0</v>
      </c>
      <c r="DX7" s="24">
        <v>0</v>
      </c>
      <c r="DY7" s="24">
        <v>0</v>
      </c>
      <c r="DZ7" s="24">
        <v>0</v>
      </c>
      <c r="EA7" s="24">
        <v>0</v>
      </c>
      <c r="EB7" s="24">
        <v>0</v>
      </c>
      <c r="EC7" s="24">
        <v>0</v>
      </c>
      <c r="ED7" s="24">
        <v>0</v>
      </c>
      <c r="EE7" s="24">
        <v>0</v>
      </c>
      <c r="EF7" s="24">
        <v>0</v>
      </c>
      <c r="EG7" s="24">
        <v>0</v>
      </c>
      <c r="EH7" s="24">
        <v>0</v>
      </c>
      <c r="EI7" s="24">
        <v>0</v>
      </c>
      <c r="EJ7" s="24">
        <v>0.44</v>
      </c>
      <c r="EK7" s="24">
        <v>0.04</v>
      </c>
      <c r="EL7" s="24">
        <v>0.02</v>
      </c>
      <c r="EM7" s="24">
        <v>0.02</v>
      </c>
      <c r="EN7" s="24">
        <v>0.01</v>
      </c>
      <c r="EO7" s="24">
        <v>0.03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110</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財政課　竹原</cp:lastModifiedBy>
  <cp:lastPrinted>2023-01-23T13:12:22Z</cp:lastPrinted>
  <dcterms:modified xsi:type="dcterms:W3CDTF">2023-01-23T13:12:38Z</dcterms:modified>
</cp:coreProperties>
</file>