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504上下水道課\常用\下水道業務係（常用）\03財務（常用）\経営比較分析表(常用)\R03年度決算\提出書類\"/>
    </mc:Choice>
  </mc:AlternateContent>
  <xr:revisionPtr revIDLastSave="0" documentId="13_ncr:1_{94B4DD62-464B-4260-92F1-1F208C5B7497}" xr6:coauthVersionLast="36" xr6:coauthVersionMax="36" xr10:uidLastSave="{00000000-0000-0000-0000-000000000000}"/>
  <workbookProtection workbookAlgorithmName="SHA-512" workbookHashValue="HCOLiP+LSTCy+VAaEXO6/mIQOFinIrWxo+X4ekxXnvwklhyv00s1p1ojeqR0GQ5N3lakjZkQejjsCZoUl93Geg==" workbookSaltValue="DrML+0VULxX+MNq8nC96O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<sst xmlns="http://schemas.openxmlformats.org/spreadsheetml/2006/main" count="231" uniqueCount="117">
  <si>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</si>
  <si>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</si>
  <si>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</si>
  <si>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</si>
  <si>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</si>
  <si>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</si>
  <si>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</si>
  <si>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</si>
  <si>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</si>
  <si>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</si>
  <si>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</si>
  <si>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</si>
  <si>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</si>
  <si>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</si>
  <si>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</si>
  <si>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</si>
  <si>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</si>
  <si>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</si>
  <si>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</si>
  <si>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</si>
  <si>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</si>
  <si>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</si>
  <si>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</si>
  <si>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</si>
  <si>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</si>
  <si>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</si>
  <si>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</si>
  <si>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</si>
  <si>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</si>
  <si>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</si>
  <si>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</si>
  <si>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</si>
  <si>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</si>
  <si>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</si>
  <si>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</si>
  <si>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</si>
  <si>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</si>
  <si>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</si>
  <si>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</si>
  <si>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</si>
  <si>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</si>
  <si>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</si>
  <si>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</si>
  <si>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</si>
  <si>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</si>
  <si>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</si>
  <si>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</si>
  <si>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</si>
  <si>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</si>
  <si>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</si>
  <si>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</si>
  <si>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</si>
  <si>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</si>
  <si>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</si>
  <si>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</si>
  <si>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</si>
  <si>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</si>
  <si>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</si>
  <si>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</si>
  <si>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</si>
  <si>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</si>
  <si>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</si>
  <si>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</si>
  <si>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</si>
  <si>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</si>
  <si>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</si>
  <si>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</si>
  <si>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</si>
  <si>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</si>
  <si>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</si>
  <si>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</si>
  <si>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</si>
  <si>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</si>
  <si>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</si>
  <si>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</si>
  <si>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</si>
  <si>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</si>
  <si>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</si>
  <si>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</si>
  <si>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</si>
  <si>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</si>
  <si>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</si>
  <si>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</si>
  <si>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</si>
  <si>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</si>
  <si>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</si>
  <si>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</si>
  <si>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</si>
  <si>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</si>
  <si>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</si>
  <si>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</si>
  <si>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</si>
  <si>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</si>
  <si>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</si>
  <si>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</si>
  <si>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</si>
  <si>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</si>
  <si>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</si>
  <si>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</si>
  <si>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</si>
  <si>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</si>
  <si>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</si>
  <si>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</si>
  <si>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</si>
  <si>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</si>
  <si>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</si>
  <si>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</si>
  <si>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</si>
  <si>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</si>
  <si>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</si>
  <si>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</si>
  <si>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</si>
  <si>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</si>
  <si>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</si>
  <si>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※公共と同様</t>
    <rPh sb="1" eb="3">
      <t>コウキョウ</t>
    </rPh>
    <rPh sb="4" eb="6">
      <t>ドウヨウ</t>
    </rPh>
    <phoneticPr fontId="4"/>
  </si>
  <si>
    <t>①経常収支比率については、毎年類似団体よりも低い数値となっており、経常損失を毎年計上している。
②累積欠損金比率については、類似団体よりも高い数値となっており、累積欠損金を継続して計上している。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等の経緯があるもの。（⑥についても同要因によ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が、今後は管路の長寿命化等により再び企業債が増加することが予見されるため、費用の平準化等による効率的な管理運営、投資・予算配分の適正化に努める。
⑤経費回収率については、使用料収入の増加により前年度と比べて増加している。
⑧水洗化率については、処理区域内人口が小規模であることから、類似団体と比較し高い数値となっている。
（下水道会計全体での数値は、以下〔全体総括〕を参照のこと。）</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9" eb="51">
      <t>ルイセキ</t>
    </rPh>
    <rPh sb="51" eb="53">
      <t>ケッソン</t>
    </rPh>
    <rPh sb="53" eb="54">
      <t>キン</t>
    </rPh>
    <rPh sb="54" eb="56">
      <t>ヒリツ</t>
    </rPh>
    <rPh sb="62" eb="64">
      <t>ルイジ</t>
    </rPh>
    <rPh sb="64" eb="66">
      <t>ダンタイ</t>
    </rPh>
    <rPh sb="69" eb="70">
      <t>タカ</t>
    </rPh>
    <rPh sb="71" eb="73">
      <t>スウチ</t>
    </rPh>
    <rPh sb="80" eb="82">
      <t>ルイセキ</t>
    </rPh>
    <rPh sb="82" eb="84">
      <t>ケッソン</t>
    </rPh>
    <rPh sb="84" eb="85">
      <t>キン</t>
    </rPh>
    <rPh sb="86" eb="88">
      <t>ケイゾク</t>
    </rPh>
    <rPh sb="90" eb="92">
      <t>ケイジョウ</t>
    </rPh>
    <rPh sb="99" eb="101">
      <t>リュウドウ</t>
    </rPh>
    <rPh sb="101" eb="103">
      <t>ヒリツ</t>
    </rPh>
    <rPh sb="112" eb="113">
      <t>チ</t>
    </rPh>
    <rPh sb="124" eb="127">
      <t>ショリジョウ</t>
    </rPh>
    <rPh sb="127" eb="129">
      <t>ケイヒ</t>
    </rPh>
    <rPh sb="130" eb="132">
      <t>ゲンカ</t>
    </rPh>
    <rPh sb="132" eb="134">
      <t>ショウキャク</t>
    </rPh>
    <rPh sb="134" eb="135">
      <t>ヒ</t>
    </rPh>
    <rPh sb="136" eb="138">
      <t>キサイ</t>
    </rPh>
    <rPh sb="138" eb="140">
      <t>ショウカン</t>
    </rPh>
    <rPh sb="140" eb="142">
      <t>リソク</t>
    </rPh>
    <rPh sb="142" eb="143">
      <t>トウ</t>
    </rPh>
    <rPh sb="144" eb="146">
      <t>ケイヒ</t>
    </rPh>
    <rPh sb="146" eb="148">
      <t>フタン</t>
    </rPh>
    <rPh sb="149" eb="151">
      <t>タガク</t>
    </rPh>
    <rPh sb="160" eb="162">
      <t>ヨウイン</t>
    </rPh>
    <rPh sb="169" eb="171">
      <t>ハイケイ</t>
    </rPh>
    <rPh sb="173" eb="176">
      <t>サンカンブ</t>
    </rPh>
    <rPh sb="177" eb="179">
      <t>シュウラク</t>
    </rPh>
    <rPh sb="180" eb="182">
      <t>テンザイ</t>
    </rPh>
    <rPh sb="190" eb="192">
      <t>ジギョウ</t>
    </rPh>
    <rPh sb="192" eb="194">
      <t>ホウシン</t>
    </rPh>
    <rPh sb="197" eb="199">
      <t>ハイスイ</t>
    </rPh>
    <rPh sb="199" eb="201">
      <t>ジンコウ</t>
    </rPh>
    <rPh sb="202" eb="203">
      <t>スク</t>
    </rPh>
    <rPh sb="205" eb="207">
      <t>チイキ</t>
    </rPh>
    <rPh sb="212" eb="214">
      <t>カンキョウ</t>
    </rPh>
    <rPh sb="214" eb="217">
      <t>エイセイメン</t>
    </rPh>
    <rPh sb="217" eb="219">
      <t>コウジョウ</t>
    </rPh>
    <rPh sb="222" eb="225">
      <t>ゲスイドウ</t>
    </rPh>
    <rPh sb="226" eb="228">
      <t>セイビ</t>
    </rPh>
    <rPh sb="229" eb="230">
      <t>オコナ</t>
    </rPh>
    <rPh sb="234" eb="235">
      <t>トウ</t>
    </rPh>
    <rPh sb="236" eb="238">
      <t>ケイイ</t>
    </rPh>
    <rPh sb="251" eb="252">
      <t>ドウ</t>
    </rPh>
    <rPh sb="252" eb="254">
      <t>ヨウイン</t>
    </rPh>
    <rPh sb="261" eb="263">
      <t>トウシ</t>
    </rPh>
    <rPh sb="266" eb="268">
      <t>フクスウ</t>
    </rPh>
    <rPh sb="268" eb="270">
      <t>ジギョウ</t>
    </rPh>
    <rPh sb="271" eb="273">
      <t>カイケイ</t>
    </rPh>
    <rPh sb="274" eb="276">
      <t>ケイリ</t>
    </rPh>
    <rPh sb="277" eb="279">
      <t>イッタイ</t>
    </rPh>
    <rPh sb="282" eb="283">
      <t>オコナ</t>
    </rPh>
    <rPh sb="288" eb="291">
      <t>ゲスイドウ</t>
    </rPh>
    <rPh sb="291" eb="293">
      <t>カイケイ</t>
    </rPh>
    <rPh sb="293" eb="295">
      <t>ゼンタイ</t>
    </rPh>
    <rPh sb="301" eb="302">
      <t>ト</t>
    </rPh>
    <rPh sb="307" eb="309">
      <t>ヘイセイ</t>
    </rPh>
    <rPh sb="311" eb="312">
      <t>ネン</t>
    </rPh>
    <rPh sb="313" eb="314">
      <t>ガツ</t>
    </rPh>
    <rPh sb="314" eb="316">
      <t>シヨウ</t>
    </rPh>
    <rPh sb="316" eb="317">
      <t>ブン</t>
    </rPh>
    <rPh sb="319" eb="322">
      <t>シヨウリョウ</t>
    </rPh>
    <rPh sb="323" eb="325">
      <t>カイテイ</t>
    </rPh>
    <rPh sb="326" eb="328">
      <t>イッパン</t>
    </rPh>
    <rPh sb="328" eb="330">
      <t>カイケイ</t>
    </rPh>
    <rPh sb="333" eb="335">
      <t>クリイレ</t>
    </rPh>
    <rPh sb="336" eb="338">
      <t>ミナオ</t>
    </rPh>
    <rPh sb="340" eb="341">
      <t>ク</t>
    </rPh>
    <rPh sb="342" eb="343">
      <t>ア</t>
    </rPh>
    <rPh sb="346" eb="347">
      <t>オコナ</t>
    </rPh>
    <rPh sb="351" eb="354">
      <t>ゲスイドウ</t>
    </rPh>
    <rPh sb="354" eb="356">
      <t>カイケイ</t>
    </rPh>
    <rPh sb="356" eb="358">
      <t>ゼンタイ</t>
    </rPh>
    <rPh sb="360" eb="362">
      <t>スウチ</t>
    </rPh>
    <rPh sb="364" eb="366">
      <t>イカ</t>
    </rPh>
    <rPh sb="367" eb="369">
      <t>ゼンタイ</t>
    </rPh>
    <rPh sb="369" eb="371">
      <t>ソウカツ</t>
    </rPh>
    <rPh sb="373" eb="375">
      <t>サンショウ</t>
    </rPh>
    <rPh sb="382" eb="384">
      <t>キギョウ</t>
    </rPh>
    <rPh sb="384" eb="385">
      <t>サイ</t>
    </rPh>
    <rPh sb="385" eb="387">
      <t>ザンダカ</t>
    </rPh>
    <rPh sb="387" eb="388">
      <t>タイ</t>
    </rPh>
    <rPh sb="388" eb="390">
      <t>ジギョウ</t>
    </rPh>
    <rPh sb="390" eb="392">
      <t>キボ</t>
    </rPh>
    <rPh sb="392" eb="394">
      <t>ヒリツ</t>
    </rPh>
    <rPh sb="400" eb="402">
      <t>カンロ</t>
    </rPh>
    <rPh sb="402" eb="403">
      <t>トウ</t>
    </rPh>
    <rPh sb="404" eb="406">
      <t>セイビ</t>
    </rPh>
    <rPh sb="409" eb="411">
      <t>カンリョウ</t>
    </rPh>
    <rPh sb="413" eb="415">
      <t>キギョウ</t>
    </rPh>
    <rPh sb="415" eb="416">
      <t>サイ</t>
    </rPh>
    <rPh sb="417" eb="419">
      <t>シャッキン</t>
    </rPh>
    <rPh sb="421" eb="423">
      <t>ショウカン</t>
    </rPh>
    <rPh sb="427" eb="428">
      <t>ス</t>
    </rPh>
    <rPh sb="435" eb="437">
      <t>ルイジ</t>
    </rPh>
    <rPh sb="437" eb="439">
      <t>ダンタイ</t>
    </rPh>
    <rPh sb="440" eb="442">
      <t>ヒカク</t>
    </rPh>
    <rPh sb="444" eb="445">
      <t>ヒク</t>
    </rPh>
    <rPh sb="446" eb="448">
      <t>スウチ</t>
    </rPh>
    <rPh sb="449" eb="450">
      <t>シメ</t>
    </rPh>
    <rPh sb="456" eb="458">
      <t>コンゴ</t>
    </rPh>
    <rPh sb="459" eb="461">
      <t>カンロ</t>
    </rPh>
    <rPh sb="462" eb="466">
      <t>チョウジュミョウカ</t>
    </rPh>
    <rPh sb="466" eb="467">
      <t>トウ</t>
    </rPh>
    <rPh sb="470" eb="471">
      <t>フタタ</t>
    </rPh>
    <rPh sb="472" eb="474">
      <t>キギョウ</t>
    </rPh>
    <rPh sb="474" eb="475">
      <t>サイ</t>
    </rPh>
    <rPh sb="476" eb="478">
      <t>ゾウカ</t>
    </rPh>
    <rPh sb="483" eb="485">
      <t>ヨケン</t>
    </rPh>
    <rPh sb="491" eb="493">
      <t>ヒヨウ</t>
    </rPh>
    <rPh sb="494" eb="497">
      <t>ヘイジュンカ</t>
    </rPh>
    <rPh sb="497" eb="498">
      <t>トウ</t>
    </rPh>
    <rPh sb="501" eb="504">
      <t>コウリツテキ</t>
    </rPh>
    <rPh sb="505" eb="507">
      <t>カンリ</t>
    </rPh>
    <rPh sb="507" eb="509">
      <t>ウンエイ</t>
    </rPh>
    <rPh sb="510" eb="512">
      <t>トウシ</t>
    </rPh>
    <rPh sb="513" eb="515">
      <t>ヨサン</t>
    </rPh>
    <rPh sb="515" eb="517">
      <t>ハイブン</t>
    </rPh>
    <rPh sb="518" eb="521">
      <t>テキセイカ</t>
    </rPh>
    <rPh sb="522" eb="523">
      <t>ツト</t>
    </rPh>
    <rPh sb="528" eb="530">
      <t>ケイヒ</t>
    </rPh>
    <rPh sb="530" eb="532">
      <t>カイシュウ</t>
    </rPh>
    <rPh sb="532" eb="533">
      <t>リツ</t>
    </rPh>
    <rPh sb="539" eb="542">
      <t>シヨウリョウ</t>
    </rPh>
    <rPh sb="542" eb="544">
      <t>シュウニュウ</t>
    </rPh>
    <rPh sb="545" eb="547">
      <t>ゾウカ</t>
    </rPh>
    <rPh sb="550" eb="553">
      <t>ゼンネンド</t>
    </rPh>
    <rPh sb="554" eb="555">
      <t>クラ</t>
    </rPh>
    <rPh sb="557" eb="559">
      <t>ゾウカ</t>
    </rPh>
    <rPh sb="566" eb="569">
      <t>スイセンカ</t>
    </rPh>
    <rPh sb="569" eb="570">
      <t>リツ</t>
    </rPh>
    <rPh sb="576" eb="578">
      <t>ショリ</t>
    </rPh>
    <rPh sb="578" eb="580">
      <t>クイキ</t>
    </rPh>
    <rPh sb="580" eb="581">
      <t>ナイ</t>
    </rPh>
    <rPh sb="581" eb="583">
      <t>ジンコウ</t>
    </rPh>
    <rPh sb="584" eb="587">
      <t>ショウキボ</t>
    </rPh>
    <rPh sb="595" eb="597">
      <t>ルイジ</t>
    </rPh>
    <rPh sb="597" eb="599">
      <t>ダンタイ</t>
    </rPh>
    <rPh sb="600" eb="602">
      <t>ヒカク</t>
    </rPh>
    <rPh sb="603" eb="604">
      <t>タカ</t>
    </rPh>
    <rPh sb="605" eb="607">
      <t>スウチ</t>
    </rPh>
    <rPh sb="616" eb="619">
      <t>ゲスイドウ</t>
    </rPh>
    <rPh sb="619" eb="621">
      <t>カイケイ</t>
    </rPh>
    <rPh sb="621" eb="623">
      <t>ゼンタイ</t>
    </rPh>
    <rPh sb="625" eb="627">
      <t>スウチ</t>
    </rPh>
    <rPh sb="629" eb="640">
      <t>イカ（ゼンタイソウカツ）ヲサンショウ</t>
    </rPh>
    <phoneticPr fontId="4"/>
  </si>
  <si>
    <t>　当市における林業集落排水事業は平成7年から建設着手している。法定耐用年数を経過した処理場・管渠等はない。
①有形固定資産減価償却率については上昇傾向にあり、類似団体平均値を上回っている。
（下水道会計全体での数値は、以下〔全体総括〕を参照のこと。）</t>
    <rPh sb="1" eb="3">
      <t>トウシ</t>
    </rPh>
    <rPh sb="7" eb="9">
      <t>リンギョウ</t>
    </rPh>
    <rPh sb="9" eb="11">
      <t>シュウラク</t>
    </rPh>
    <rPh sb="11" eb="13">
      <t>ハイスイ</t>
    </rPh>
    <rPh sb="13" eb="15">
      <t>ジギョウ</t>
    </rPh>
    <rPh sb="16" eb="18">
      <t>ヘイセイ</t>
    </rPh>
    <rPh sb="19" eb="20">
      <t>ネン</t>
    </rPh>
    <rPh sb="22" eb="24">
      <t>ケンセツ</t>
    </rPh>
    <rPh sb="24" eb="26">
      <t>チャクシュ</t>
    </rPh>
    <rPh sb="31" eb="33">
      <t>ホウテイ</t>
    </rPh>
    <rPh sb="33" eb="35">
      <t>タイヨウ</t>
    </rPh>
    <rPh sb="35" eb="37">
      <t>ネンスウ</t>
    </rPh>
    <rPh sb="38" eb="40">
      <t>ケイカ</t>
    </rPh>
    <rPh sb="42" eb="45">
      <t>ショリジョウ</t>
    </rPh>
    <rPh sb="46" eb="48">
      <t>カンキョ</t>
    </rPh>
    <rPh sb="48" eb="49">
      <t>トウ</t>
    </rPh>
    <rPh sb="55" eb="57">
      <t>ユウケイ</t>
    </rPh>
    <rPh sb="57" eb="59">
      <t>コテイ</t>
    </rPh>
    <rPh sb="59" eb="61">
      <t>シサン</t>
    </rPh>
    <rPh sb="61" eb="63">
      <t>ゲンカ</t>
    </rPh>
    <rPh sb="63" eb="65">
      <t>ショウキャク</t>
    </rPh>
    <rPh sb="65" eb="66">
      <t>リツ</t>
    </rPh>
    <rPh sb="71" eb="73">
      <t>ジョウショウ</t>
    </rPh>
    <rPh sb="73" eb="75">
      <t>ケイコウ</t>
    </rPh>
    <rPh sb="79" eb="81">
      <t>ルイジ</t>
    </rPh>
    <rPh sb="81" eb="83">
      <t>ダンタイ</t>
    </rPh>
    <rPh sb="83" eb="86">
      <t>ヘイキンチ</t>
    </rPh>
    <rPh sb="87" eb="89">
      <t>ウワマワ</t>
    </rPh>
    <rPh sb="109" eb="120">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</si>
</sst>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61-4935-BF7E-B5AE2623FD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61-4935-BF7E-B5AE2623FD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83.33</c:v>
                </c:pt>
                <c:pt idx="1">
                  <c:v>83.33</c:v>
                </c:pt>
                <c:pt idx="2">
                  <c:v>83.33</c:v>
                </c:pt>
                <c:pt idx="3">
                  <c:v>83.33</c:v>
                </c:pt>
                <c:pt idx="4">
                  <c:v>83.33</c:v>
                </c:pt>
              </c:numCache>
            </c:numRef>
          </c:val>
          <c:extLst>
            <c:ext xmlns:c16="http://schemas.microsoft.com/office/drawing/2014/chart" uri="{C3380CC4-5D6E-409C-BE32-E72D297353CC}">
              <c16:uniqueId val="{00000000-35BC-4B99-9333-BE6A495CE8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35BC-4B99-9333-BE6A495CE8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5E-45EA-B327-279EAD1D37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BD5E-45EA-B327-279EAD1D37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78.55</c:v>
                </c:pt>
                <c:pt idx="1">
                  <c:v>71.430000000000007</c:v>
                </c:pt>
                <c:pt idx="2">
                  <c:v>73.98</c:v>
                </c:pt>
                <c:pt idx="3">
                  <c:v>73.62</c:v>
                </c:pt>
                <c:pt idx="4">
                  <c:v>73.61</c:v>
                </c:pt>
              </c:numCache>
            </c:numRef>
          </c:val>
          <c:extLst>
            <c:ext xmlns:c16="http://schemas.microsoft.com/office/drawing/2014/chart" uri="{C3380CC4-5D6E-409C-BE32-E72D297353CC}">
              <c16:uniqueId val="{00000000-DBE6-4CE2-9F4A-32CCD7A9F8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92.53</c:v>
                </c:pt>
                <c:pt idx="1">
                  <c:v>92.29</c:v>
                </c:pt>
                <c:pt idx="2">
                  <c:v>98.94</c:v>
                </c:pt>
                <c:pt idx="3">
                  <c:v>101.09</c:v>
                </c:pt>
                <c:pt idx="4">
                  <c:v>94.43</c:v>
                </c:pt>
              </c:numCache>
            </c:numRef>
          </c:val>
          <c:smooth val="0"/>
          <c:extLst>
            <c:ext xmlns:c16="http://schemas.microsoft.com/office/drawing/2014/chart" uri="{C3380CC4-5D6E-409C-BE32-E72D297353CC}">
              <c16:uniqueId val="{00000001-DBE6-4CE2-9F4A-32CCD7A9F8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37.53</c:v>
                </c:pt>
                <c:pt idx="1">
                  <c:v>40.44</c:v>
                </c:pt>
                <c:pt idx="2">
                  <c:v>43.03</c:v>
                </c:pt>
                <c:pt idx="3">
                  <c:v>45.63</c:v>
                </c:pt>
                <c:pt idx="4">
                  <c:v>48.05</c:v>
                </c:pt>
              </c:numCache>
            </c:numRef>
          </c:val>
          <c:extLst>
            <c:ext xmlns:c16="http://schemas.microsoft.com/office/drawing/2014/chart" uri="{C3380CC4-5D6E-409C-BE32-E72D297353CC}">
              <c16:uniqueId val="{00000000-1C6B-44FC-9C53-F1BE677BC6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40.049999999999997</c:v>
                </c:pt>
                <c:pt idx="1">
                  <c:v>37.74</c:v>
                </c:pt>
                <c:pt idx="2">
                  <c:v>40.36</c:v>
                </c:pt>
                <c:pt idx="3">
                  <c:v>34.76</c:v>
                </c:pt>
                <c:pt idx="4">
                  <c:v>36.130000000000003</c:v>
                </c:pt>
              </c:numCache>
            </c:numRef>
          </c:val>
          <c:smooth val="0"/>
          <c:extLst>
            <c:ext xmlns:c16="http://schemas.microsoft.com/office/drawing/2014/chart" uri="{C3380CC4-5D6E-409C-BE32-E72D297353CC}">
              <c16:uniqueId val="{00000001-1C6B-44FC-9C53-F1BE677BC6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0-40B2-A4CF-8B01C23619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B0-40B2-A4CF-8B01C23619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561.16999999999996</c:v>
                </c:pt>
                <c:pt idx="1">
                  <c:v>792.74</c:v>
                </c:pt>
                <c:pt idx="2">
                  <c:v>885.08</c:v>
                </c:pt>
                <c:pt idx="3">
                  <c:v>1203.28</c:v>
                </c:pt>
                <c:pt idx="4">
                  <c:v>1134.76</c:v>
                </c:pt>
              </c:numCache>
            </c:numRef>
          </c:val>
          <c:extLst>
            <c:ext xmlns:c16="http://schemas.microsoft.com/office/drawing/2014/chart" uri="{C3380CC4-5D6E-409C-BE32-E72D297353CC}">
              <c16:uniqueId val="{00000000-8788-42EC-8F8E-E6E99FEF86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437.99</c:v>
                </c:pt>
                <c:pt idx="1">
                  <c:v>464.55</c:v>
                </c:pt>
                <c:pt idx="2">
                  <c:v>519.65</c:v>
                </c:pt>
                <c:pt idx="3">
                  <c:v>534.57000000000005</c:v>
                </c:pt>
                <c:pt idx="4">
                  <c:v>528.12</c:v>
                </c:pt>
              </c:numCache>
            </c:numRef>
          </c:val>
          <c:smooth val="0"/>
          <c:extLst>
            <c:ext xmlns:c16="http://schemas.microsoft.com/office/drawing/2014/chart" uri="{C3380CC4-5D6E-409C-BE32-E72D297353CC}">
              <c16:uniqueId val="{00000001-8788-42EC-8F8E-E6E99FEF86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-206.53</c:v>
                </c:pt>
                <c:pt idx="1">
                  <c:v>-266.77</c:v>
                </c:pt>
                <c:pt idx="2">
                  <c:v>-257.02</c:v>
                </c:pt>
                <c:pt idx="3">
                  <c:v>-376.48</c:v>
                </c:pt>
                <c:pt idx="4">
                  <c:v>-440.02</c:v>
                </c:pt>
              </c:numCache>
            </c:numRef>
          </c:val>
          <c:extLst>
            <c:ext xmlns:c16="http://schemas.microsoft.com/office/drawing/2014/chart" uri="{C3380CC4-5D6E-409C-BE32-E72D297353CC}">
              <c16:uniqueId val="{00000000-3B49-44FE-B1E0-ED7254FE62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c:v>
                </c:pt>
                <c:pt idx="1">
                  <c:v>48.58</c:v>
                </c:pt>
                <c:pt idx="2">
                  <c:v>36.31</c:v>
                </c:pt>
                <c:pt idx="3">
                  <c:v>36.93</c:v>
                </c:pt>
                <c:pt idx="4">
                  <c:v>15.34</c:v>
                </c:pt>
              </c:numCache>
            </c:numRef>
          </c:val>
          <c:smooth val="0"/>
          <c:extLst>
            <c:ext xmlns:c16="http://schemas.microsoft.com/office/drawing/2014/chart" uri="{C3380CC4-5D6E-409C-BE32-E72D297353CC}">
              <c16:uniqueId val="{00000001-3B49-44FE-B1E0-ED7254FE62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473.92</c:v>
                </c:pt>
                <c:pt idx="1">
                  <c:v>302.45</c:v>
                </c:pt>
                <c:pt idx="2">
                  <c:v>245.38</c:v>
                </c:pt>
                <c:pt idx="3">
                  <c:v>250.99</c:v>
                </c:pt>
                <c:pt idx="4">
                  <c:v>240.02</c:v>
                </c:pt>
              </c:numCache>
            </c:numRef>
          </c:val>
          <c:extLst>
            <c:ext xmlns:c16="http://schemas.microsoft.com/office/drawing/2014/chart" uri="{C3380CC4-5D6E-409C-BE32-E72D297353CC}">
              <c16:uniqueId val="{00000000-77E1-4375-93F8-2C0997ED75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77E1-4375-93F8-2C0997ED75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89.05</c:v>
                </c:pt>
                <c:pt idx="1">
                  <c:v>59.79</c:v>
                </c:pt>
                <c:pt idx="2">
                  <c:v>62.52</c:v>
                </c:pt>
                <c:pt idx="3">
                  <c:v>53.12</c:v>
                </c:pt>
                <c:pt idx="4">
                  <c:v>62.03</c:v>
                </c:pt>
              </c:numCache>
            </c:numRef>
          </c:val>
          <c:extLst>
            <c:ext xmlns:c16="http://schemas.microsoft.com/office/drawing/2014/chart" uri="{C3380CC4-5D6E-409C-BE32-E72D297353CC}">
              <c16:uniqueId val="{00000000-1250-426A-82C9-0A057936A9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1250-426A-82C9-0A057936A9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227.48</c:v>
                </c:pt>
                <c:pt idx="1">
                  <c:v>339.58</c:v>
                </c:pt>
                <c:pt idx="2">
                  <c:v>327.01</c:v>
                </c:pt>
                <c:pt idx="3">
                  <c:v>345.07</c:v>
                </c:pt>
                <c:pt idx="4">
                  <c:v>328.64</c:v>
                </c:pt>
              </c:numCache>
            </c:numRef>
          </c:val>
          <c:extLst>
            <c:ext xmlns:c16="http://schemas.microsoft.com/office/drawing/2014/chart" uri="{C3380CC4-5D6E-409C-BE32-E72D297353CC}">
              <c16:uniqueId val="{00000000-98AA-4253-A1EF-4C66D1F440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98AA-4253-A1EF-4C66D1F440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46">
        <f>データ!S6</f>
        <v>48624</v>
      </c>
      <c r="AM8" s="46"/>
      <c r="AN8" s="46"/>
      <c r="AO8" s="46"/>
      <c r="AP8" s="46"/>
      <c r="AQ8" s="46"/>
      <c r="AR8" s="46"/>
      <c r="AS8" s="46"/>
      <c r="AT8" s="45">
        <f>データ!T6</f>
        <v>668.64</v>
      </c>
      <c r="AU8" s="45"/>
      <c r="AV8" s="45"/>
      <c r="AW8" s="45"/>
      <c r="AX8" s="45"/>
      <c r="AY8" s="45"/>
      <c r="AZ8" s="45"/>
      <c r="BA8" s="45"/>
      <c r="BB8" s="45">
        <f>データ!U6</f>
        <v>72.72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80.400000000000006</v>
      </c>
      <c r="J10" s="45"/>
      <c r="K10" s="45"/>
      <c r="L10" s="45"/>
      <c r="M10" s="45"/>
      <c r="N10" s="45"/>
      <c r="O10" s="45"/>
      <c r="P10" s="45">
        <f>データ!P6</f>
        <v>0.18</v>
      </c>
      <c r="Q10" s="45"/>
      <c r="R10" s="45"/>
      <c r="S10" s="45"/>
      <c r="T10" s="45"/>
      <c r="U10" s="45"/>
      <c r="V10" s="45"/>
      <c r="W10" s="45">
        <f>データ!Q6</f>
        <v>66.739999999999995</v>
      </c>
      <c r="X10" s="45"/>
      <c r="Y10" s="45"/>
      <c r="Z10" s="45"/>
      <c r="AA10" s="45"/>
      <c r="AB10" s="45"/>
      <c r="AC10" s="45"/>
      <c r="AD10" s="46">
        <f>データ!R6</f>
        <v>3960</v>
      </c>
      <c r="AE10" s="46"/>
      <c r="AF10" s="46"/>
      <c r="AG10" s="46"/>
      <c r="AH10" s="46"/>
      <c r="AI10" s="46"/>
      <c r="AJ10" s="46"/>
      <c r="AK10" s="2"/>
      <c r="AL10" s="46">
        <f>データ!V6</f>
        <v>86</v>
      </c>
      <c r="AM10" s="46"/>
      <c r="AN10" s="46"/>
      <c r="AO10" s="46"/>
      <c r="AP10" s="46"/>
      <c r="AQ10" s="46"/>
      <c r="AR10" s="46"/>
      <c r="AS10" s="46"/>
      <c r="AT10" s="45">
        <f>データ!W6</f>
        <v>0.04</v>
      </c>
      <c r="AU10" s="45"/>
      <c r="AV10" s="45"/>
      <c r="AW10" s="45"/>
      <c r="AX10" s="45"/>
      <c r="AY10" s="45"/>
      <c r="AZ10" s="45"/>
      <c r="BA10" s="45"/>
      <c r="BB10" s="45">
        <f>データ!X6</f>
        <v>2150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4KqjzoJbbOrQ0MQjgWsJAJ12IgRP+bwvjCDh0yScOxLBx8/0rpKD1GsdccSnyrxk5nv4TSgkuC+ZpVAvV7uH8Q==" saltValue="8f9DR3bkeaqQcqT3qumr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162108</v>
      </c>
      <c r="D6" s="19">
        <f t="shared" si="3"/>
        <v>46</v>
      </c>
      <c r="E6" s="19">
        <f t="shared" si="3"/>
        <v>17</v>
      </c>
      <c r="F6" s="19">
        <f t="shared" si="3"/>
        <v>7</v>
      </c>
      <c r="G6" s="19">
        <f t="shared" si="3"/>
        <v>0</v>
      </c>
      <c r="H6" s="19" t="str">
        <f t="shared" si="3"/>
        <v>富山県　南砺市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80.400000000000006</v>
      </c>
      <c r="P6" s="20">
        <f t="shared" si="3"/>
        <v>0.18</v>
      </c>
      <c r="Q6" s="20">
        <f t="shared" si="3"/>
        <v>66.739999999999995</v>
      </c>
      <c r="R6" s="20">
        <f t="shared" si="3"/>
        <v>3960</v>
      </c>
      <c r="S6" s="20">
        <f t="shared" si="3"/>
        <v>48624</v>
      </c>
      <c r="T6" s="20">
        <f t="shared" si="3"/>
        <v>668.64</v>
      </c>
      <c r="U6" s="20">
        <f t="shared" si="3"/>
        <v>72.72</v>
      </c>
      <c r="V6" s="20">
        <f t="shared" si="3"/>
        <v>86</v>
      </c>
      <c r="W6" s="20">
        <f t="shared" si="3"/>
        <v>0.04</v>
      </c>
      <c r="X6" s="20">
        <f t="shared" si="3"/>
        <v>2150</v>
      </c>
      <c r="Y6" s="21">
        <f>IF(Y7="",NA(),Y7)</f>
        <v>78.55</v>
      </c>
      <c r="Z6" s="21">
        <f t="shared" ref="Z6:AH6" si="4">IF(Z7="",NA(),Z7)</f>
        <v>71.430000000000007</v>
      </c>
      <c r="AA6" s="21">
        <f t="shared" si="4"/>
        <v>73.98</v>
      </c>
      <c r="AB6" s="21">
        <f t="shared" si="4"/>
        <v>73.62</v>
      </c>
      <c r="AC6" s="21">
        <f t="shared" si="4"/>
        <v>73.61</v>
      </c>
      <c r="AD6" s="21">
        <f t="shared" si="4"/>
        <v>92.53</v>
      </c>
      <c r="AE6" s="21">
        <f t="shared" si="4"/>
        <v>92.29</v>
      </c>
      <c r="AF6" s="21">
        <f t="shared" si="4"/>
        <v>98.94</v>
      </c>
      <c r="AG6" s="21">
        <f t="shared" si="4"/>
        <v>101.09</v>
      </c>
      <c r="AH6" s="21">
        <f t="shared" si="4"/>
        <v>94.43</v>
      </c>
      <c r="AI6" s="20" t="str">
        <f>IF(AI7="","",IF(AI7="-","【-】","【"&amp;SUBSTITUTE(TEXT(AI7,"#,##0.00"),"-","△")&amp;"】"))</f>
        <v>【94.43】</v>
      </c>
      <c r="AJ6" s="21">
        <f>IF(AJ7="",NA(),AJ7)</f>
        <v>561.16999999999996</v>
      </c>
      <c r="AK6" s="21">
        <f t="shared" ref="AK6:AS6" si="5">IF(AK7="",NA(),AK7)</f>
        <v>792.74</v>
      </c>
      <c r="AL6" s="21">
        <f t="shared" si="5"/>
        <v>885.08</v>
      </c>
      <c r="AM6" s="21">
        <f t="shared" si="5"/>
        <v>1203.28</v>
      </c>
      <c r="AN6" s="21">
        <f t="shared" si="5"/>
        <v>1134.76</v>
      </c>
      <c r="AO6" s="21">
        <f t="shared" si="5"/>
        <v>437.99</v>
      </c>
      <c r="AP6" s="21">
        <f t="shared" si="5"/>
        <v>464.55</v>
      </c>
      <c r="AQ6" s="21">
        <f t="shared" si="5"/>
        <v>519.65</v>
      </c>
      <c r="AR6" s="21">
        <f t="shared" si="5"/>
        <v>534.57000000000005</v>
      </c>
      <c r="AS6" s="21">
        <f t="shared" si="5"/>
        <v>528.12</v>
      </c>
      <c r="AT6" s="20" t="str">
        <f>IF(AT7="","",IF(AT7="-","【-】","【"&amp;SUBSTITUTE(TEXT(AT7,"#,##0.00"),"-","△")&amp;"】"))</f>
        <v>【528.12】</v>
      </c>
      <c r="AU6" s="21">
        <f>IF(AU7="",NA(),AU7)</f>
        <v>-206.53</v>
      </c>
      <c r="AV6" s="21">
        <f t="shared" ref="AV6:BD6" si="6">IF(AV7="",NA(),AV7)</f>
        <v>-266.77</v>
      </c>
      <c r="AW6" s="21">
        <f t="shared" si="6"/>
        <v>-257.02</v>
      </c>
      <c r="AX6" s="21">
        <f t="shared" si="6"/>
        <v>-376.48</v>
      </c>
      <c r="AY6" s="21">
        <f t="shared" si="6"/>
        <v>-440.02</v>
      </c>
      <c r="AZ6" s="21">
        <f t="shared" si="6"/>
        <v>-14.2</v>
      </c>
      <c r="BA6" s="21">
        <f t="shared" si="6"/>
        <v>48.58</v>
      </c>
      <c r="BB6" s="21">
        <f t="shared" si="6"/>
        <v>36.31</v>
      </c>
      <c r="BC6" s="21">
        <f t="shared" si="6"/>
        <v>36.93</v>
      </c>
      <c r="BD6" s="21">
        <f t="shared" si="6"/>
        <v>15.34</v>
      </c>
      <c r="BE6" s="20" t="str">
        <f>IF(BE7="","",IF(BE7="-","【-】","【"&amp;SUBSTITUTE(TEXT(BE7,"#,##0.00"),"-","△")&amp;"】"))</f>
        <v>【15.34】</v>
      </c>
      <c r="BF6" s="21">
        <f>IF(BF7="",NA(),BF7)</f>
        <v>473.92</v>
      </c>
      <c r="BG6" s="21">
        <f t="shared" ref="BG6:BO6" si="7">IF(BG7="",NA(),BG7)</f>
        <v>302.45</v>
      </c>
      <c r="BH6" s="21">
        <f t="shared" si="7"/>
        <v>245.38</v>
      </c>
      <c r="BI6" s="21">
        <f t="shared" si="7"/>
        <v>250.99</v>
      </c>
      <c r="BJ6" s="21">
        <f t="shared" si="7"/>
        <v>240.02</v>
      </c>
      <c r="BK6" s="21">
        <f t="shared" si="7"/>
        <v>438.26</v>
      </c>
      <c r="BL6" s="21">
        <f t="shared" si="7"/>
        <v>506.14</v>
      </c>
      <c r="BM6" s="21">
        <f t="shared" si="7"/>
        <v>544.96</v>
      </c>
      <c r="BN6" s="21">
        <f t="shared" si="7"/>
        <v>406.44</v>
      </c>
      <c r="BO6" s="21">
        <f t="shared" si="7"/>
        <v>254.5</v>
      </c>
      <c r="BP6" s="20" t="str">
        <f>IF(BP7="","",IF(BP7="-","【-】","【"&amp;SUBSTITUTE(TEXT(BP7,"#,##0.00"),"-","△")&amp;"】"))</f>
        <v>【281.54】</v>
      </c>
      <c r="BQ6" s="21">
        <f>IF(BQ7="",NA(),BQ7)</f>
        <v>89.05</v>
      </c>
      <c r="BR6" s="21">
        <f t="shared" ref="BR6:BZ6" si="8">IF(BR7="",NA(),BR7)</f>
        <v>59.79</v>
      </c>
      <c r="BS6" s="21">
        <f t="shared" si="8"/>
        <v>62.52</v>
      </c>
      <c r="BT6" s="21">
        <f t="shared" si="8"/>
        <v>53.12</v>
      </c>
      <c r="BU6" s="21">
        <f t="shared" si="8"/>
        <v>62.03</v>
      </c>
      <c r="BV6" s="21">
        <f t="shared" si="8"/>
        <v>39.86</v>
      </c>
      <c r="BW6" s="21">
        <f t="shared" si="8"/>
        <v>35.86</v>
      </c>
      <c r="BX6" s="21">
        <f t="shared" si="8"/>
        <v>42.51</v>
      </c>
      <c r="BY6" s="21">
        <f t="shared" si="8"/>
        <v>35.93</v>
      </c>
      <c r="BZ6" s="21">
        <f t="shared" si="8"/>
        <v>36.1</v>
      </c>
      <c r="CA6" s="20" t="str">
        <f>IF(CA7="","",IF(CA7="-","【-】","【"&amp;SUBSTITUTE(TEXT(CA7,"#,##0.00"),"-","△")&amp;"】"))</f>
        <v>【35.92】</v>
      </c>
      <c r="CB6" s="21">
        <f>IF(CB7="",NA(),CB7)</f>
        <v>227.48</v>
      </c>
      <c r="CC6" s="21">
        <f t="shared" ref="CC6:CK6" si="9">IF(CC7="",NA(),CC7)</f>
        <v>339.58</v>
      </c>
      <c r="CD6" s="21">
        <f t="shared" si="9"/>
        <v>327.01</v>
      </c>
      <c r="CE6" s="21">
        <f t="shared" si="9"/>
        <v>345.07</v>
      </c>
      <c r="CF6" s="21">
        <f t="shared" si="9"/>
        <v>328.64</v>
      </c>
      <c r="CG6" s="21">
        <f t="shared" si="9"/>
        <v>451.49</v>
      </c>
      <c r="CH6" s="21">
        <f t="shared" si="9"/>
        <v>448.63</v>
      </c>
      <c r="CI6" s="21">
        <f t="shared" si="9"/>
        <v>447.34</v>
      </c>
      <c r="CJ6" s="21">
        <f t="shared" si="9"/>
        <v>499.55</v>
      </c>
      <c r="CK6" s="21">
        <f t="shared" si="9"/>
        <v>529.77</v>
      </c>
      <c r="CL6" s="20" t="str">
        <f>IF(CL7="","",IF(CL7="-","【-】","【"&amp;SUBSTITUTE(TEXT(CL7,"#,##0.00"),"-","△")&amp;"】"))</f>
        <v>【527.91】</v>
      </c>
      <c r="CM6" s="21">
        <f>IF(CM7="",NA(),CM7)</f>
        <v>83.33</v>
      </c>
      <c r="CN6" s="21">
        <f t="shared" ref="CN6:CV6" si="10">IF(CN7="",NA(),CN7)</f>
        <v>83.33</v>
      </c>
      <c r="CO6" s="21">
        <f t="shared" si="10"/>
        <v>83.33</v>
      </c>
      <c r="CP6" s="21">
        <f t="shared" si="10"/>
        <v>83.33</v>
      </c>
      <c r="CQ6" s="21">
        <f t="shared" si="10"/>
        <v>83.33</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100</v>
      </c>
      <c r="CY6" s="21">
        <f t="shared" ref="CY6:DG6" si="11">IF(CY7="",NA(),CY7)</f>
        <v>100</v>
      </c>
      <c r="CZ6" s="21">
        <f t="shared" si="11"/>
        <v>100</v>
      </c>
      <c r="DA6" s="21">
        <f t="shared" si="11"/>
        <v>100</v>
      </c>
      <c r="DB6" s="21">
        <f t="shared" si="11"/>
        <v>100</v>
      </c>
      <c r="DC6" s="21">
        <f t="shared" si="11"/>
        <v>89.47</v>
      </c>
      <c r="DD6" s="21">
        <f t="shared" si="11"/>
        <v>91.18</v>
      </c>
      <c r="DE6" s="21">
        <f t="shared" si="11"/>
        <v>90.78</v>
      </c>
      <c r="DF6" s="21">
        <f t="shared" si="11"/>
        <v>90.73</v>
      </c>
      <c r="DG6" s="21">
        <f t="shared" si="11"/>
        <v>91.64</v>
      </c>
      <c r="DH6" s="20" t="str">
        <f>IF(DH7="","",IF(DH7="-","【-】","【"&amp;SUBSTITUTE(TEXT(DH7,"#,##0.00"),"-","△")&amp;"】"))</f>
        <v>【91.09】</v>
      </c>
      <c r="DI6" s="21">
        <f>IF(DI7="",NA(),DI7)</f>
        <v>37.53</v>
      </c>
      <c r="DJ6" s="21">
        <f t="shared" ref="DJ6:DR6" si="12">IF(DJ7="",NA(),DJ7)</f>
        <v>40.44</v>
      </c>
      <c r="DK6" s="21">
        <f t="shared" si="12"/>
        <v>43.03</v>
      </c>
      <c r="DL6" s="21">
        <f t="shared" si="12"/>
        <v>45.63</v>
      </c>
      <c r="DM6" s="21">
        <f t="shared" si="12"/>
        <v>48.05</v>
      </c>
      <c r="DN6" s="21">
        <f t="shared" si="12"/>
        <v>40.049999999999997</v>
      </c>
      <c r="DO6" s="21">
        <f t="shared" si="12"/>
        <v>37.74</v>
      </c>
      <c r="DP6" s="21">
        <f t="shared" si="12"/>
        <v>40.36</v>
      </c>
      <c r="DQ6" s="21">
        <f t="shared" si="12"/>
        <v>34.76</v>
      </c>
      <c r="DR6" s="21">
        <f t="shared" si="12"/>
        <v>36.130000000000003</v>
      </c>
      <c r="DS6" s="20" t="str">
        <f>IF(DS7="","",IF(DS7="-","【-】","【"&amp;SUBSTITUTE(TEXT(DS7,"#,##0.00"),"-","△")&amp;"】"))</f>
        <v>【36.13】</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162108</v>
      </c>
      <c r="D7" s="23">
        <v>46</v>
      </c>
      <c r="E7" s="23">
        <v>17</v>
      </c>
      <c r="F7" s="23">
        <v>7</v>
      </c>
      <c r="G7" s="23">
        <v>0</v>
      </c>
      <c r="H7" s="23" t="s">
        <v>96</v>
      </c>
      <c r="I7" s="23" t="s">
        <v>97</v>
      </c>
      <c r="J7" s="23" t="s">
        <v>98</v>
      </c>
      <c r="K7" s="23" t="s">
        <v>99</v>
      </c>
      <c r="L7" s="23" t="s">
        <v>100</v>
      </c>
      <c r="M7" s="23" t="s">
        <v>101</v>
      </c>
      <c r="N7" s="24" t="s">
        <v>102</v>
      </c>
      <c r="O7" s="24">
        <v>80.400000000000006</v>
      </c>
      <c r="P7" s="24">
        <v>0.18</v>
      </c>
      <c r="Q7" s="24">
        <v>66.739999999999995</v>
      </c>
      <c r="R7" s="24">
        <v>3960</v>
      </c>
      <c r="S7" s="24">
        <v>48624</v>
      </c>
      <c r="T7" s="24">
        <v>668.64</v>
      </c>
      <c r="U7" s="24">
        <v>72.72</v>
      </c>
      <c r="V7" s="24">
        <v>86</v>
      </c>
      <c r="W7" s="24">
        <v>0.04</v>
      </c>
      <c r="X7" s="24">
        <v>2150</v>
      </c>
      <c r="Y7" s="24">
        <v>78.55</v>
      </c>
      <c r="Z7" s="24">
        <v>71.430000000000007</v>
      </c>
      <c r="AA7" s="24">
        <v>73.98</v>
      </c>
      <c r="AB7" s="24">
        <v>73.62</v>
      </c>
      <c r="AC7" s="24">
        <v>73.61</v>
      </c>
      <c r="AD7" s="24">
        <v>92.53</v>
      </c>
      <c r="AE7" s="24">
        <v>92.29</v>
      </c>
      <c r="AF7" s="24">
        <v>98.94</v>
      </c>
      <c r="AG7" s="24">
        <v>101.09</v>
      </c>
      <c r="AH7" s="24">
        <v>94.43</v>
      </c>
      <c r="AI7" s="24">
        <v>94.43</v>
      </c>
      <c r="AJ7" s="24">
        <v>561.16999999999996</v>
      </c>
      <c r="AK7" s="24">
        <v>792.74</v>
      </c>
      <c r="AL7" s="24">
        <v>885.08</v>
      </c>
      <c r="AM7" s="24">
        <v>1203.28</v>
      </c>
      <c r="AN7" s="24">
        <v>1134.76</v>
      </c>
      <c r="AO7" s="24">
        <v>437.99</v>
      </c>
      <c r="AP7" s="24">
        <v>464.55</v>
      </c>
      <c r="AQ7" s="24">
        <v>519.65</v>
      </c>
      <c r="AR7" s="24">
        <v>534.57000000000005</v>
      </c>
      <c r="AS7" s="24">
        <v>528.12</v>
      </c>
      <c r="AT7" s="24">
        <v>528.12</v>
      </c>
      <c r="AU7" s="24">
        <v>-206.53</v>
      </c>
      <c r="AV7" s="24">
        <v>-266.77</v>
      </c>
      <c r="AW7" s="24">
        <v>-257.02</v>
      </c>
      <c r="AX7" s="24">
        <v>-376.48</v>
      </c>
      <c r="AY7" s="24">
        <v>-440.02</v>
      </c>
      <c r="AZ7" s="24">
        <v>-14.2</v>
      </c>
      <c r="BA7" s="24">
        <v>48.58</v>
      </c>
      <c r="BB7" s="24">
        <v>36.31</v>
      </c>
      <c r="BC7" s="24">
        <v>36.93</v>
      </c>
      <c r="BD7" s="24">
        <v>15.34</v>
      </c>
      <c r="BE7" s="24">
        <v>15.34</v>
      </c>
      <c r="BF7" s="24">
        <v>473.92</v>
      </c>
      <c r="BG7" s="24">
        <v>302.45</v>
      </c>
      <c r="BH7" s="24">
        <v>245.38</v>
      </c>
      <c r="BI7" s="24">
        <v>250.99</v>
      </c>
      <c r="BJ7" s="24">
        <v>240.02</v>
      </c>
      <c r="BK7" s="24">
        <v>438.26</v>
      </c>
      <c r="BL7" s="24">
        <v>506.14</v>
      </c>
      <c r="BM7" s="24">
        <v>544.96</v>
      </c>
      <c r="BN7" s="24">
        <v>406.44</v>
      </c>
      <c r="BO7" s="24">
        <v>254.5</v>
      </c>
      <c r="BP7" s="24">
        <v>281.54000000000002</v>
      </c>
      <c r="BQ7" s="24">
        <v>89.05</v>
      </c>
      <c r="BR7" s="24">
        <v>59.79</v>
      </c>
      <c r="BS7" s="24">
        <v>62.52</v>
      </c>
      <c r="BT7" s="24">
        <v>53.12</v>
      </c>
      <c r="BU7" s="24">
        <v>62.03</v>
      </c>
      <c r="BV7" s="24">
        <v>39.86</v>
      </c>
      <c r="BW7" s="24">
        <v>35.86</v>
      </c>
      <c r="BX7" s="24">
        <v>42.51</v>
      </c>
      <c r="BY7" s="24">
        <v>35.93</v>
      </c>
      <c r="BZ7" s="24">
        <v>36.1</v>
      </c>
      <c r="CA7" s="24">
        <v>35.92</v>
      </c>
      <c r="CB7" s="24">
        <v>227.48</v>
      </c>
      <c r="CC7" s="24">
        <v>339.58</v>
      </c>
      <c r="CD7" s="24">
        <v>327.01</v>
      </c>
      <c r="CE7" s="24">
        <v>345.07</v>
      </c>
      <c r="CF7" s="24">
        <v>328.64</v>
      </c>
      <c r="CG7" s="24">
        <v>451.49</v>
      </c>
      <c r="CH7" s="24">
        <v>448.63</v>
      </c>
      <c r="CI7" s="24">
        <v>447.34</v>
      </c>
      <c r="CJ7" s="24">
        <v>499.55</v>
      </c>
      <c r="CK7" s="24">
        <v>529.77</v>
      </c>
      <c r="CL7" s="24">
        <v>527.91</v>
      </c>
      <c r="CM7" s="24">
        <v>83.33</v>
      </c>
      <c r="CN7" s="24">
        <v>83.33</v>
      </c>
      <c r="CO7" s="24">
        <v>83.33</v>
      </c>
      <c r="CP7" s="24">
        <v>83.33</v>
      </c>
      <c r="CQ7" s="24">
        <v>83.33</v>
      </c>
      <c r="CR7" s="24">
        <v>40.67</v>
      </c>
      <c r="CS7" s="24">
        <v>48.01</v>
      </c>
      <c r="CT7" s="24">
        <v>40.28</v>
      </c>
      <c r="CU7" s="24">
        <v>42.48</v>
      </c>
      <c r="CV7" s="24">
        <v>39.770000000000003</v>
      </c>
      <c r="CW7" s="24">
        <v>40.17</v>
      </c>
      <c r="CX7" s="24">
        <v>100</v>
      </c>
      <c r="CY7" s="24">
        <v>100</v>
      </c>
      <c r="CZ7" s="24">
        <v>100</v>
      </c>
      <c r="DA7" s="24">
        <v>100</v>
      </c>
      <c r="DB7" s="24">
        <v>100</v>
      </c>
      <c r="DC7" s="24">
        <v>89.47</v>
      </c>
      <c r="DD7" s="24">
        <v>91.18</v>
      </c>
      <c r="DE7" s="24">
        <v>90.78</v>
      </c>
      <c r="DF7" s="24">
        <v>90.73</v>
      </c>
      <c r="DG7" s="24">
        <v>91.64</v>
      </c>
      <c r="DH7" s="24">
        <v>91.09</v>
      </c>
      <c r="DI7" s="24">
        <v>37.53</v>
      </c>
      <c r="DJ7" s="24">
        <v>40.44</v>
      </c>
      <c r="DK7" s="24">
        <v>43.03</v>
      </c>
      <c r="DL7" s="24">
        <v>45.63</v>
      </c>
      <c r="DM7" s="24">
        <v>48.05</v>
      </c>
      <c r="DN7" s="24">
        <v>40.049999999999997</v>
      </c>
      <c r="DO7" s="24">
        <v>37.74</v>
      </c>
      <c r="DP7" s="24">
        <v>40.36</v>
      </c>
      <c r="DQ7" s="24">
        <v>34.76</v>
      </c>
      <c r="DR7" s="24">
        <v>36.130000000000003</v>
      </c>
      <c r="DS7" s="24">
        <v>36.130000000000003</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2023-01-19T02:38:26Z</cp:lastPrinted>
  <dcterms:modified xsi:type="dcterms:W3CDTF">2023-01-19T02:38:32Z</dcterms:modified>
</cp:coreProperties>
</file>