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I:\★市町村支援課移行データ\財政係\57公営企業経営比較分析表\R04\R050106経営比較分析表の分析等について（依頼）\03_市町村より回答→ＨＰ掲載\09南砺市\下水道（法適用）\"/>
    </mc:Choice>
  </mc:AlternateContent>
  <xr:revisionPtr revIDLastSave="0" documentId="13_ncr:1_{DEEFFF7E-6D5A-483E-AD9C-F7BCEB4571A8}" xr6:coauthVersionLast="36" xr6:coauthVersionMax="36" xr10:uidLastSave="{00000000-0000-0000-0000-000000000000}"/>
  <workbookProtection workbookAlgorithmName="SHA-512" workbookHashValue="S6rVfSMU8PxFTnh6h+etpyIliuuAg2XgpwL3pS3yAjgliS0XLvemUFMKZcNCLO4+YuhngVoHMdTnRJYGyoJ4ZA==" workbookSaltValue="P+Y4w38cXi8V2096czjX2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F85" i="4"/>
  <c r="E85" i="4"/>
  <c r="AT10" i="4"/>
  <c r="AL10" i="4"/>
  <c r="AD10" i="4"/>
  <c r="P10" i="4"/>
  <c r="I10" i="4"/>
  <c r="B10" i="4"/>
  <c r="AT8" i="4"/>
  <c r="AL8" i="4"/>
  <c r="P8" i="4"/>
  <c r="I8" i="4"/>
</calcChain>
</file>

<file path=xl/sharedStrings.xml><?xml version="1.0" encoding="utf-8"?>
<sst xmlns="http://schemas.openxmlformats.org/spreadsheetml/2006/main" count="253" uniqueCount="117">
  <si>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</si>
  <si>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</si>
  <si>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</si>
  <si>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</si>
  <si>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</si>
  <si>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</si>
  <si>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</si>
  <si>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</si>
  <si>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</si>
  <si>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</si>
  <si>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</si>
  <si>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</si>
  <si>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</si>
  <si>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</si>
  <si>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</si>
  <si>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</si>
  <si>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</si>
  <si>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</si>
  <si>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</si>
  <si>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</si>
  <si>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</si>
  <si>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</si>
  <si>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</si>
  <si>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</si>
  <si>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</si>
  <si>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</si>
  <si>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</si>
  <si>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</si>
  <si>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</si>
  <si>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</si>
  <si>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</si>
  <si>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</si>
  <si>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</si>
  <si>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</si>
  <si>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</si>
  <si>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</si>
  <si>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</si>
  <si>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</si>
  <si>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</si>
  <si>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</si>
  <si>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</si>
  <si>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</si>
  <si>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</si>
  <si>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</si>
  <si>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</si>
  <si>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</si>
  <si>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</si>
  <si>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</si>
  <si>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</si>
  <si>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</si>
  <si>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</si>
  <si>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</si>
  <si>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</si>
  <si>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</si>
  <si>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</si>
  <si>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</si>
  <si>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</si>
  <si>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</si>
  <si>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</si>
  <si>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</si>
  <si>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</si>
  <si>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</si>
  <si>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</si>
  <si>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</si>
  <si>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</si>
  <si>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</si>
  <si>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</si>
  <si>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</si>
  <si>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</si>
  <si>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</si>
  <si>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</si>
  <si>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</si>
  <si>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</si>
  <si>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</si>
  <si>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</si>
  <si>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</si>
  <si>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</si>
  <si>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</si>
  <si>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</si>
  <si>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</si>
  <si>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</si>
  <si>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</si>
  <si>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</si>
  <si>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</si>
  <si>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</si>
  <si>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</si>
  <si>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</si>
  <si>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</si>
  <si>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</si>
  <si>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</si>
  <si>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</si>
  <si>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</si>
  <si>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</si>
  <si>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</si>
  <si>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</si>
  <si>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南砺市</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</si>
  <si>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</si>
  <si>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</si>
  <si>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</si>
  <si>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</si>
  <si>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</si>
  <si>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</si>
  <si>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</si>
  <si>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</si>
  <si>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</si>
  <si>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</si>
  <si>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</si>
  <si>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</si>
  <si>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</si>
  <si>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</si>
  <si>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</si>
  <si>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</si>
  <si>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</si>
  <si>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</si>
  <si>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当市における個別排水処理事業は、平成10年から建設着手している。法定耐用年数を経過した管渠等はない。
①有形固定資産減価償却率については上昇傾向にあり、類似団体平均値を上回っている。
（下水道会計全体での数値は、以下〔全体総括〕を参照のこと。）</t>
    <rPh sb="1" eb="3">
      <t>トウシ</t>
    </rPh>
    <rPh sb="7" eb="9">
      <t>コベツ</t>
    </rPh>
    <rPh sb="9" eb="11">
      <t>ハイスイ</t>
    </rPh>
    <rPh sb="11" eb="13">
      <t>ショリ</t>
    </rPh>
    <rPh sb="13" eb="15">
      <t>ジギョウ</t>
    </rPh>
    <rPh sb="17" eb="19">
      <t>ヘイセイ</t>
    </rPh>
    <rPh sb="21" eb="22">
      <t>ネン</t>
    </rPh>
    <rPh sb="24" eb="26">
      <t>ケンセツ</t>
    </rPh>
    <rPh sb="26" eb="28">
      <t>チャクシュ</t>
    </rPh>
    <rPh sb="33" eb="39">
      <t>ホウテイタイヨウネンスウ</t>
    </rPh>
    <rPh sb="40" eb="42">
      <t>ケイカ</t>
    </rPh>
    <rPh sb="44" eb="47">
      <t>カンキョトウ</t>
    </rPh>
    <rPh sb="53" eb="64">
      <t>ユウケイコテイシサンゲンカショウキャクリツ</t>
    </rPh>
    <rPh sb="69" eb="73">
      <t>ジョウショウケイコウ</t>
    </rPh>
    <rPh sb="77" eb="84">
      <t>ルイジダンタイヘイキンチ</t>
    </rPh>
    <rPh sb="85" eb="87">
      <t>ウワマワ</t>
    </rPh>
    <rPh sb="94" eb="101">
      <t>ゲスイドウカイケイゼンタイ</t>
    </rPh>
    <rPh sb="103" eb="105">
      <t>スウチ</t>
    </rPh>
    <rPh sb="107" eb="118">
      <t>イカ（ゼンタイソウカツ）ヲサンショウ</t>
    </rPh>
    <phoneticPr fontId="4"/>
  </si>
  <si>
    <t>※公共と同様</t>
    <rPh sb="1" eb="3">
      <t>コウキョウ</t>
    </rPh>
    <rPh sb="4" eb="6">
      <t>ドウヨウ</t>
    </rPh>
    <phoneticPr fontId="4"/>
  </si>
  <si>
    <t>①経常収支比率については、毎年類似団体よりも低い数値となっており、経常損失を毎年計上している。
②累積欠損金比率については、毎年類似団体よりも高い数値となっており、累積欠損金を継続して計上している。
※当市では、複数事業の会計・経理を一体として行っており、下水道会計全体のバランスを取っている。平成22年5月使用分より使用料の改定と一般会計からの繰入の見直しを組み合わせて行った。
（下水道会計全体での数値は、以下〔全体総括〕を参照のこと。）
③流動比率については、クリエイタープラザを建設した平成27年度より引き続きマイナス計上となっている。
④企業債残高対事業規模比率については、類似団体と比較して高い数値を示している。
⑤経費回収率については、使用料収入の増加に伴い増加している。しかしながら、指標が100％を下回っているため、引き続き汚水処理経費の見直しと使用料収入の確保に努める。
⑧水洗化率については、類似団体よりも高い数値を示している。
（下水道会計全体での数値は、以下〔全体総括〕を参照のこと。）</t>
    <rPh sb="1" eb="7">
      <t>ケイジョウシュウシヒリツ</t>
    </rPh>
    <rPh sb="13" eb="19">
      <t>マイトシルイジダンタイ</t>
    </rPh>
    <rPh sb="22" eb="23">
      <t>ヒク</t>
    </rPh>
    <rPh sb="24" eb="26">
      <t>スウチ</t>
    </rPh>
    <rPh sb="33" eb="37">
      <t>ケイジョウソンシツ</t>
    </rPh>
    <rPh sb="38" eb="42">
      <t>マイトシケイジョウ</t>
    </rPh>
    <rPh sb="49" eb="56">
      <t>ルイセキケッソンキンヒリツ</t>
    </rPh>
    <rPh sb="62" eb="68">
      <t>マイトシルイジダンタイ</t>
    </rPh>
    <rPh sb="71" eb="72">
      <t>タカ</t>
    </rPh>
    <rPh sb="73" eb="75">
      <t>スウチ</t>
    </rPh>
    <rPh sb="82" eb="87">
      <t>ルイセキケッソンキン</t>
    </rPh>
    <rPh sb="88" eb="90">
      <t>ケイゾク</t>
    </rPh>
    <rPh sb="92" eb="94">
      <t>ケイジョウ</t>
    </rPh>
    <rPh sb="101" eb="103">
      <t>トウシ</t>
    </rPh>
    <rPh sb="106" eb="110">
      <t>フクスウジギョウ</t>
    </rPh>
    <rPh sb="111" eb="113">
      <t>カイケイ</t>
    </rPh>
    <rPh sb="114" eb="116">
      <t>ケイリ</t>
    </rPh>
    <rPh sb="117" eb="119">
      <t>イッタイ</t>
    </rPh>
    <rPh sb="122" eb="123">
      <t>オコナ</t>
    </rPh>
    <rPh sb="128" eb="135">
      <t>ゲスイドウカイケイゼンタイ</t>
    </rPh>
    <rPh sb="141" eb="142">
      <t>ト</t>
    </rPh>
    <rPh sb="147" eb="149">
      <t>ヘイセイ</t>
    </rPh>
    <rPh sb="151" eb="152">
      <t>ネン</t>
    </rPh>
    <rPh sb="166" eb="168">
      <t>イッパンカ</t>
    </rPh>
    <rPh sb="168" eb="170">
      <t>イケイ</t>
    </rPh>
    <rPh sb="173" eb="175">
      <t>クリイレ</t>
    </rPh>
    <rPh sb="176" eb="178">
      <t>ミナオ</t>
    </rPh>
    <rPh sb="180" eb="181">
      <t>ク</t>
    </rPh>
    <rPh sb="182" eb="183">
      <t>ア</t>
    </rPh>
    <rPh sb="186" eb="187">
      <t>オコナ</t>
    </rPh>
    <rPh sb="192" eb="199">
      <t>ゲスイドウカイケイゼンタイ</t>
    </rPh>
    <rPh sb="201" eb="203">
      <t>スウチ</t>
    </rPh>
    <rPh sb="205" eb="216">
      <t>イカ（ゼンタイソウカツ）ヲサンショウ</t>
    </rPh>
    <rPh sb="223" eb="227">
      <t>リュウドウヒリツ</t>
    </rPh>
    <rPh sb="243" eb="245">
      <t>ケンセツ</t>
    </rPh>
    <rPh sb="247" eb="249">
      <t>ヘイセイ</t>
    </rPh>
    <rPh sb="251" eb="252">
      <t>ネン</t>
    </rPh>
    <rPh sb="252" eb="253">
      <t>ド</t>
    </rPh>
    <rPh sb="255" eb="256">
      <t>ヒ</t>
    </rPh>
    <rPh sb="257" eb="258">
      <t>ツヅ</t>
    </rPh>
    <rPh sb="263" eb="265">
      <t>ケイジョウ</t>
    </rPh>
    <rPh sb="274" eb="286">
      <t>キギョウサイザンダカタイジギョウキボヒリツ</t>
    </rPh>
    <rPh sb="292" eb="296">
      <t>ルイジダンタイ</t>
    </rPh>
    <rPh sb="297" eb="299">
      <t>ヒカク</t>
    </rPh>
    <rPh sb="301" eb="302">
      <t>タカ</t>
    </rPh>
    <rPh sb="303" eb="305">
      <t>スウチ</t>
    </rPh>
    <rPh sb="306" eb="307">
      <t>シメ</t>
    </rPh>
    <rPh sb="314" eb="319">
      <t>ケイヒカイシュウリツ</t>
    </rPh>
    <rPh sb="325" eb="330">
      <t>シヨウリョウシュウニュウ</t>
    </rPh>
    <rPh sb="331" eb="333">
      <t>ゾウカ</t>
    </rPh>
    <rPh sb="334" eb="335">
      <t>トモナ</t>
    </rPh>
    <rPh sb="336" eb="338">
      <t>ゾウカ</t>
    </rPh>
    <rPh sb="350" eb="352">
      <t>シヒョウ</t>
    </rPh>
    <rPh sb="358" eb="360">
      <t>シタマワ</t>
    </rPh>
    <rPh sb="367" eb="368">
      <t>ヒ</t>
    </rPh>
    <rPh sb="369" eb="370">
      <t>ツヅ</t>
    </rPh>
    <rPh sb="371" eb="373">
      <t>オスイ</t>
    </rPh>
    <rPh sb="373" eb="375">
      <t>ショリ</t>
    </rPh>
    <rPh sb="375" eb="377">
      <t>ケイヒ</t>
    </rPh>
    <rPh sb="378" eb="380">
      <t>ミナオ</t>
    </rPh>
    <rPh sb="382" eb="385">
      <t>シヨウリョウ</t>
    </rPh>
    <rPh sb="385" eb="387">
      <t>シュウニュウ</t>
    </rPh>
    <rPh sb="388" eb="390">
      <t>カクホ</t>
    </rPh>
    <rPh sb="391" eb="392">
      <t>ツト</t>
    </rPh>
    <rPh sb="397" eb="401">
      <t>スイセンカリツ</t>
    </rPh>
    <rPh sb="407" eb="411">
      <t>ルイジダンタイ</t>
    </rPh>
    <rPh sb="414" eb="415">
      <t>タカ</t>
    </rPh>
    <rPh sb="416" eb="418">
      <t>スウチ</t>
    </rPh>
    <rPh sb="419" eb="420">
      <t>シメ</t>
    </rPh>
    <rPh sb="427" eb="434">
      <t>ゲスイドウカイケイゼンタイ</t>
    </rPh>
    <rPh sb="436" eb="438">
      <t>スウチ</t>
    </rPh>
    <rPh sb="440" eb="451">
      <t>イカ（ゼンタイソウカツ）ヲサンショウ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</si>
</sst>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AB-44A3-8B99-9BBCC8D845B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8AB-44A3-8B99-9BBCC8D845B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117.65</c:v>
                </c:pt>
                <c:pt idx="1">
                  <c:v>114.71</c:v>
                </c:pt>
                <c:pt idx="2">
                  <c:v>114.71</c:v>
                </c:pt>
                <c:pt idx="3">
                  <c:v>111.76</c:v>
                </c:pt>
                <c:pt idx="4">
                  <c:v>102.94</c:v>
                </c:pt>
              </c:numCache>
            </c:numRef>
          </c:val>
          <c:extLst>
            <c:ext xmlns:c16="http://schemas.microsoft.com/office/drawing/2014/chart" uri="{C3380CC4-5D6E-409C-BE32-E72D297353CC}">
              <c16:uniqueId val="{00000000-270C-4AD7-9AEF-90E1C8A2660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51.71</c:v>
                </c:pt>
                <c:pt idx="1">
                  <c:v>50.56</c:v>
                </c:pt>
                <c:pt idx="2">
                  <c:v>47.35</c:v>
                </c:pt>
                <c:pt idx="3">
                  <c:v>46.36</c:v>
                </c:pt>
                <c:pt idx="4">
                  <c:v>228.91</c:v>
                </c:pt>
              </c:numCache>
            </c:numRef>
          </c:val>
          <c:smooth val="0"/>
          <c:extLst>
            <c:ext xmlns:c16="http://schemas.microsoft.com/office/drawing/2014/chart" uri="{C3380CC4-5D6E-409C-BE32-E72D297353CC}">
              <c16:uniqueId val="{00000001-270C-4AD7-9AEF-90E1C8A2660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99.28</c:v>
                </c:pt>
                <c:pt idx="2">
                  <c:v>100</c:v>
                </c:pt>
                <c:pt idx="3">
                  <c:v>100</c:v>
                </c:pt>
                <c:pt idx="4">
                  <c:v>100</c:v>
                </c:pt>
              </c:numCache>
            </c:numRef>
          </c:val>
          <c:extLst>
            <c:ext xmlns:c16="http://schemas.microsoft.com/office/drawing/2014/chart" uri="{C3380CC4-5D6E-409C-BE32-E72D297353CC}">
              <c16:uniqueId val="{00000000-A1FB-4077-A6E5-23E761D67D3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82.91</c:v>
                </c:pt>
                <c:pt idx="1">
                  <c:v>83.85</c:v>
                </c:pt>
                <c:pt idx="2">
                  <c:v>81.209999999999994</c:v>
                </c:pt>
                <c:pt idx="3">
                  <c:v>83.08</c:v>
                </c:pt>
                <c:pt idx="4">
                  <c:v>82.61</c:v>
                </c:pt>
              </c:numCache>
            </c:numRef>
          </c:val>
          <c:smooth val="0"/>
          <c:extLst>
            <c:ext xmlns:c16="http://schemas.microsoft.com/office/drawing/2014/chart" uri="{C3380CC4-5D6E-409C-BE32-E72D297353CC}">
              <c16:uniqueId val="{00000001-A1FB-4077-A6E5-23E761D67D3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42</c:v>
                </c:pt>
                <c:pt idx="1">
                  <c:v>34.67</c:v>
                </c:pt>
                <c:pt idx="2">
                  <c:v>37.57</c:v>
                </c:pt>
                <c:pt idx="3">
                  <c:v>41.96</c:v>
                </c:pt>
                <c:pt idx="4">
                  <c:v>35.93</c:v>
                </c:pt>
              </c:numCache>
            </c:numRef>
          </c:val>
          <c:extLst>
            <c:ext xmlns:c16="http://schemas.microsoft.com/office/drawing/2014/chart" uri="{C3380CC4-5D6E-409C-BE32-E72D297353CC}">
              <c16:uniqueId val="{00000000-41F8-47DC-95B1-3D6C6BCE62A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93.87</c:v>
                </c:pt>
                <c:pt idx="1">
                  <c:v>86.84</c:v>
                </c:pt>
                <c:pt idx="2">
                  <c:v>89.75</c:v>
                </c:pt>
                <c:pt idx="3">
                  <c:v>96.14</c:v>
                </c:pt>
                <c:pt idx="4">
                  <c:v>95.6</c:v>
                </c:pt>
              </c:numCache>
            </c:numRef>
          </c:val>
          <c:smooth val="0"/>
          <c:extLst>
            <c:ext xmlns:c16="http://schemas.microsoft.com/office/drawing/2014/chart" uri="{C3380CC4-5D6E-409C-BE32-E72D297353CC}">
              <c16:uniqueId val="{00000001-41F8-47DC-95B1-3D6C6BCE62A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28.81</c:v>
                </c:pt>
                <c:pt idx="1">
                  <c:v>32.869999999999997</c:v>
                </c:pt>
                <c:pt idx="2">
                  <c:v>36.880000000000003</c:v>
                </c:pt>
                <c:pt idx="3">
                  <c:v>40.950000000000003</c:v>
                </c:pt>
                <c:pt idx="4">
                  <c:v>44.99</c:v>
                </c:pt>
              </c:numCache>
            </c:numRef>
          </c:val>
          <c:extLst>
            <c:ext xmlns:c16="http://schemas.microsoft.com/office/drawing/2014/chart" uri="{C3380CC4-5D6E-409C-BE32-E72D297353CC}">
              <c16:uniqueId val="{00000000-0D7C-4CFD-B9EC-AE00C581C4A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42.61</c:v>
                </c:pt>
                <c:pt idx="1">
                  <c:v>44.22</c:v>
                </c:pt>
                <c:pt idx="2">
                  <c:v>39.64</c:v>
                </c:pt>
                <c:pt idx="3">
                  <c:v>33.75</c:v>
                </c:pt>
                <c:pt idx="4">
                  <c:v>36.21</c:v>
                </c:pt>
              </c:numCache>
            </c:numRef>
          </c:val>
          <c:smooth val="0"/>
          <c:extLst>
            <c:ext xmlns:c16="http://schemas.microsoft.com/office/drawing/2014/chart" uri="{C3380CC4-5D6E-409C-BE32-E72D297353CC}">
              <c16:uniqueId val="{00000001-0D7C-4CFD-B9EC-AE00C581C4A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CE-498E-92F1-E88E6739C24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2CE-498E-92F1-E88E6739C24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1855.49</c:v>
                </c:pt>
                <c:pt idx="1">
                  <c:v>2303.8200000000002</c:v>
                </c:pt>
                <c:pt idx="2">
                  <c:v>2721.81</c:v>
                </c:pt>
                <c:pt idx="3">
                  <c:v>3848.66</c:v>
                </c:pt>
                <c:pt idx="4">
                  <c:v>3813.84</c:v>
                </c:pt>
              </c:numCache>
            </c:numRef>
          </c:val>
          <c:extLst>
            <c:ext xmlns:c16="http://schemas.microsoft.com/office/drawing/2014/chart" uri="{C3380CC4-5D6E-409C-BE32-E72D297353CC}">
              <c16:uniqueId val="{00000000-FDDD-4CDD-BF16-9FB7D9D8E36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231.75</c:v>
                </c:pt>
                <c:pt idx="1">
                  <c:v>254.32</c:v>
                </c:pt>
                <c:pt idx="2">
                  <c:v>249.76</c:v>
                </c:pt>
                <c:pt idx="3">
                  <c:v>237</c:v>
                </c:pt>
                <c:pt idx="4">
                  <c:v>257.23</c:v>
                </c:pt>
              </c:numCache>
            </c:numRef>
          </c:val>
          <c:smooth val="0"/>
          <c:extLst>
            <c:ext xmlns:c16="http://schemas.microsoft.com/office/drawing/2014/chart" uri="{C3380CC4-5D6E-409C-BE32-E72D297353CC}">
              <c16:uniqueId val="{00000001-FDDD-4CDD-BF16-9FB7D9D8E36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-132.03</c:v>
                </c:pt>
                <c:pt idx="1">
                  <c:v>-381.08</c:v>
                </c:pt>
                <c:pt idx="2">
                  <c:v>-368.29</c:v>
                </c:pt>
                <c:pt idx="3">
                  <c:v>-271.61</c:v>
                </c:pt>
                <c:pt idx="4">
                  <c:v>-363.26</c:v>
                </c:pt>
              </c:numCache>
            </c:numRef>
          </c:val>
          <c:extLst>
            <c:ext xmlns:c16="http://schemas.microsoft.com/office/drawing/2014/chart" uri="{C3380CC4-5D6E-409C-BE32-E72D297353CC}">
              <c16:uniqueId val="{00000000-D421-40FE-A58B-BFFD754D3D6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322.36</c:v>
                </c:pt>
                <c:pt idx="1">
                  <c:v>277.89</c:v>
                </c:pt>
                <c:pt idx="2">
                  <c:v>256.37</c:v>
                </c:pt>
                <c:pt idx="3">
                  <c:v>135.35</c:v>
                </c:pt>
                <c:pt idx="4">
                  <c:v>150.91999999999999</c:v>
                </c:pt>
              </c:numCache>
            </c:numRef>
          </c:val>
          <c:smooth val="0"/>
          <c:extLst>
            <c:ext xmlns:c16="http://schemas.microsoft.com/office/drawing/2014/chart" uri="{C3380CC4-5D6E-409C-BE32-E72D297353CC}">
              <c16:uniqueId val="{00000001-D421-40FE-A58B-BFFD754D3D6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1971.68</c:v>
                </c:pt>
                <c:pt idx="1">
                  <c:v>1045.3399999999999</c:v>
                </c:pt>
                <c:pt idx="2">
                  <c:v>993.86</c:v>
                </c:pt>
                <c:pt idx="3">
                  <c:v>1110.6199999999999</c:v>
                </c:pt>
                <c:pt idx="4">
                  <c:v>1137.8900000000001</c:v>
                </c:pt>
              </c:numCache>
            </c:numRef>
          </c:val>
          <c:extLst>
            <c:ext xmlns:c16="http://schemas.microsoft.com/office/drawing/2014/chart" uri="{C3380CC4-5D6E-409C-BE32-E72D297353CC}">
              <c16:uniqueId val="{00000000-3C69-4CA6-9E49-2266EEBB36C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888.8</c:v>
                </c:pt>
                <c:pt idx="1">
                  <c:v>855.65</c:v>
                </c:pt>
                <c:pt idx="2">
                  <c:v>862.99</c:v>
                </c:pt>
                <c:pt idx="3">
                  <c:v>782.91</c:v>
                </c:pt>
                <c:pt idx="4">
                  <c:v>783.21</c:v>
                </c:pt>
              </c:numCache>
            </c:numRef>
          </c:val>
          <c:smooth val="0"/>
          <c:extLst>
            <c:ext xmlns:c16="http://schemas.microsoft.com/office/drawing/2014/chart" uri="{C3380CC4-5D6E-409C-BE32-E72D297353CC}">
              <c16:uniqueId val="{00000001-3C69-4CA6-9E49-2266EEBB36C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64.3</c:v>
                </c:pt>
                <c:pt idx="1">
                  <c:v>31.42</c:v>
                </c:pt>
                <c:pt idx="2">
                  <c:v>38.6</c:v>
                </c:pt>
                <c:pt idx="3">
                  <c:v>32.14</c:v>
                </c:pt>
                <c:pt idx="4">
                  <c:v>32.549999999999997</c:v>
                </c:pt>
              </c:numCache>
            </c:numRef>
          </c:val>
          <c:extLst>
            <c:ext xmlns:c16="http://schemas.microsoft.com/office/drawing/2014/chart" uri="{C3380CC4-5D6E-409C-BE32-E72D297353CC}">
              <c16:uniqueId val="{00000000-6EEA-4F56-ADB2-DB49A95C1AD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52.55</c:v>
                </c:pt>
                <c:pt idx="1">
                  <c:v>52.23</c:v>
                </c:pt>
                <c:pt idx="2">
                  <c:v>50.06</c:v>
                </c:pt>
                <c:pt idx="3">
                  <c:v>49.38</c:v>
                </c:pt>
                <c:pt idx="4">
                  <c:v>48.53</c:v>
                </c:pt>
              </c:numCache>
            </c:numRef>
          </c:val>
          <c:smooth val="0"/>
          <c:extLst>
            <c:ext xmlns:c16="http://schemas.microsoft.com/office/drawing/2014/chart" uri="{C3380CC4-5D6E-409C-BE32-E72D297353CC}">
              <c16:uniqueId val="{00000001-6EEA-4F56-ADB2-DB49A95C1AD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296.73</c:v>
                </c:pt>
                <c:pt idx="1">
                  <c:v>607.66999999999996</c:v>
                </c:pt>
                <c:pt idx="2">
                  <c:v>493.72</c:v>
                </c:pt>
                <c:pt idx="3">
                  <c:v>482.34</c:v>
                </c:pt>
                <c:pt idx="4">
                  <c:v>584.04999999999995</c:v>
                </c:pt>
              </c:numCache>
            </c:numRef>
          </c:val>
          <c:extLst>
            <c:ext xmlns:c16="http://schemas.microsoft.com/office/drawing/2014/chart" uri="{C3380CC4-5D6E-409C-BE32-E72D297353CC}">
              <c16:uniqueId val="{00000000-A6A2-485D-A971-0A13FD8CF93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292.45</c:v>
                </c:pt>
                <c:pt idx="1">
                  <c:v>294.05</c:v>
                </c:pt>
                <c:pt idx="2">
                  <c:v>309.22000000000003</c:v>
                </c:pt>
                <c:pt idx="3">
                  <c:v>316.97000000000003</c:v>
                </c:pt>
                <c:pt idx="4">
                  <c:v>326.17</c:v>
                </c:pt>
              </c:numCache>
            </c:numRef>
          </c:val>
          <c:smooth val="0"/>
          <c:extLst>
            <c:ext xmlns:c16="http://schemas.microsoft.com/office/drawing/2014/chart" uri="{C3380CC4-5D6E-409C-BE32-E72D297353CC}">
              <c16:uniqueId val="{00000001-A6A2-485D-A971-0A13FD8CF93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【155.69】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【328.76】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【35.80】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富山県　南砺市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個別排水処理</v>
      </c>
      <c r="Q8" s="71"/>
      <c r="R8" s="71"/>
      <c r="S8" s="71"/>
      <c r="T8" s="71"/>
      <c r="U8" s="71"/>
      <c r="V8" s="71"/>
      <c r="W8" s="71" t="str">
        <f>データ!L6</f>
        <v>L2</v>
      </c>
      <c r="X8" s="71"/>
      <c r="Y8" s="71"/>
      <c r="Z8" s="71"/>
      <c r="AA8" s="71"/>
      <c r="AB8" s="71"/>
      <c r="AC8" s="71"/>
      <c r="AD8" s="72" t="str">
        <f>データ!$M$6</f>
        <v>非設置</v>
      </c>
      <c r="AE8" s="72"/>
      <c r="AF8" s="72"/>
      <c r="AG8" s="72"/>
      <c r="AH8" s="72"/>
      <c r="AI8" s="72"/>
      <c r="AJ8" s="72"/>
      <c r="AK8" s="3"/>
      <c r="AL8" s="46">
        <f>データ!S6</f>
        <v>48624</v>
      </c>
      <c r="AM8" s="46"/>
      <c r="AN8" s="46"/>
      <c r="AO8" s="46"/>
      <c r="AP8" s="46"/>
      <c r="AQ8" s="46"/>
      <c r="AR8" s="46"/>
      <c r="AS8" s="46"/>
      <c r="AT8" s="45">
        <f>データ!T6</f>
        <v>668.64</v>
      </c>
      <c r="AU8" s="45"/>
      <c r="AV8" s="45"/>
      <c r="AW8" s="45"/>
      <c r="AX8" s="45"/>
      <c r="AY8" s="45"/>
      <c r="AZ8" s="45"/>
      <c r="BA8" s="45"/>
      <c r="BB8" s="45">
        <f>データ!U6</f>
        <v>72.72</v>
      </c>
      <c r="BC8" s="45"/>
      <c r="BD8" s="45"/>
      <c r="BE8" s="45"/>
      <c r="BF8" s="45"/>
      <c r="BG8" s="45"/>
      <c r="BH8" s="45"/>
      <c r="BI8" s="45"/>
      <c r="BJ8" s="3"/>
      <c r="BK8" s="3"/>
      <c r="BL8" s="67" t="s">
        <v>10</v>
      </c>
      <c r="BM8" s="68"/>
      <c r="BN8" s="69" t="s">
        <v>11</v>
      </c>
      <c r="BO8" s="69"/>
      <c r="BP8" s="69"/>
      <c r="BQ8" s="69"/>
      <c r="BR8" s="69"/>
      <c r="BS8" s="69"/>
      <c r="BT8" s="69"/>
      <c r="BU8" s="69"/>
      <c r="BV8" s="69"/>
      <c r="BW8" s="69"/>
      <c r="BX8" s="69"/>
      <c r="BY8" s="70"/>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-62.98</v>
      </c>
      <c r="J10" s="45"/>
      <c r="K10" s="45"/>
      <c r="L10" s="45"/>
      <c r="M10" s="45"/>
      <c r="N10" s="45"/>
      <c r="O10" s="45"/>
      <c r="P10" s="45">
        <f>データ!P6</f>
        <v>0.25</v>
      </c>
      <c r="Q10" s="45"/>
      <c r="R10" s="45"/>
      <c r="S10" s="45"/>
      <c r="T10" s="45"/>
      <c r="U10" s="45"/>
      <c r="V10" s="45"/>
      <c r="W10" s="45">
        <f>データ!Q6</f>
        <v>100</v>
      </c>
      <c r="X10" s="45"/>
      <c r="Y10" s="45"/>
      <c r="Z10" s="45"/>
      <c r="AA10" s="45"/>
      <c r="AB10" s="45"/>
      <c r="AC10" s="45"/>
      <c r="AD10" s="46">
        <f>データ!R6</f>
        <v>3960</v>
      </c>
      <c r="AE10" s="46"/>
      <c r="AF10" s="46"/>
      <c r="AG10" s="46"/>
      <c r="AH10" s="46"/>
      <c r="AI10" s="46"/>
      <c r="AJ10" s="46"/>
      <c r="AK10" s="2"/>
      <c r="AL10" s="46">
        <f>データ!V6</f>
        <v>119</v>
      </c>
      <c r="AM10" s="46"/>
      <c r="AN10" s="46"/>
      <c r="AO10" s="46"/>
      <c r="AP10" s="46"/>
      <c r="AQ10" s="46"/>
      <c r="AR10" s="46"/>
      <c r="AS10" s="46"/>
      <c r="AT10" s="45">
        <f>データ!W6</f>
        <v>0.06</v>
      </c>
      <c r="AU10" s="45"/>
      <c r="AV10" s="45"/>
      <c r="AW10" s="45"/>
      <c r="AX10" s="45"/>
      <c r="AY10" s="45"/>
      <c r="AZ10" s="45"/>
      <c r="BA10" s="45"/>
      <c r="BB10" s="45">
        <f>データ!X6</f>
        <v>1983.33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【96.22】</v>
      </c>
      <c r="F85" s="12" t="str">
        <f>データ!AT6</f>
        <v>【232.28】</v>
      </c>
      <c r="G85" s="12" t="str">
        <f>データ!BE6</f>
        <v>【155.69】</v>
      </c>
      <c r="H85" s="12" t="str">
        <f>データ!BP6</f>
        <v>【765.05】</v>
      </c>
      <c r="I85" s="12" t="str">
        <f>データ!CA6</f>
        <v>【48.97】</v>
      </c>
      <c r="J85" s="12" t="str">
        <f>データ!CL6</f>
        <v>【328.76】</v>
      </c>
      <c r="K85" s="12" t="str">
        <f>データ!CW6</f>
        <v>【224.12】</v>
      </c>
      <c r="L85" s="12" t="str">
        <f>データ!DH6</f>
        <v>【81.92】</v>
      </c>
      <c r="M85" s="12" t="str">
        <f>データ!DS6</f>
        <v>【35.80】</v>
      </c>
      <c r="N85" s="12" t="str">
        <f>データ!ED6</f>
        <v>【-】</v>
      </c>
      <c r="O85" s="12" t="str">
        <f>データ!EO6</f>
        <v>【-】</v>
      </c>
    </row>
  </sheetData>
  <sheetProtection algorithmName="SHA-512" hashValue="s+gPNWpUhHbafhay6NwSlwtWNlm2JHI6N1PhGmWwIJkTRraOV+t028iIGogbZ5l6iPqPa2ohDuPQN+faCrabHw==" saltValue="17INrnT027h4GUiXrNJ6p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54</v>
      </c>
      <c r="B4" s="16"/>
      <c r="C4" s="16"/>
      <c r="D4" s="16"/>
      <c r="E4" s="16"/>
      <c r="F4" s="16"/>
      <c r="G4" s="16"/>
      <c r="H4" s="82"/>
      <c r="I4" s="83"/>
      <c r="J4" s="83"/>
      <c r="K4" s="83"/>
      <c r="L4" s="83"/>
      <c r="M4" s="83"/>
      <c r="N4" s="83"/>
      <c r="O4" s="83"/>
      <c r="P4" s="83"/>
      <c r="Q4" s="83"/>
      <c r="R4" s="83"/>
      <c r="S4" s="83"/>
      <c r="T4" s="83"/>
      <c r="U4" s="83"/>
      <c r="V4" s="83"/>
      <c r="W4" s="83"/>
      <c r="X4" s="84"/>
      <c r="Y4" s="78" t="s">
        <v>55</v>
      </c>
      <c r="Z4" s="78"/>
      <c r="AA4" s="78"/>
      <c r="AB4" s="78"/>
      <c r="AC4" s="78"/>
      <c r="AD4" s="78"/>
      <c r="AE4" s="78"/>
      <c r="AF4" s="78"/>
      <c r="AG4" s="78"/>
      <c r="AH4" s="78"/>
      <c r="AI4" s="78"/>
      <c r="AJ4" s="78" t="s">
        <v>56</v>
      </c>
      <c r="AK4" s="78"/>
      <c r="AL4" s="78"/>
      <c r="AM4" s="78"/>
      <c r="AN4" s="78"/>
      <c r="AO4" s="78"/>
      <c r="AP4" s="78"/>
      <c r="AQ4" s="78"/>
      <c r="AR4" s="78"/>
      <c r="AS4" s="78"/>
      <c r="AT4" s="78"/>
      <c r="AU4" s="78" t="s">
        <v>57</v>
      </c>
      <c r="AV4" s="78"/>
      <c r="AW4" s="78"/>
      <c r="AX4" s="78"/>
      <c r="AY4" s="78"/>
      <c r="AZ4" s="78"/>
      <c r="BA4" s="78"/>
      <c r="BB4" s="78"/>
      <c r="BC4" s="78"/>
      <c r="BD4" s="78"/>
      <c r="BE4" s="78"/>
      <c r="BF4" s="78" t="s">
        <v>58</v>
      </c>
      <c r="BG4" s="78"/>
      <c r="BH4" s="78"/>
      <c r="BI4" s="78"/>
      <c r="BJ4" s="78"/>
      <c r="BK4" s="78"/>
      <c r="BL4" s="78"/>
      <c r="BM4" s="78"/>
      <c r="BN4" s="78"/>
      <c r="BO4" s="78"/>
      <c r="BP4" s="78"/>
      <c r="BQ4" s="78" t="s">
        <v>59</v>
      </c>
      <c r="BR4" s="78"/>
      <c r="BS4" s="78"/>
      <c r="BT4" s="78"/>
      <c r="BU4" s="78"/>
      <c r="BV4" s="78"/>
      <c r="BW4" s="78"/>
      <c r="BX4" s="78"/>
      <c r="BY4" s="78"/>
      <c r="BZ4" s="78"/>
      <c r="CA4" s="78"/>
      <c r="CB4" s="78" t="s">
        <v>60</v>
      </c>
      <c r="CC4" s="78"/>
      <c r="CD4" s="78"/>
      <c r="CE4" s="78"/>
      <c r="CF4" s="78"/>
      <c r="CG4" s="78"/>
      <c r="CH4" s="78"/>
      <c r="CI4" s="78"/>
      <c r="CJ4" s="78"/>
      <c r="CK4" s="78"/>
      <c r="CL4" s="78"/>
      <c r="CM4" s="78" t="s">
        <v>61</v>
      </c>
      <c r="CN4" s="78"/>
      <c r="CO4" s="78"/>
      <c r="CP4" s="78"/>
      <c r="CQ4" s="78"/>
      <c r="CR4" s="78"/>
      <c r="CS4" s="78"/>
      <c r="CT4" s="78"/>
      <c r="CU4" s="78"/>
      <c r="CV4" s="78"/>
      <c r="CW4" s="78"/>
      <c r="CX4" s="78" t="s">
        <v>62</v>
      </c>
      <c r="CY4" s="78"/>
      <c r="CZ4" s="78"/>
      <c r="DA4" s="78"/>
      <c r="DB4" s="78"/>
      <c r="DC4" s="78"/>
      <c r="DD4" s="78"/>
      <c r="DE4" s="78"/>
      <c r="DF4" s="78"/>
      <c r="DG4" s="78"/>
      <c r="DH4" s="78"/>
      <c r="DI4" s="78" t="s">
        <v>63</v>
      </c>
      <c r="DJ4" s="78"/>
      <c r="DK4" s="78"/>
      <c r="DL4" s="78"/>
      <c r="DM4" s="78"/>
      <c r="DN4" s="78"/>
      <c r="DO4" s="78"/>
      <c r="DP4" s="78"/>
      <c r="DQ4" s="78"/>
      <c r="DR4" s="78"/>
      <c r="DS4" s="78"/>
      <c r="DT4" s="78" t="s">
        <v>64</v>
      </c>
      <c r="DU4" s="78"/>
      <c r="DV4" s="78"/>
      <c r="DW4" s="78"/>
      <c r="DX4" s="78"/>
      <c r="DY4" s="78"/>
      <c r="DZ4" s="78"/>
      <c r="EA4" s="78"/>
      <c r="EB4" s="78"/>
      <c r="EC4" s="78"/>
      <c r="ED4" s="78"/>
      <c r="EE4" s="78" t="s">
        <v>65</v>
      </c>
      <c r="EF4" s="78"/>
      <c r="EG4" s="78"/>
      <c r="EH4" s="78"/>
      <c r="EI4" s="78"/>
      <c r="EJ4" s="78"/>
      <c r="EK4" s="78"/>
      <c r="EL4" s="78"/>
      <c r="EM4" s="78"/>
      <c r="EN4" s="78"/>
      <c r="EO4" s="78"/>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162108</v>
      </c>
      <c r="D6" s="19">
        <f t="shared" si="3"/>
        <v>46</v>
      </c>
      <c r="E6" s="19">
        <f t="shared" si="3"/>
        <v>18</v>
      </c>
      <c r="F6" s="19">
        <f t="shared" si="3"/>
        <v>1</v>
      </c>
      <c r="G6" s="19">
        <f t="shared" si="3"/>
        <v>0</v>
      </c>
      <c r="H6" s="19" t="str">
        <f t="shared" si="3"/>
        <v>富山県　南砺市</v>
      </c>
      <c r="I6" s="19" t="str">
        <f t="shared" si="3"/>
        <v>法適用</v>
      </c>
      <c r="J6" s="19" t="str">
        <f t="shared" si="3"/>
        <v>下水道事業</v>
      </c>
      <c r="K6" s="19" t="str">
        <f t="shared" si="3"/>
        <v>個別排水処理</v>
      </c>
      <c r="L6" s="19" t="str">
        <f t="shared" si="3"/>
        <v>L2</v>
      </c>
      <c r="M6" s="19" t="str">
        <f t="shared" si="3"/>
        <v>非設置</v>
      </c>
      <c r="N6" s="20" t="str">
        <f t="shared" si="3"/>
        <v>-</v>
      </c>
      <c r="O6" s="20">
        <f t="shared" si="3"/>
        <v>-62.98</v>
      </c>
      <c r="P6" s="20">
        <f t="shared" si="3"/>
        <v>0.25</v>
      </c>
      <c r="Q6" s="20">
        <f t="shared" si="3"/>
        <v>100</v>
      </c>
      <c r="R6" s="20">
        <f t="shared" si="3"/>
        <v>3960</v>
      </c>
      <c r="S6" s="20">
        <f t="shared" si="3"/>
        <v>48624</v>
      </c>
      <c r="T6" s="20">
        <f t="shared" si="3"/>
        <v>668.64</v>
      </c>
      <c r="U6" s="20">
        <f t="shared" si="3"/>
        <v>72.72</v>
      </c>
      <c r="V6" s="20">
        <f t="shared" si="3"/>
        <v>119</v>
      </c>
      <c r="W6" s="20">
        <f t="shared" si="3"/>
        <v>0.06</v>
      </c>
      <c r="X6" s="20">
        <f t="shared" si="3"/>
        <v>1983.33</v>
      </c>
      <c r="Y6" s="21">
        <f>IF(Y7="",NA(),Y7)</f>
        <v>42</v>
      </c>
      <c r="Z6" s="21">
        <f t="shared" ref="Z6:AH6" si="4">IF(Z7="",NA(),Z7)</f>
        <v>34.67</v>
      </c>
      <c r="AA6" s="21">
        <f t="shared" si="4"/>
        <v>37.57</v>
      </c>
      <c r="AB6" s="21">
        <f t="shared" si="4"/>
        <v>41.96</v>
      </c>
      <c r="AC6" s="21">
        <f t="shared" si="4"/>
        <v>35.93</v>
      </c>
      <c r="AD6" s="21">
        <f t="shared" si="4"/>
        <v>93.87</v>
      </c>
      <c r="AE6" s="21">
        <f t="shared" si="4"/>
        <v>86.84</v>
      </c>
      <c r="AF6" s="21">
        <f t="shared" si="4"/>
        <v>89.75</v>
      </c>
      <c r="AG6" s="21">
        <f t="shared" si="4"/>
        <v>96.14</v>
      </c>
      <c r="AH6" s="21">
        <f t="shared" si="4"/>
        <v>95.6</v>
      </c>
      <c r="AI6" s="20" t="str">
        <f>IF(AI7="","",IF(AI7="-","【-】","【"&amp;SUBSTITUTE(TEXT(AI7,"#,##0.00"),"-","△")&amp;"】"))</f>
        <v>【96.22】</v>
      </c>
      <c r="AJ6" s="21">
        <f>IF(AJ7="",NA(),AJ7)</f>
        <v>1855.49</v>
      </c>
      <c r="AK6" s="21">
        <f t="shared" ref="AK6:AS6" si="5">IF(AK7="",NA(),AK7)</f>
        <v>2303.8200000000002</v>
      </c>
      <c r="AL6" s="21">
        <f t="shared" si="5"/>
        <v>2721.81</v>
      </c>
      <c r="AM6" s="21">
        <f t="shared" si="5"/>
        <v>3848.66</v>
      </c>
      <c r="AN6" s="21">
        <f t="shared" si="5"/>
        <v>3813.84</v>
      </c>
      <c r="AO6" s="21">
        <f t="shared" si="5"/>
        <v>231.75</v>
      </c>
      <c r="AP6" s="21">
        <f t="shared" si="5"/>
        <v>254.32</v>
      </c>
      <c r="AQ6" s="21">
        <f t="shared" si="5"/>
        <v>249.76</v>
      </c>
      <c r="AR6" s="21">
        <f t="shared" si="5"/>
        <v>237</v>
      </c>
      <c r="AS6" s="21">
        <f t="shared" si="5"/>
        <v>257.23</v>
      </c>
      <c r="AT6" s="20" t="str">
        <f>IF(AT7="","",IF(AT7="-","【-】","【"&amp;SUBSTITUTE(TEXT(AT7,"#,##0.00"),"-","△")&amp;"】"))</f>
        <v>【232.28】</v>
      </c>
      <c r="AU6" s="21">
        <f>IF(AU7="",NA(),AU7)</f>
        <v>-132.03</v>
      </c>
      <c r="AV6" s="21">
        <f t="shared" ref="AV6:BD6" si="6">IF(AV7="",NA(),AV7)</f>
        <v>-381.08</v>
      </c>
      <c r="AW6" s="21">
        <f t="shared" si="6"/>
        <v>-368.29</v>
      </c>
      <c r="AX6" s="21">
        <f t="shared" si="6"/>
        <v>-271.61</v>
      </c>
      <c r="AY6" s="21">
        <f t="shared" si="6"/>
        <v>-363.26</v>
      </c>
      <c r="AZ6" s="21">
        <f t="shared" si="6"/>
        <v>322.36</v>
      </c>
      <c r="BA6" s="21">
        <f t="shared" si="6"/>
        <v>277.89</v>
      </c>
      <c r="BB6" s="21">
        <f t="shared" si="6"/>
        <v>256.37</v>
      </c>
      <c r="BC6" s="21">
        <f t="shared" si="6"/>
        <v>135.35</v>
      </c>
      <c r="BD6" s="21">
        <f t="shared" si="6"/>
        <v>150.91999999999999</v>
      </c>
      <c r="BE6" s="20" t="str">
        <f>IF(BE7="","",IF(BE7="-","【-】","【"&amp;SUBSTITUTE(TEXT(BE7,"#,##0.00"),"-","△")&amp;"】"))</f>
        <v>【155.69】</v>
      </c>
      <c r="BF6" s="21">
        <f>IF(BF7="",NA(),BF7)</f>
        <v>1971.68</v>
      </c>
      <c r="BG6" s="21">
        <f t="shared" ref="BG6:BO6" si="7">IF(BG7="",NA(),BG7)</f>
        <v>1045.3399999999999</v>
      </c>
      <c r="BH6" s="21">
        <f t="shared" si="7"/>
        <v>993.86</v>
      </c>
      <c r="BI6" s="21">
        <f t="shared" si="7"/>
        <v>1110.6199999999999</v>
      </c>
      <c r="BJ6" s="21">
        <f t="shared" si="7"/>
        <v>1137.8900000000001</v>
      </c>
      <c r="BK6" s="21">
        <f t="shared" si="7"/>
        <v>888.8</v>
      </c>
      <c r="BL6" s="21">
        <f t="shared" si="7"/>
        <v>855.65</v>
      </c>
      <c r="BM6" s="21">
        <f t="shared" si="7"/>
        <v>862.99</v>
      </c>
      <c r="BN6" s="21">
        <f t="shared" si="7"/>
        <v>782.91</v>
      </c>
      <c r="BO6" s="21">
        <f t="shared" si="7"/>
        <v>783.21</v>
      </c>
      <c r="BP6" s="20" t="str">
        <f>IF(BP7="","",IF(BP7="-","【-】","【"&amp;SUBSTITUTE(TEXT(BP7,"#,##0.00"),"-","△")&amp;"】"))</f>
        <v>【765.05】</v>
      </c>
      <c r="BQ6" s="21">
        <f>IF(BQ7="",NA(),BQ7)</f>
        <v>64.3</v>
      </c>
      <c r="BR6" s="21">
        <f t="shared" ref="BR6:BZ6" si="8">IF(BR7="",NA(),BR7)</f>
        <v>31.42</v>
      </c>
      <c r="BS6" s="21">
        <f t="shared" si="8"/>
        <v>38.6</v>
      </c>
      <c r="BT6" s="21">
        <f t="shared" si="8"/>
        <v>32.14</v>
      </c>
      <c r="BU6" s="21">
        <f t="shared" si="8"/>
        <v>32.549999999999997</v>
      </c>
      <c r="BV6" s="21">
        <f t="shared" si="8"/>
        <v>52.55</v>
      </c>
      <c r="BW6" s="21">
        <f t="shared" si="8"/>
        <v>52.23</v>
      </c>
      <c r="BX6" s="21">
        <f t="shared" si="8"/>
        <v>50.06</v>
      </c>
      <c r="BY6" s="21">
        <f t="shared" si="8"/>
        <v>49.38</v>
      </c>
      <c r="BZ6" s="21">
        <f t="shared" si="8"/>
        <v>48.53</v>
      </c>
      <c r="CA6" s="20" t="str">
        <f>IF(CA7="","",IF(CA7="-","【-】","【"&amp;SUBSTITUTE(TEXT(CA7,"#,##0.00"),"-","△")&amp;"】"))</f>
        <v>【48.97】</v>
      </c>
      <c r="CB6" s="21">
        <f>IF(CB7="",NA(),CB7)</f>
        <v>296.73</v>
      </c>
      <c r="CC6" s="21">
        <f t="shared" ref="CC6:CK6" si="9">IF(CC7="",NA(),CC7)</f>
        <v>607.66999999999996</v>
      </c>
      <c r="CD6" s="21">
        <f t="shared" si="9"/>
        <v>493.72</v>
      </c>
      <c r="CE6" s="21">
        <f t="shared" si="9"/>
        <v>482.34</v>
      </c>
      <c r="CF6" s="21">
        <f t="shared" si="9"/>
        <v>584.04999999999995</v>
      </c>
      <c r="CG6" s="21">
        <f t="shared" si="9"/>
        <v>292.45</v>
      </c>
      <c r="CH6" s="21">
        <f t="shared" si="9"/>
        <v>294.05</v>
      </c>
      <c r="CI6" s="21">
        <f t="shared" si="9"/>
        <v>309.22000000000003</v>
      </c>
      <c r="CJ6" s="21">
        <f t="shared" si="9"/>
        <v>316.97000000000003</v>
      </c>
      <c r="CK6" s="21">
        <f t="shared" si="9"/>
        <v>326.17</v>
      </c>
      <c r="CL6" s="20" t="str">
        <f>IF(CL7="","",IF(CL7="-","【-】","【"&amp;SUBSTITUTE(TEXT(CL7,"#,##0.00"),"-","△")&amp;"】"))</f>
        <v>【328.76】</v>
      </c>
      <c r="CM6" s="21">
        <f>IF(CM7="",NA(),CM7)</f>
        <v>117.65</v>
      </c>
      <c r="CN6" s="21">
        <f t="shared" ref="CN6:CV6" si="10">IF(CN7="",NA(),CN7)</f>
        <v>114.71</v>
      </c>
      <c r="CO6" s="21">
        <f t="shared" si="10"/>
        <v>114.71</v>
      </c>
      <c r="CP6" s="21">
        <f t="shared" si="10"/>
        <v>111.76</v>
      </c>
      <c r="CQ6" s="21">
        <f t="shared" si="10"/>
        <v>102.94</v>
      </c>
      <c r="CR6" s="21">
        <f t="shared" si="10"/>
        <v>51.71</v>
      </c>
      <c r="CS6" s="21">
        <f t="shared" si="10"/>
        <v>50.56</v>
      </c>
      <c r="CT6" s="21">
        <f t="shared" si="10"/>
        <v>47.35</v>
      </c>
      <c r="CU6" s="21">
        <f t="shared" si="10"/>
        <v>46.36</v>
      </c>
      <c r="CV6" s="21">
        <f t="shared" si="10"/>
        <v>228.91</v>
      </c>
      <c r="CW6" s="20" t="str">
        <f>IF(CW7="","",IF(CW7="-","【-】","【"&amp;SUBSTITUTE(TEXT(CW7,"#,##0.00"),"-","△")&amp;"】"))</f>
        <v>【224.12】</v>
      </c>
      <c r="CX6" s="21">
        <f>IF(CX7="",NA(),CX7)</f>
        <v>100</v>
      </c>
      <c r="CY6" s="21">
        <f t="shared" ref="CY6:DG6" si="11">IF(CY7="",NA(),CY7)</f>
        <v>99.28</v>
      </c>
      <c r="CZ6" s="21">
        <f t="shared" si="11"/>
        <v>100</v>
      </c>
      <c r="DA6" s="21">
        <f t="shared" si="11"/>
        <v>100</v>
      </c>
      <c r="DB6" s="21">
        <f t="shared" si="11"/>
        <v>100</v>
      </c>
      <c r="DC6" s="21">
        <f t="shared" si="11"/>
        <v>82.91</v>
      </c>
      <c r="DD6" s="21">
        <f t="shared" si="11"/>
        <v>83.85</v>
      </c>
      <c r="DE6" s="21">
        <f t="shared" si="11"/>
        <v>81.209999999999994</v>
      </c>
      <c r="DF6" s="21">
        <f t="shared" si="11"/>
        <v>83.08</v>
      </c>
      <c r="DG6" s="21">
        <f t="shared" si="11"/>
        <v>82.61</v>
      </c>
      <c r="DH6" s="20" t="str">
        <f>IF(DH7="","",IF(DH7="-","【-】","【"&amp;SUBSTITUTE(TEXT(DH7,"#,##0.00"),"-","△")&amp;"】"))</f>
        <v>【81.92】</v>
      </c>
      <c r="DI6" s="21">
        <f>IF(DI7="",NA(),DI7)</f>
        <v>28.81</v>
      </c>
      <c r="DJ6" s="21">
        <f t="shared" ref="DJ6:DR6" si="12">IF(DJ7="",NA(),DJ7)</f>
        <v>32.869999999999997</v>
      </c>
      <c r="DK6" s="21">
        <f t="shared" si="12"/>
        <v>36.880000000000003</v>
      </c>
      <c r="DL6" s="21">
        <f t="shared" si="12"/>
        <v>40.950000000000003</v>
      </c>
      <c r="DM6" s="21">
        <f t="shared" si="12"/>
        <v>44.99</v>
      </c>
      <c r="DN6" s="21">
        <f t="shared" si="12"/>
        <v>42.61</v>
      </c>
      <c r="DO6" s="21">
        <f t="shared" si="12"/>
        <v>44.22</v>
      </c>
      <c r="DP6" s="21">
        <f t="shared" si="12"/>
        <v>39.64</v>
      </c>
      <c r="DQ6" s="21">
        <f t="shared" si="12"/>
        <v>33.75</v>
      </c>
      <c r="DR6" s="21">
        <f t="shared" si="12"/>
        <v>36.21</v>
      </c>
      <c r="DS6" s="20" t="str">
        <f>IF(DS7="","",IF(DS7="-","【-】","【"&amp;SUBSTITUTE(TEXT(DS7,"#,##0.00"),"-","△")&amp;"】"))</f>
        <v>【35.80】</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162108</v>
      </c>
      <c r="D7" s="23">
        <v>46</v>
      </c>
      <c r="E7" s="23">
        <v>18</v>
      </c>
      <c r="F7" s="23">
        <v>1</v>
      </c>
      <c r="G7" s="23">
        <v>0</v>
      </c>
      <c r="H7" s="23" t="s">
        <v>95</v>
      </c>
      <c r="I7" s="23" t="s">
        <v>96</v>
      </c>
      <c r="J7" s="23" t="s">
        <v>97</v>
      </c>
      <c r="K7" s="23" t="s">
        <v>98</v>
      </c>
      <c r="L7" s="23" t="s">
        <v>99</v>
      </c>
      <c r="M7" s="23" t="s">
        <v>100</v>
      </c>
      <c r="N7" s="24" t="s">
        <v>101</v>
      </c>
      <c r="O7" s="24">
        <v>-62.98</v>
      </c>
      <c r="P7" s="24">
        <v>0.25</v>
      </c>
      <c r="Q7" s="24">
        <v>100</v>
      </c>
      <c r="R7" s="24">
        <v>3960</v>
      </c>
      <c r="S7" s="24">
        <v>48624</v>
      </c>
      <c r="T7" s="24">
        <v>668.64</v>
      </c>
      <c r="U7" s="24">
        <v>72.72</v>
      </c>
      <c r="V7" s="24">
        <v>119</v>
      </c>
      <c r="W7" s="24">
        <v>0.06</v>
      </c>
      <c r="X7" s="24">
        <v>1983.33</v>
      </c>
      <c r="Y7" s="24">
        <v>42</v>
      </c>
      <c r="Z7" s="24">
        <v>34.67</v>
      </c>
      <c r="AA7" s="24">
        <v>37.57</v>
      </c>
      <c r="AB7" s="24">
        <v>41.96</v>
      </c>
      <c r="AC7" s="24">
        <v>35.93</v>
      </c>
      <c r="AD7" s="24">
        <v>93.87</v>
      </c>
      <c r="AE7" s="24">
        <v>86.84</v>
      </c>
      <c r="AF7" s="24">
        <v>89.75</v>
      </c>
      <c r="AG7" s="24">
        <v>96.14</v>
      </c>
      <c r="AH7" s="24">
        <v>95.6</v>
      </c>
      <c r="AI7" s="24">
        <v>96.22</v>
      </c>
      <c r="AJ7" s="24">
        <v>1855.49</v>
      </c>
      <c r="AK7" s="24">
        <v>2303.8200000000002</v>
      </c>
      <c r="AL7" s="24">
        <v>2721.81</v>
      </c>
      <c r="AM7" s="24">
        <v>3848.66</v>
      </c>
      <c r="AN7" s="24">
        <v>3813.84</v>
      </c>
      <c r="AO7" s="24">
        <v>231.75</v>
      </c>
      <c r="AP7" s="24">
        <v>254.32</v>
      </c>
      <c r="AQ7" s="24">
        <v>249.76</v>
      </c>
      <c r="AR7" s="24">
        <v>237</v>
      </c>
      <c r="AS7" s="24">
        <v>257.23</v>
      </c>
      <c r="AT7" s="24">
        <v>232.28</v>
      </c>
      <c r="AU7" s="24">
        <v>-132.03</v>
      </c>
      <c r="AV7" s="24">
        <v>-381.08</v>
      </c>
      <c r="AW7" s="24">
        <v>-368.29</v>
      </c>
      <c r="AX7" s="24">
        <v>-271.61</v>
      </c>
      <c r="AY7" s="24">
        <v>-363.26</v>
      </c>
      <c r="AZ7" s="24">
        <v>322.36</v>
      </c>
      <c r="BA7" s="24">
        <v>277.89</v>
      </c>
      <c r="BB7" s="24">
        <v>256.37</v>
      </c>
      <c r="BC7" s="24">
        <v>135.35</v>
      </c>
      <c r="BD7" s="24">
        <v>150.91999999999999</v>
      </c>
      <c r="BE7" s="24">
        <v>155.69</v>
      </c>
      <c r="BF7" s="24">
        <v>1971.68</v>
      </c>
      <c r="BG7" s="24">
        <v>1045.3399999999999</v>
      </c>
      <c r="BH7" s="24">
        <v>993.86</v>
      </c>
      <c r="BI7" s="24">
        <v>1110.6199999999999</v>
      </c>
      <c r="BJ7" s="24">
        <v>1137.8900000000001</v>
      </c>
      <c r="BK7" s="24">
        <v>888.8</v>
      </c>
      <c r="BL7" s="24">
        <v>855.65</v>
      </c>
      <c r="BM7" s="24">
        <v>862.99</v>
      </c>
      <c r="BN7" s="24">
        <v>782.91</v>
      </c>
      <c r="BO7" s="24">
        <v>783.21</v>
      </c>
      <c r="BP7" s="24">
        <v>765.05</v>
      </c>
      <c r="BQ7" s="24">
        <v>64.3</v>
      </c>
      <c r="BR7" s="24">
        <v>31.42</v>
      </c>
      <c r="BS7" s="24">
        <v>38.6</v>
      </c>
      <c r="BT7" s="24">
        <v>32.14</v>
      </c>
      <c r="BU7" s="24">
        <v>32.549999999999997</v>
      </c>
      <c r="BV7" s="24">
        <v>52.55</v>
      </c>
      <c r="BW7" s="24">
        <v>52.23</v>
      </c>
      <c r="BX7" s="24">
        <v>50.06</v>
      </c>
      <c r="BY7" s="24">
        <v>49.38</v>
      </c>
      <c r="BZ7" s="24">
        <v>48.53</v>
      </c>
      <c r="CA7" s="24">
        <v>48.97</v>
      </c>
      <c r="CB7" s="24">
        <v>296.73</v>
      </c>
      <c r="CC7" s="24">
        <v>607.66999999999996</v>
      </c>
      <c r="CD7" s="24">
        <v>493.72</v>
      </c>
      <c r="CE7" s="24">
        <v>482.34</v>
      </c>
      <c r="CF7" s="24">
        <v>584.04999999999995</v>
      </c>
      <c r="CG7" s="24">
        <v>292.45</v>
      </c>
      <c r="CH7" s="24">
        <v>294.05</v>
      </c>
      <c r="CI7" s="24">
        <v>309.22000000000003</v>
      </c>
      <c r="CJ7" s="24">
        <v>316.97000000000003</v>
      </c>
      <c r="CK7" s="24">
        <v>326.17</v>
      </c>
      <c r="CL7" s="24">
        <v>328.76</v>
      </c>
      <c r="CM7" s="24">
        <v>117.65</v>
      </c>
      <c r="CN7" s="24">
        <v>114.71</v>
      </c>
      <c r="CO7" s="24">
        <v>114.71</v>
      </c>
      <c r="CP7" s="24">
        <v>111.76</v>
      </c>
      <c r="CQ7" s="24">
        <v>102.94</v>
      </c>
      <c r="CR7" s="24">
        <v>51.71</v>
      </c>
      <c r="CS7" s="24">
        <v>50.56</v>
      </c>
      <c r="CT7" s="24">
        <v>47.35</v>
      </c>
      <c r="CU7" s="24">
        <v>46.36</v>
      </c>
      <c r="CV7" s="24">
        <v>228.91</v>
      </c>
      <c r="CW7" s="24">
        <v>224.12</v>
      </c>
      <c r="CX7" s="24">
        <v>100</v>
      </c>
      <c r="CY7" s="24">
        <v>99.28</v>
      </c>
      <c r="CZ7" s="24">
        <v>100</v>
      </c>
      <c r="DA7" s="24">
        <v>100</v>
      </c>
      <c r="DB7" s="24">
        <v>100</v>
      </c>
      <c r="DC7" s="24">
        <v>82.91</v>
      </c>
      <c r="DD7" s="24">
        <v>83.85</v>
      </c>
      <c r="DE7" s="24">
        <v>81.209999999999994</v>
      </c>
      <c r="DF7" s="24">
        <v>83.08</v>
      </c>
      <c r="DG7" s="24">
        <v>82.61</v>
      </c>
      <c r="DH7" s="24">
        <v>81.92</v>
      </c>
      <c r="DI7" s="24">
        <v>28.81</v>
      </c>
      <c r="DJ7" s="24">
        <v>32.869999999999997</v>
      </c>
      <c r="DK7" s="24">
        <v>36.880000000000003</v>
      </c>
      <c r="DL7" s="24">
        <v>40.950000000000003</v>
      </c>
      <c r="DM7" s="24">
        <v>44.99</v>
      </c>
      <c r="DN7" s="24">
        <v>42.61</v>
      </c>
      <c r="DO7" s="24">
        <v>44.22</v>
      </c>
      <c r="DP7" s="24">
        <v>39.64</v>
      </c>
      <c r="DQ7" s="24">
        <v>33.75</v>
      </c>
      <c r="DR7" s="24">
        <v>36.21</v>
      </c>
      <c r="DS7" s="24">
        <v>35.799999999999997</v>
      </c>
      <c r="DT7" s="24" t="s">
        <v>101</v>
      </c>
      <c r="DU7" s="24" t="s">
        <v>101</v>
      </c>
      <c r="DV7" s="24" t="s">
        <v>101</v>
      </c>
      <c r="DW7" s="24" t="s">
        <v>101</v>
      </c>
      <c r="DX7" s="24" t="s">
        <v>101</v>
      </c>
      <c r="DY7" s="24" t="s">
        <v>101</v>
      </c>
      <c r="DZ7" s="24" t="s">
        <v>101</v>
      </c>
      <c r="EA7" s="24" t="s">
        <v>101</v>
      </c>
      <c r="EB7" s="24" t="s">
        <v>101</v>
      </c>
      <c r="EC7" s="24" t="s">
        <v>101</v>
      </c>
      <c r="ED7" s="24" t="s">
        <v>101</v>
      </c>
      <c r="EE7" s="24" t="s">
        <v>101</v>
      </c>
      <c r="EF7" s="24" t="s">
        <v>101</v>
      </c>
      <c r="EG7" s="24" t="s">
        <v>101</v>
      </c>
      <c r="EH7" s="24" t="s">
        <v>101</v>
      </c>
      <c r="EI7" s="24" t="s">
        <v>101</v>
      </c>
      <c r="EJ7" s="24" t="s">
        <v>101</v>
      </c>
      <c r="EK7" s="24" t="s">
        <v>101</v>
      </c>
      <c r="EL7" s="24" t="s">
        <v>101</v>
      </c>
      <c r="EM7" s="24" t="s">
        <v>101</v>
      </c>
      <c r="EN7" s="24" t="s">
        <v>101</v>
      </c>
      <c r="EO7" s="24" t="s">
        <v>101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富山県</cp:lastModifiedBy>
  <dcterms:modified xsi:type="dcterms:W3CDTF">2023-02-07T08:21:04Z</dcterms:modified>
</cp:coreProperties>
</file>