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市山\★★令和４年度\R4（R3年度分）経営比較分析表（R5.1.10県から照会）\R4経営比較分析表\14入善町\下水道（法非適用）\"/>
    </mc:Choice>
  </mc:AlternateContent>
  <workbookProtection workbookAlgorithmName="SHA-512" workbookHashValue="hqzJOqKoRpu3tldzYgYL4tQtooZbcCQkneUhy9HlWLry/sb22GfzfXgEX7w/HHLe40lU63yZg60Xzmue8bGDWw==" workbookSaltValue="00C3C94F9qmBLCoT3C3hFQ==" workbookSpinCount="100000" lockStructure="1"/>
  <bookViews>
    <workbookView xWindow="0" yWindow="0" windowWidth="20490" windowHeight="715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<sst xmlns="http://schemas.openxmlformats.org/spreadsheetml/2006/main" count="238" uniqueCount="120">
  <si>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</si>
  <si>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</si>
  <si>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</si>
  <si>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</si>
  <si>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</si>
  <si>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</si>
  <si>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</si>
  <si>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</si>
  <si>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</si>
  <si>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</si>
  <si>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</si>
  <si>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</si>
  <si>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</si>
  <si>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</si>
  <si>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</si>
  <si>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</si>
  <si>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</si>
  <si>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</si>
  <si>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</si>
  <si>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</si>
  <si>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</si>
  <si>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</si>
  <si>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</si>
  <si>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</si>
  <si>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</si>
  <si>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</si>
  <si>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</si>
  <si>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</si>
  <si>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</si>
  <si>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</si>
  <si>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</si>
  <si>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</si>
  <si>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</si>
  <si>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</si>
  <si>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</si>
  <si>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</si>
  <si>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</si>
  <si>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</si>
  <si>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</si>
  <si>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</si>
  <si>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</si>
  <si>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</si>
  <si>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</si>
  <si>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</si>
  <si>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</si>
  <si>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</si>
  <si>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</si>
  <si>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</si>
  <si>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</si>
  <si>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</si>
  <si>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</si>
  <si>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</si>
  <si>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</si>
  <si>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</si>
  <si>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</si>
  <si>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</si>
  <si>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</si>
  <si>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</si>
  <si>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</si>
  <si>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</si>
  <si>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</si>
  <si>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</si>
  <si>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</si>
  <si>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</si>
  <si>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</si>
  <si>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</si>
  <si>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</si>
  <si>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</si>
  <si>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</si>
  <si>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</si>
  <si>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</si>
  <si>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</si>
  <si>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</si>
  <si>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</si>
  <si>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</si>
  <si>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</si>
  <si>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</si>
  <si>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</si>
  <si>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</si>
  <si>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</si>
  <si>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</si>
  <si>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</si>
  <si>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</si>
  <si>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</si>
  <si>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</si>
  <si>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</si>
  <si>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</si>
  <si>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</si>
  <si>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</si>
  <si>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</si>
  <si>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</si>
  <si>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</si>
  <si>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</si>
  <si>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</si>
  <si>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</si>
  <si>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</si>
  <si>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</si>
  <si>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</si>
  <si>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</si>
  <si>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</si>
  <si>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</si>
  <si>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</si>
  <si>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</si>
  <si>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</si>
  <si>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</si>
  <si>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</si>
  <si>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</si>
  <si>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</si>
  <si>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</si>
  <si>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</si>
  <si>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</si>
  <si>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</si>
  <si>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</si>
  <si>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</si>
  <si>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</si>
  <si>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</si>
  <si>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</si>
  <si>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</si>
  <si>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人口減少とともに微減傾向にある。また、施設については、R1年度において、農業集落排水処理施設を廃止し、公共下水道処理施設に接続した。
⑧水洗化率
　微増傾向にあるが、引き続き下水道未接続世帯への啓発活動に取り組む。
　</t>
    <rPh sb="187" eb="188">
      <t>ヨコ</t>
    </rPh>
    <rPh sb="292" eb="294">
      <t>シセツ</t>
    </rPh>
    <rPh sb="302" eb="304">
      <t>ネンド</t>
    </rPh>
    <rPh sb="309" eb="311">
      <t>ノウギョウ</t>
    </rPh>
    <rPh sb="311" eb="313">
      <t>シュウラク</t>
    </rPh>
    <rPh sb="313" eb="315">
      <t>ハイスイ</t>
    </rPh>
    <rPh sb="315" eb="317">
      <t>ショリ</t>
    </rPh>
    <rPh sb="317" eb="319">
      <t>シセツ</t>
    </rPh>
    <rPh sb="320" eb="322">
      <t>ハイシ</t>
    </rPh>
    <rPh sb="324" eb="326">
      <t>コウキョウ</t>
    </rPh>
    <rPh sb="326" eb="329">
      <t>ゲスイドウ</t>
    </rPh>
    <rPh sb="329" eb="331">
      <t>ショリ</t>
    </rPh>
    <rPh sb="331" eb="333">
      <t>シセツ</t>
    </rPh>
    <rPh sb="334" eb="336">
      <t>セツゾク</t>
    </rPh>
    <rPh sb="348" eb="350">
      <t>ビゾウ</t>
    </rPh>
    <rPh sb="350" eb="352">
      <t>ケイコウ</t>
    </rPh>
    <rPh sb="357" eb="358">
      <t>ヒ</t>
    </rPh>
    <rPh sb="359" eb="360">
      <t>ツヅ</t>
    </rPh>
    <rPh sb="361" eb="364">
      <t>ゲスイドウ</t>
    </rPh>
    <rPh sb="364" eb="367">
      <t>ミセツゾク</t>
    </rPh>
    <rPh sb="367" eb="369">
      <t>セタイ</t>
    </rPh>
    <rPh sb="371" eb="373">
      <t>ケイハツ</t>
    </rPh>
    <rPh sb="373" eb="375">
      <t>カツドウ</t>
    </rPh>
    <rPh sb="376" eb="377">
      <t>ト</t>
    </rPh>
    <rPh sb="378" eb="379">
      <t>ク</t>
    </rPh>
    <phoneticPr fontId="4"/>
  </si>
  <si>
    <t>　本町の下水道事業は平成13年に供用開始し、21年程度経過している。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</si>
</sst>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A-4E18-8F39-92E2A1D43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0A-4E18-8F39-92E2A1D43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73.94</c:v>
                </c:pt>
                <c:pt idx="1">
                  <c:v>71.52</c:v>
                </c:pt>
                <c:pt idx="2">
                  <c:v>61.97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F-4A64-A557-4E93BD78A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F-4A64-A557-4E93BD78A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88.66</c:v>
                </c:pt>
                <c:pt idx="1">
                  <c:v>88.93</c:v>
                </c:pt>
                <c:pt idx="2">
                  <c:v>89.99</c:v>
                </c:pt>
                <c:pt idx="3">
                  <c:v>90.94</c:v>
                </c:pt>
                <c:pt idx="4">
                  <c:v>90.93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2-4ABE-9A9B-FB068FF7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2-4ABE-9A9B-FB068FF7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65.319999999999993</c:v>
                </c:pt>
                <c:pt idx="1">
                  <c:v>70.790000000000006</c:v>
                </c:pt>
                <c:pt idx="2">
                  <c:v>71.09</c:v>
                </c:pt>
                <c:pt idx="3">
                  <c:v>81.53</c:v>
                </c:pt>
                <c:pt idx="4">
                  <c:v>72.77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2-4770-A418-014F1A0C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2-4770-A418-014F1A0C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9-4ACB-84C4-FD1E2C83A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9-4ACB-84C4-FD1E2C83A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2-49D6-8896-420A2777B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2-49D6-8896-420A2777B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3-49A8-83E2-5F88EA1A0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3-49A8-83E2-5F88EA1A0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3-4C90-A846-30D88360A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3-4C90-A846-30D88360A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4311.33</c:v>
                </c:pt>
                <c:pt idx="1">
                  <c:v>4128.74</c:v>
                </c:pt>
                <c:pt idx="2">
                  <c:v>4014.42</c:v>
                </c:pt>
                <c:pt idx="3">
                  <c:v>3819.23</c:v>
                </c:pt>
                <c:pt idx="4">
                  <c:v>3641.11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F-4F9A-88D7-BF677207B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F-4F9A-88D7-BF677207B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8-45A4-B284-3EAD5538A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8-45A4-B284-3EAD5538A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150.13999999999999</c:v>
                </c:pt>
                <c:pt idx="1">
                  <c:v>153.88999999999999</c:v>
                </c:pt>
                <c:pt idx="2">
                  <c:v>156.88</c:v>
                </c:pt>
                <c:pt idx="3">
                  <c:v>155.63999999999999</c:v>
                </c:pt>
                <c:pt idx="4">
                  <c:v>160.63999999999999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2-4934-BD17-D31BE594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2-4934-BD17-D31BE594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入善町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23576</v>
      </c>
      <c r="AM8" s="54"/>
      <c r="AN8" s="54"/>
      <c r="AO8" s="54"/>
      <c r="AP8" s="54"/>
      <c r="AQ8" s="54"/>
      <c r="AR8" s="54"/>
      <c r="AS8" s="54"/>
      <c r="AT8" s="53">
        <f>データ!T6</f>
        <v>71.25</v>
      </c>
      <c r="AU8" s="53"/>
      <c r="AV8" s="53"/>
      <c r="AW8" s="53"/>
      <c r="AX8" s="53"/>
      <c r="AY8" s="53"/>
      <c r="AZ8" s="53"/>
      <c r="BA8" s="53"/>
      <c r="BB8" s="53">
        <f>データ!U6</f>
        <v>330.89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21.03</v>
      </c>
      <c r="Q10" s="53"/>
      <c r="R10" s="53"/>
      <c r="S10" s="53"/>
      <c r="T10" s="53"/>
      <c r="U10" s="53"/>
      <c r="V10" s="53"/>
      <c r="W10" s="53">
        <f>データ!Q6</f>
        <v>85</v>
      </c>
      <c r="X10" s="53"/>
      <c r="Y10" s="53"/>
      <c r="Z10" s="53"/>
      <c r="AA10" s="53"/>
      <c r="AB10" s="53"/>
      <c r="AC10" s="53"/>
      <c r="AD10" s="54">
        <f>データ!R6</f>
        <v>3740</v>
      </c>
      <c r="AE10" s="54"/>
      <c r="AF10" s="54"/>
      <c r="AG10" s="54"/>
      <c r="AH10" s="54"/>
      <c r="AI10" s="54"/>
      <c r="AJ10" s="54"/>
      <c r="AK10" s="2"/>
      <c r="AL10" s="54">
        <f>データ!V6</f>
        <v>4927</v>
      </c>
      <c r="AM10" s="54"/>
      <c r="AN10" s="54"/>
      <c r="AO10" s="54"/>
      <c r="AP10" s="54"/>
      <c r="AQ10" s="54"/>
      <c r="AR10" s="54"/>
      <c r="AS10" s="54"/>
      <c r="AT10" s="53">
        <f>データ!W6</f>
        <v>3.17</v>
      </c>
      <c r="AU10" s="53"/>
      <c r="AV10" s="53"/>
      <c r="AW10" s="53"/>
      <c r="AX10" s="53"/>
      <c r="AY10" s="53"/>
      <c r="AZ10" s="53"/>
      <c r="BA10" s="53"/>
      <c r="BB10" s="53">
        <f>データ!X6</f>
        <v>1554.26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Ha0Tty4NyP7C4thYgZS9UF70EcpwBnf0CIgrQSxV/mYzl7g5BDbEpaoloBOrFViRv1dnCsoPhIAUv/ZD+SHGag==" saltValue="FCr9DAwy5txWbdIJIaGZh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21.03</v>
      </c>
      <c r="Q6" s="20">
        <f t="shared" si="3"/>
        <v>85</v>
      </c>
      <c r="R6" s="20">
        <f t="shared" si="3"/>
        <v>3740</v>
      </c>
      <c r="S6" s="20">
        <f t="shared" si="3"/>
        <v>23576</v>
      </c>
      <c r="T6" s="20">
        <f t="shared" si="3"/>
        <v>71.25</v>
      </c>
      <c r="U6" s="20">
        <f t="shared" si="3"/>
        <v>330.89</v>
      </c>
      <c r="V6" s="20">
        <f t="shared" si="3"/>
        <v>4927</v>
      </c>
      <c r="W6" s="20">
        <f t="shared" si="3"/>
        <v>3.17</v>
      </c>
      <c r="X6" s="20">
        <f t="shared" si="3"/>
        <v>1554.26</v>
      </c>
      <c r="Y6" s="21">
        <f>IF(Y7="",NA(),Y7)</f>
        <v>65.319999999999993</v>
      </c>
      <c r="Z6" s="21">
        <f t="shared" ref="Z6:AH6" si="4">IF(Z7="",NA(),Z7)</f>
        <v>70.790000000000006</v>
      </c>
      <c r="AA6" s="21">
        <f t="shared" si="4"/>
        <v>71.09</v>
      </c>
      <c r="AB6" s="21">
        <f t="shared" si="4"/>
        <v>81.53</v>
      </c>
      <c r="AC6" s="21">
        <f t="shared" si="4"/>
        <v>72.77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4311.33</v>
      </c>
      <c r="BG6" s="21">
        <f t="shared" ref="BG6:BO6" si="7">IF(BG7="",NA(),BG7)</f>
        <v>4128.74</v>
      </c>
      <c r="BH6" s="21">
        <f t="shared" si="7"/>
        <v>4014.42</v>
      </c>
      <c r="BI6" s="21">
        <f t="shared" si="7"/>
        <v>3819.23</v>
      </c>
      <c r="BJ6" s="21">
        <f t="shared" si="7"/>
        <v>3641.11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150.13999999999999</v>
      </c>
      <c r="CC6" s="21">
        <f t="shared" ref="CC6:CK6" si="9">IF(CC7="",NA(),CC7)</f>
        <v>153.88999999999999</v>
      </c>
      <c r="CD6" s="21">
        <f t="shared" si="9"/>
        <v>156.88</v>
      </c>
      <c r="CE6" s="21">
        <f t="shared" si="9"/>
        <v>155.63999999999999</v>
      </c>
      <c r="CF6" s="21">
        <f t="shared" si="9"/>
        <v>160.63999999999999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73.94</v>
      </c>
      <c r="CN6" s="21">
        <f t="shared" ref="CN6:CV6" si="10">IF(CN7="",NA(),CN7)</f>
        <v>71.52</v>
      </c>
      <c r="CO6" s="21">
        <f t="shared" si="10"/>
        <v>61.97</v>
      </c>
      <c r="CP6" s="21" t="str">
        <f t="shared" si="10"/>
        <v>-</v>
      </c>
      <c r="CQ6" s="21" t="str">
        <f t="shared" si="10"/>
        <v>-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88.66</v>
      </c>
      <c r="CY6" s="21">
        <f t="shared" ref="CY6:DG6" si="11">IF(CY7="",NA(),CY7)</f>
        <v>88.93</v>
      </c>
      <c r="CZ6" s="21">
        <f t="shared" si="11"/>
        <v>89.99</v>
      </c>
      <c r="DA6" s="21">
        <f t="shared" si="11"/>
        <v>90.94</v>
      </c>
      <c r="DB6" s="21">
        <f t="shared" si="11"/>
        <v>90.93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163422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21.03</v>
      </c>
      <c r="Q7" s="24">
        <v>85</v>
      </c>
      <c r="R7" s="24">
        <v>3740</v>
      </c>
      <c r="S7" s="24">
        <v>23576</v>
      </c>
      <c r="T7" s="24">
        <v>71.25</v>
      </c>
      <c r="U7" s="24">
        <v>330.89</v>
      </c>
      <c r="V7" s="24">
        <v>4927</v>
      </c>
      <c r="W7" s="24">
        <v>3.17</v>
      </c>
      <c r="X7" s="24">
        <v>1554.26</v>
      </c>
      <c r="Y7" s="24">
        <v>65.319999999999993</v>
      </c>
      <c r="Z7" s="24">
        <v>70.790000000000006</v>
      </c>
      <c r="AA7" s="24">
        <v>71.09</v>
      </c>
      <c r="AB7" s="24">
        <v>81.53</v>
      </c>
      <c r="AC7" s="24">
        <v>72.77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4311.33</v>
      </c>
      <c r="BG7" s="24">
        <v>4128.74</v>
      </c>
      <c r="BH7" s="24">
        <v>4014.42</v>
      </c>
      <c r="BI7" s="24">
        <v>3819.23</v>
      </c>
      <c r="BJ7" s="24">
        <v>3641.11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150.13999999999999</v>
      </c>
      <c r="CC7" s="24">
        <v>153.88999999999999</v>
      </c>
      <c r="CD7" s="24">
        <v>156.88</v>
      </c>
      <c r="CE7" s="24">
        <v>155.63999999999999</v>
      </c>
      <c r="CF7" s="24">
        <v>160.63999999999999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73.94</v>
      </c>
      <c r="CN7" s="24">
        <v>71.52</v>
      </c>
      <c r="CO7" s="24">
        <v>61.97</v>
      </c>
      <c r="CP7" s="24" t="s">
        <v>104</v>
      </c>
      <c r="CQ7" s="24" t="s">
        <v>104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88.66</v>
      </c>
      <c r="CY7" s="24">
        <v>88.93</v>
      </c>
      <c r="CZ7" s="24">
        <v>89.99</v>
      </c>
      <c r="DA7" s="24">
        <v>90.94</v>
      </c>
      <c r="DB7" s="24">
        <v>90.93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dcterms:modified xsi:type="dcterms:W3CDTF">2023-01-16T01:07:01Z</dcterms:modified>
</cp:coreProperties>
</file>