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tb4FhpIG8bRa5Wp9VkVdvLV+VLWgYJ6UG2E2OCSVVKfaGBZLlYrUNgDyfsqKPIfT2s2m78y1v/9VWhdwBT5rA==" workbookSaltValue="dtxzGq30gtRRVr/6rGeVA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AD8" i="4"/>
  <c r="P8" i="4"/>
  <c r="I8" i="4"/>
  <c r="B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<sst xmlns="http://schemas.openxmlformats.org/spreadsheetml/2006/main" count="236" uniqueCount="121">
  <si>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</si>
  <si>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</si>
  <si>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</si>
  <si>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</si>
  <si>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</si>
  <si>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</si>
  <si>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</si>
  <si>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</si>
  <si>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</si>
  <si>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</si>
  <si>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</si>
  <si>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</si>
  <si>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</si>
  <si>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</si>
  <si>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</si>
  <si>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</si>
  <si>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</si>
  <si>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</si>
  <si>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</si>
  <si>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</si>
  <si>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</si>
  <si>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</si>
  <si>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</si>
  <si>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</si>
  <si>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</si>
  <si>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</si>
  <si>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</si>
  <si>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</si>
  <si>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</si>
  <si>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</si>
  <si>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</si>
  <si>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</si>
  <si>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</si>
  <si>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</si>
  <si>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</si>
  <si>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</si>
  <si>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</si>
  <si>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</si>
  <si>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</si>
  <si>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</si>
  <si>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</si>
  <si>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</si>
  <si>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</si>
  <si>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</si>
  <si>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</si>
  <si>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</si>
  <si>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</si>
  <si>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</si>
  <si>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</si>
  <si>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</si>
  <si>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</si>
  <si>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</si>
  <si>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</si>
  <si>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</si>
  <si>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</si>
  <si>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</si>
  <si>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</si>
  <si>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</si>
  <si>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</si>
  <si>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</si>
  <si>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</si>
  <si>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</si>
  <si>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</si>
  <si>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</si>
  <si>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</si>
  <si>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</si>
  <si>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</si>
  <si>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</si>
  <si>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</si>
  <si>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</si>
  <si>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</si>
  <si>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</si>
  <si>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</si>
  <si>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</si>
  <si>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</si>
  <si>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</si>
  <si>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</si>
  <si>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</si>
  <si>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</si>
  <si>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</si>
  <si>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</si>
  <si>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</si>
  <si>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</si>
  <si>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</si>
  <si>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</si>
  <si>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</si>
  <si>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</si>
  <si>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</si>
  <si>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</si>
  <si>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</si>
  <si>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</si>
  <si>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</si>
  <si>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</si>
  <si>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</si>
  <si>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</si>
  <si>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</si>
  <si>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</si>
  <si>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</si>
  <si>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</si>
  <si>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</si>
  <si>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</si>
  <si>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</si>
  <si>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</si>
  <si>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</si>
  <si>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</si>
  <si>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</si>
  <si>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</si>
  <si>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</si>
  <si>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</si>
  <si>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</si>
  <si>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</si>
  <si>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</si>
  <si>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</si>
  <si>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</si>
  <si>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</si>
  <si>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</si>
  <si>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</si>
  <si>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</si>
  <si>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管渠整備は平成１０年度から開始しており、まだ経過年数が短いため老朽化対策の必要はないと考える。
　汚水処理については、公共下水道エリアへ管渠を接続しているため、本事業における終末処理場は存在しない。</t>
    <rPh sb="1" eb="3">
      <t>カンキョ</t>
    </rPh>
    <rPh sb="3" eb="5">
      <t>セイビ</t>
    </rPh>
    <rPh sb="6" eb="8">
      <t>ヘイセイ</t>
    </rPh>
    <rPh sb="10" eb="12">
      <t>ネンド</t>
    </rPh>
    <rPh sb="14" eb="16">
      <t>カイシ</t>
    </rPh>
    <rPh sb="23" eb="25">
      <t>ケイカ</t>
    </rPh>
    <rPh sb="25" eb="27">
      <t>ネンスウ</t>
    </rPh>
    <rPh sb="28" eb="29">
      <t>ミジカ</t>
    </rPh>
    <rPh sb="32" eb="35">
      <t>ロウキュウカ</t>
    </rPh>
    <rPh sb="35" eb="37">
      <t>タイサク</t>
    </rPh>
    <rPh sb="38" eb="40">
      <t>ヒツヨウ</t>
    </rPh>
    <rPh sb="44" eb="45">
      <t>カンガ</t>
    </rPh>
    <rPh sb="50" eb="52">
      <t>オスイ</t>
    </rPh>
    <rPh sb="52" eb="54">
      <t>ショリ</t>
    </rPh>
    <rPh sb="60" eb="62">
      <t>コウキョウ</t>
    </rPh>
    <rPh sb="62" eb="65">
      <t>ゲスイドウ</t>
    </rPh>
    <rPh sb="69" eb="71">
      <t>カンキョ</t>
    </rPh>
    <rPh sb="72" eb="74">
      <t>セツゾク</t>
    </rPh>
    <rPh sb="81" eb="82">
      <t>ホン</t>
    </rPh>
    <rPh sb="82" eb="84">
      <t>ジギョウ</t>
    </rPh>
    <rPh sb="88" eb="90">
      <t>シュウマツ</t>
    </rPh>
    <rPh sb="90" eb="93">
      <t>ショリジョウ</t>
    </rPh>
    <rPh sb="94" eb="96">
      <t>ソンザイ</t>
    </rPh>
    <phoneticPr fontId="4"/>
  </si>
  <si>
    <t>　今後、管渠整備とともに下水道への接続件数も増え、使用料収入は増収すると見込んでいる。
　整備に伴う将来への負担軽減を図るため、令和元年度に下水道整備区域から合併処理浄化槽による整備区域に一部見直しを行っている。
　管渠の老朽化対策は、これまで特に異常箇所は見受けられず、経過年数的にも耐用年数には至っていない。
　また、令和３年度からはストックマネジメント計画の策定に着手しており、今後のＩＣの平準化やＬＣＣの削減に取り組む。
　経営については、令和２年度に経営戦略を策定しており、今後も安定的な事業継続を行うため、使用料収入の向上に努めるとともに汚水処理費用の抑制に努める。</t>
    <rPh sb="1" eb="3">
      <t>コンゴ</t>
    </rPh>
    <rPh sb="4" eb="6">
      <t>カンキョ</t>
    </rPh>
    <rPh sb="6" eb="8">
      <t>セイビ</t>
    </rPh>
    <rPh sb="12" eb="15">
      <t>ゲスイドウ</t>
    </rPh>
    <rPh sb="17" eb="19">
      <t>セツゾク</t>
    </rPh>
    <rPh sb="19" eb="21">
      <t>ケンスウ</t>
    </rPh>
    <rPh sb="22" eb="23">
      <t>フ</t>
    </rPh>
    <rPh sb="25" eb="28">
      <t>シヨウリョウ</t>
    </rPh>
    <rPh sb="28" eb="30">
      <t>シュウニュウ</t>
    </rPh>
    <rPh sb="31" eb="33">
      <t>ゾウシュウ</t>
    </rPh>
    <rPh sb="36" eb="38">
      <t>ミコ</t>
    </rPh>
    <rPh sb="45" eb="47">
      <t>セイビ</t>
    </rPh>
    <rPh sb="48" eb="49">
      <t>トモナ</t>
    </rPh>
    <rPh sb="50" eb="52">
      <t>ショウライ</t>
    </rPh>
    <rPh sb="54" eb="56">
      <t>フタン</t>
    </rPh>
    <rPh sb="56" eb="58">
      <t>ケイゲン</t>
    </rPh>
    <rPh sb="59" eb="60">
      <t>ハカ</t>
    </rPh>
    <rPh sb="64" eb="66">
      <t>レイワ</t>
    </rPh>
    <rPh sb="66" eb="67">
      <t>ガン</t>
    </rPh>
    <rPh sb="67" eb="69">
      <t>ネンド</t>
    </rPh>
    <rPh sb="70" eb="73">
      <t>ゲスイドウ</t>
    </rPh>
    <rPh sb="73" eb="75">
      <t>セイビ</t>
    </rPh>
    <rPh sb="75" eb="77">
      <t>クイキ</t>
    </rPh>
    <rPh sb="79" eb="81">
      <t>ガッペイ</t>
    </rPh>
    <rPh sb="81" eb="83">
      <t>ショリ</t>
    </rPh>
    <rPh sb="83" eb="86">
      <t>ジョウカソウ</t>
    </rPh>
    <rPh sb="89" eb="91">
      <t>セイビ</t>
    </rPh>
    <rPh sb="91" eb="93">
      <t>クイキ</t>
    </rPh>
    <rPh sb="94" eb="96">
      <t>イチブ</t>
    </rPh>
    <rPh sb="96" eb="98">
      <t>ミナオ</t>
    </rPh>
    <rPh sb="100" eb="101">
      <t>オコナ</t>
    </rPh>
    <rPh sb="108" eb="110">
      <t>カンキョ</t>
    </rPh>
    <rPh sb="111" eb="114">
      <t>ロウキュウカ</t>
    </rPh>
    <rPh sb="114" eb="116">
      <t>タイサク</t>
    </rPh>
    <rPh sb="122" eb="123">
      <t>トク</t>
    </rPh>
    <rPh sb="124" eb="126">
      <t>イジョウ</t>
    </rPh>
    <rPh sb="126" eb="128">
      <t>カショ</t>
    </rPh>
    <rPh sb="129" eb="131">
      <t>ミウ</t>
    </rPh>
    <rPh sb="136" eb="138">
      <t>ケイカ</t>
    </rPh>
    <rPh sb="138" eb="141">
      <t>ネンスウテキ</t>
    </rPh>
    <rPh sb="143" eb="145">
      <t>タイヨウ</t>
    </rPh>
    <rPh sb="145" eb="147">
      <t>ネンスウ</t>
    </rPh>
    <rPh sb="149" eb="150">
      <t>イタ</t>
    </rPh>
    <rPh sb="161" eb="163">
      <t>レイワ</t>
    </rPh>
    <rPh sb="164" eb="166">
      <t>ネンド</t>
    </rPh>
    <rPh sb="179" eb="181">
      <t>ケイカク</t>
    </rPh>
    <rPh sb="182" eb="184">
      <t>サクテイ</t>
    </rPh>
    <rPh sb="185" eb="187">
      <t>チャクシュ</t>
    </rPh>
    <rPh sb="192" eb="194">
      <t>コンゴ</t>
    </rPh>
    <rPh sb="198" eb="201">
      <t>ヘイジュンカ</t>
    </rPh>
    <rPh sb="206" eb="208">
      <t>サクゲン</t>
    </rPh>
    <rPh sb="209" eb="210">
      <t>ト</t>
    </rPh>
    <rPh sb="211" eb="212">
      <t>ク</t>
    </rPh>
    <rPh sb="216" eb="218">
      <t>ケイエイ</t>
    </rPh>
    <rPh sb="224" eb="226">
      <t>レイワ</t>
    </rPh>
    <rPh sb="227" eb="229">
      <t>ネンド</t>
    </rPh>
    <rPh sb="230" eb="232">
      <t>ケイエイ</t>
    </rPh>
    <rPh sb="232" eb="234">
      <t>センリャク</t>
    </rPh>
    <rPh sb="235" eb="237">
      <t>サクテイ</t>
    </rPh>
    <rPh sb="242" eb="244">
      <t>コンゴ</t>
    </rPh>
    <rPh sb="245" eb="248">
      <t>アンテイテキ</t>
    </rPh>
    <rPh sb="249" eb="251">
      <t>ジギョウ</t>
    </rPh>
    <rPh sb="251" eb="253">
      <t>ケイゾク</t>
    </rPh>
    <rPh sb="254" eb="255">
      <t>オコナ</t>
    </rPh>
    <rPh sb="259" eb="262">
      <t>シヨウリョウ</t>
    </rPh>
    <rPh sb="262" eb="264">
      <t>シュウニュウ</t>
    </rPh>
    <rPh sb="265" eb="267">
      <t>コウジョウ</t>
    </rPh>
    <rPh sb="268" eb="269">
      <t>ツト</t>
    </rPh>
    <rPh sb="275" eb="277">
      <t>オスイ</t>
    </rPh>
    <rPh sb="277" eb="279">
      <t>ショリ</t>
    </rPh>
    <rPh sb="279" eb="281">
      <t>ヒヨウ</t>
    </rPh>
    <rPh sb="282" eb="284">
      <t>ヨクセイ</t>
    </rPh>
    <rPh sb="285" eb="286">
      <t>ツト</t>
    </rPh>
    <phoneticPr fontId="4"/>
  </si>
  <si>
    <t>　下水道の整備率は８８％で下水道普及率は低い状況にあるが、未普及地域の整備も進み、今後建設費は減少していくものと考えられる。
　整備とともに使用料金の増収が見込まれるが、整備に伴う企業債の償還等により、収益的収支比率に影響を及ぼしている。
　企業債残高においても、整備による企業債の借入額の増加に対し、使用料収入の伸びが追いつかない状況であり、下水道への早期の接続をお願いするなど料金収入の増加に努める。
　経費回収率は横ばいとなっているが、今後も汚水処理原価の削減に努めたい。
　水洗化率は、類似団体と比較すると低い状況であるが、まだ整備途中であり、今後徐々に上昇するものと考えている。</t>
    <rPh sb="1" eb="4">
      <t>ゲスイドウ</t>
    </rPh>
    <rPh sb="5" eb="7">
      <t>セイビ</t>
    </rPh>
    <rPh sb="7" eb="8">
      <t>リツ</t>
    </rPh>
    <rPh sb="13" eb="16">
      <t>ゲスイドウ</t>
    </rPh>
    <rPh sb="16" eb="18">
      <t>フキュウ</t>
    </rPh>
    <rPh sb="18" eb="19">
      <t>リツ</t>
    </rPh>
    <rPh sb="20" eb="21">
      <t>ヒク</t>
    </rPh>
    <rPh sb="22" eb="24">
      <t>ジョウキョウ</t>
    </rPh>
    <rPh sb="29" eb="32">
      <t>ミフキュウ</t>
    </rPh>
    <rPh sb="32" eb="34">
      <t>チイキ</t>
    </rPh>
    <rPh sb="35" eb="37">
      <t>セイビ</t>
    </rPh>
    <rPh sb="38" eb="39">
      <t>スス</t>
    </rPh>
    <rPh sb="41" eb="43">
      <t>コンゴ</t>
    </rPh>
    <rPh sb="43" eb="46">
      <t>ケンセツヒ</t>
    </rPh>
    <rPh sb="47" eb="49">
      <t>ゲンショウ</t>
    </rPh>
    <rPh sb="56" eb="57">
      <t>カンガ</t>
    </rPh>
    <rPh sb="64" eb="66">
      <t>セイビ</t>
    </rPh>
    <rPh sb="70" eb="72">
      <t>シヨウ</t>
    </rPh>
    <rPh sb="72" eb="74">
      <t>リョウキン</t>
    </rPh>
    <rPh sb="75" eb="77">
      <t>ゾウシュウ</t>
    </rPh>
    <rPh sb="78" eb="80">
      <t>ミコ</t>
    </rPh>
    <rPh sb="85" eb="87">
      <t>セイビ</t>
    </rPh>
    <rPh sb="88" eb="89">
      <t>トモナ</t>
    </rPh>
    <rPh sb="90" eb="92">
      <t>キギョウ</t>
    </rPh>
    <rPh sb="92" eb="93">
      <t>サイ</t>
    </rPh>
    <rPh sb="94" eb="96">
      <t>ショウカン</t>
    </rPh>
    <rPh sb="96" eb="97">
      <t>トウ</t>
    </rPh>
    <rPh sb="101" eb="104">
      <t>シュウエキテキ</t>
    </rPh>
    <rPh sb="104" eb="106">
      <t>シュウシ</t>
    </rPh>
    <rPh sb="106" eb="108">
      <t>ヒリツ</t>
    </rPh>
    <rPh sb="109" eb="111">
      <t>エイキョウ</t>
    </rPh>
    <rPh sb="112" eb="113">
      <t>オヨ</t>
    </rPh>
    <rPh sb="121" eb="123">
      <t>キギョウ</t>
    </rPh>
    <rPh sb="123" eb="124">
      <t>サイ</t>
    </rPh>
    <rPh sb="124" eb="126">
      <t>ザンダカ</t>
    </rPh>
    <rPh sb="132" eb="134">
      <t>セイビ</t>
    </rPh>
    <rPh sb="137" eb="139">
      <t>キギョウ</t>
    </rPh>
    <rPh sb="139" eb="140">
      <t>サイ</t>
    </rPh>
    <rPh sb="141" eb="143">
      <t>カリイレ</t>
    </rPh>
    <rPh sb="143" eb="144">
      <t>ガク</t>
    </rPh>
    <rPh sb="145" eb="147">
      <t>ゾウカ</t>
    </rPh>
    <rPh sb="148" eb="149">
      <t>タイ</t>
    </rPh>
    <rPh sb="151" eb="154">
      <t>シヨウリョウ</t>
    </rPh>
    <rPh sb="154" eb="156">
      <t>シュウニュウ</t>
    </rPh>
    <rPh sb="157" eb="158">
      <t>ノ</t>
    </rPh>
    <rPh sb="160" eb="161">
      <t>オ</t>
    </rPh>
    <rPh sb="166" eb="168">
      <t>ジョウキョウ</t>
    </rPh>
    <rPh sb="172" eb="175">
      <t>ゲスイドウ</t>
    </rPh>
    <rPh sb="177" eb="179">
      <t>ソウキ</t>
    </rPh>
    <rPh sb="180" eb="182">
      <t>セツゾク</t>
    </rPh>
    <rPh sb="184" eb="185">
      <t>ネガ</t>
    </rPh>
    <rPh sb="190" eb="192">
      <t>リョウキン</t>
    </rPh>
    <rPh sb="192" eb="194">
      <t>シュウニュウ</t>
    </rPh>
    <rPh sb="195" eb="197">
      <t>ゾウカ</t>
    </rPh>
    <rPh sb="198" eb="199">
      <t>ツト</t>
    </rPh>
    <rPh sb="204" eb="206">
      <t>ケイヒ</t>
    </rPh>
    <rPh sb="206" eb="208">
      <t>カイシュウ</t>
    </rPh>
    <rPh sb="208" eb="209">
      <t>リツ</t>
    </rPh>
    <rPh sb="210" eb="211">
      <t>ヨコ</t>
    </rPh>
    <rPh sb="221" eb="223">
      <t>コンゴ</t>
    </rPh>
    <rPh sb="224" eb="226">
      <t>オスイ</t>
    </rPh>
    <rPh sb="226" eb="228">
      <t>ショリ</t>
    </rPh>
    <rPh sb="228" eb="230">
      <t>ゲンカ</t>
    </rPh>
    <rPh sb="231" eb="233">
      <t>サクゲン</t>
    </rPh>
    <rPh sb="234" eb="235">
      <t>ツト</t>
    </rPh>
    <rPh sb="241" eb="244">
      <t>スイセンカ</t>
    </rPh>
    <rPh sb="244" eb="245">
      <t>リツ</t>
    </rPh>
    <rPh sb="247" eb="249">
      <t>ルイジ</t>
    </rPh>
    <rPh sb="249" eb="251">
      <t>ダンタイ</t>
    </rPh>
    <rPh sb="252" eb="254">
      <t>ヒカク</t>
    </rPh>
    <rPh sb="257" eb="258">
      <t>ヒク</t>
    </rPh>
    <rPh sb="259" eb="261">
      <t>ジョウキョウ</t>
    </rPh>
    <rPh sb="268" eb="270">
      <t>セイビ</t>
    </rPh>
    <rPh sb="271" eb="272">
      <t>チュウ</t>
    </rPh>
    <rPh sb="276" eb="278">
      <t>コンゴ</t>
    </rPh>
    <rPh sb="278" eb="280">
      <t>ジョジョ</t>
    </rPh>
    <rPh sb="281" eb="283">
      <t>ジョウショウ</t>
    </rPh>
    <rPh sb="288" eb="28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</si>
</sst>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6.61</c:v>
                </c:pt>
                <c:pt idx="1">
                  <c:v>8.1999999999999993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6D5-43AB-90FB-4C5A667110BD}"/>
            </c:ext>
          </c:extLst>
        </c:ser>
        <c:dLbls>
          <c:showLegendKey val="0"/>
          <c:showVal val="0"/>
          <c:showCatName val="0"/>
          <c:showSerName val="0"/>
          <c:showPercent val="0"/>
          <c:showBubbleSize val="0"/>
        </c:dLbls>
        <c:gapWidth val="150"/>
        <c:axId val="99953280"/>
        <c:axId val="999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56D5-43AB-90FB-4C5A667110BD}"/>
            </c:ext>
          </c:extLst>
        </c:ser>
        <c:dLbls>
          <c:showLegendKey val="0"/>
          <c:showVal val="0"/>
          <c:showCatName val="0"/>
          <c:showSerName val="0"/>
          <c:showPercent val="0"/>
          <c:showBubbleSize val="0"/>
        </c:dLbls>
        <c:marker val="1"/>
        <c:smooth val="0"/>
        <c:axId val="99953280"/>
        <c:axId val="99955456"/>
      </c:lineChart>
      <c:dateAx>
        <c:axId val="99953280"/>
        <c:scaling>
          <c:orientation val="minMax"/>
        </c:scaling>
        <c:delete val="1"/>
        <c:axPos val="b"/>
        <c:numFmt formatCode="&quot;H&quot;yy" sourceLinked="1"/>
        <c:majorTickMark val="none"/>
        <c:minorTickMark val="none"/>
        <c:tickLblPos val="none"/>
        <c:crossAx val="99955456"/>
        <c:crosses val="autoZero"/>
        <c:auto val="1"/>
        <c:lblOffset val="100"/>
        <c:baseTimeUnit val="years"/>
      </c:dateAx>
      <c:valAx>
        <c:axId val="999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53.19</c:v>
                </c:pt>
                <c:pt idx="1">
                  <c:v>56.49</c:v>
                </c:pt>
                <c:pt idx="2">
                  <c:v>62.72</c:v>
                </c:pt>
                <c:pt idx="3">
                  <c:v>66.489999999999995</c:v>
                </c:pt>
                <c:pt idx="4">
                  <c:v>68.400000000000006</c:v>
                </c:pt>
              </c:numCache>
            </c:numRef>
          </c:val>
          <c:extLst xmlns:c16r2="http://schemas.microsoft.com/office/drawing/2015/06/chart">
            <c:ext xmlns:c16="http://schemas.microsoft.com/office/drawing/2014/chart" uri="{C3380CC4-5D6E-409C-BE32-E72D297353CC}">
              <c16:uniqueId val="{00000000-0665-48C5-BDF7-ED41221940AB}"/>
            </c:ext>
          </c:extLst>
        </c:ser>
        <c:dLbls>
          <c:showLegendKey val="0"/>
          <c:showVal val="0"/>
          <c:showCatName val="0"/>
          <c:showSerName val="0"/>
          <c:showPercent val="0"/>
          <c:showBubbleSize val="0"/>
        </c:dLbls>
        <c:gapWidth val="150"/>
        <c:axId val="102148352"/>
        <c:axId val="1021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0665-48C5-BDF7-ED41221940AB}"/>
            </c:ext>
          </c:extLst>
        </c:ser>
        <c:dLbls>
          <c:showLegendKey val="0"/>
          <c:showVal val="0"/>
          <c:showCatName val="0"/>
          <c:showSerName val="0"/>
          <c:showPercent val="0"/>
          <c:showBubbleSize val="0"/>
        </c:dLbls>
        <c:marker val="1"/>
        <c:smooth val="0"/>
        <c:axId val="102148352"/>
        <c:axId val="102150528"/>
      </c:lineChart>
      <c:dateAx>
        <c:axId val="102148352"/>
        <c:scaling>
          <c:orientation val="minMax"/>
        </c:scaling>
        <c:delete val="1"/>
        <c:axPos val="b"/>
        <c:numFmt formatCode="&quot;H&quot;yy" sourceLinked="1"/>
        <c:majorTickMark val="none"/>
        <c:minorTickMark val="none"/>
        <c:tickLblPos val="none"/>
        <c:crossAx val="102150528"/>
        <c:crosses val="autoZero"/>
        <c:auto val="1"/>
        <c:lblOffset val="100"/>
        <c:baseTimeUnit val="years"/>
      </c:dateAx>
      <c:valAx>
        <c:axId val="1021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64.22</c:v>
                </c:pt>
                <c:pt idx="1">
                  <c:v>63.91</c:v>
                </c:pt>
                <c:pt idx="2">
                  <c:v>65.02</c:v>
                </c:pt>
                <c:pt idx="3">
                  <c:v>63.78</c:v>
                </c:pt>
                <c:pt idx="4">
                  <c:v>65.7</c:v>
                </c:pt>
              </c:numCache>
            </c:numRef>
          </c:val>
          <c:extLst xmlns:c16r2="http://schemas.microsoft.com/office/drawing/2015/06/chart">
            <c:ext xmlns:c16="http://schemas.microsoft.com/office/drawing/2014/chart" uri="{C3380CC4-5D6E-409C-BE32-E72D297353CC}">
              <c16:uniqueId val="{00000000-CA29-4DD5-BE0E-2D51DF4C61A9}"/>
            </c:ext>
          </c:extLst>
        </c:ser>
        <c:dLbls>
          <c:showLegendKey val="0"/>
          <c:showVal val="0"/>
          <c:showCatName val="0"/>
          <c:showSerName val="0"/>
          <c:showPercent val="0"/>
          <c:showBubbleSize val="0"/>
        </c:dLbls>
        <c:gapWidth val="150"/>
        <c:axId val="103459456"/>
        <c:axId val="1034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CA29-4DD5-BE0E-2D51DF4C61A9}"/>
            </c:ext>
          </c:extLst>
        </c:ser>
        <c:dLbls>
          <c:showLegendKey val="0"/>
          <c:showVal val="0"/>
          <c:showCatName val="0"/>
          <c:showSerName val="0"/>
          <c:showPercent val="0"/>
          <c:showBubbleSize val="0"/>
        </c:dLbls>
        <c:marker val="1"/>
        <c:smooth val="0"/>
        <c:axId val="103459456"/>
        <c:axId val="103465728"/>
      </c:lineChart>
      <c:dateAx>
        <c:axId val="103459456"/>
        <c:scaling>
          <c:orientation val="minMax"/>
        </c:scaling>
        <c:delete val="1"/>
        <c:axPos val="b"/>
        <c:numFmt formatCode="&quot;H&quot;yy" sourceLinked="1"/>
        <c:majorTickMark val="none"/>
        <c:minorTickMark val="none"/>
        <c:tickLblPos val="none"/>
        <c:crossAx val="103465728"/>
        <c:crosses val="autoZero"/>
        <c:auto val="1"/>
        <c:lblOffset val="100"/>
        <c:baseTimeUnit val="years"/>
      </c:dateAx>
      <c:valAx>
        <c:axId val="1034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95.62</c:v>
                </c:pt>
                <c:pt idx="1">
                  <c:v>89.94</c:v>
                </c:pt>
                <c:pt idx="2">
                  <c:v>90.36</c:v>
                </c:pt>
                <c:pt idx="3">
                  <c:v>81.099999999999994</c:v>
                </c:pt>
                <c:pt idx="4">
                  <c:v>88.57</c:v>
                </c:pt>
              </c:numCache>
            </c:numRef>
          </c:val>
          <c:extLst xmlns:c16r2="http://schemas.microsoft.com/office/drawing/2015/06/chart">
            <c:ext xmlns:c16="http://schemas.microsoft.com/office/drawing/2014/chart" uri="{C3380CC4-5D6E-409C-BE32-E72D297353CC}">
              <c16:uniqueId val="{00000000-C532-4E94-A674-8EFBDFD4D07E}"/>
            </c:ext>
          </c:extLst>
        </c:ser>
        <c:dLbls>
          <c:showLegendKey val="0"/>
          <c:showVal val="0"/>
          <c:showCatName val="0"/>
          <c:showSerName val="0"/>
          <c:showPercent val="0"/>
          <c:showBubbleSize val="0"/>
        </c:dLbls>
        <c:gapWidth val="150"/>
        <c:axId val="99990528"/>
        <c:axId val="99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2-4E94-A674-8EFBDFD4D07E}"/>
            </c:ext>
          </c:extLst>
        </c:ser>
        <c:dLbls>
          <c:showLegendKey val="0"/>
          <c:showVal val="0"/>
          <c:showCatName val="0"/>
          <c:showSerName val="0"/>
          <c:showPercent val="0"/>
          <c:showBubbleSize val="0"/>
        </c:dLbls>
        <c:marker val="1"/>
        <c:smooth val="0"/>
        <c:axId val="99990528"/>
        <c:axId val="99992704"/>
      </c:lineChart>
      <c:dateAx>
        <c:axId val="99990528"/>
        <c:scaling>
          <c:orientation val="minMax"/>
        </c:scaling>
        <c:delete val="1"/>
        <c:axPos val="b"/>
        <c:numFmt formatCode="&quot;H&quot;yy" sourceLinked="1"/>
        <c:majorTickMark val="none"/>
        <c:minorTickMark val="none"/>
        <c:tickLblPos val="none"/>
        <c:crossAx val="99992704"/>
        <c:crosses val="autoZero"/>
        <c:auto val="1"/>
        <c:lblOffset val="100"/>
        <c:baseTimeUnit val="years"/>
      </c:dateAx>
      <c:valAx>
        <c:axId val="99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D8-471E-854C-7E30DE867A98}"/>
            </c:ext>
          </c:extLst>
        </c:ser>
        <c:dLbls>
          <c:showLegendKey val="0"/>
          <c:showVal val="0"/>
          <c:showCatName val="0"/>
          <c:showSerName val="0"/>
          <c:showPercent val="0"/>
          <c:showBubbleSize val="0"/>
        </c:dLbls>
        <c:gapWidth val="150"/>
        <c:axId val="100375936"/>
        <c:axId val="100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D8-471E-854C-7E30DE867A98}"/>
            </c:ext>
          </c:extLst>
        </c:ser>
        <c:dLbls>
          <c:showLegendKey val="0"/>
          <c:showVal val="0"/>
          <c:showCatName val="0"/>
          <c:showSerName val="0"/>
          <c:showPercent val="0"/>
          <c:showBubbleSize val="0"/>
        </c:dLbls>
        <c:marker val="1"/>
        <c:smooth val="0"/>
        <c:axId val="100375936"/>
        <c:axId val="100382208"/>
      </c:lineChart>
      <c:dateAx>
        <c:axId val="100375936"/>
        <c:scaling>
          <c:orientation val="minMax"/>
        </c:scaling>
        <c:delete val="1"/>
        <c:axPos val="b"/>
        <c:numFmt formatCode="&quot;H&quot;yy" sourceLinked="1"/>
        <c:majorTickMark val="none"/>
        <c:minorTickMark val="none"/>
        <c:tickLblPos val="none"/>
        <c:crossAx val="100382208"/>
        <c:crosses val="autoZero"/>
        <c:auto val="1"/>
        <c:lblOffset val="100"/>
        <c:baseTimeUnit val="years"/>
      </c:dateAx>
      <c:valAx>
        <c:axId val="100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7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07-4D39-9C69-50CD3E6413BA}"/>
            </c:ext>
          </c:extLst>
        </c:ser>
        <c:dLbls>
          <c:showLegendKey val="0"/>
          <c:showVal val="0"/>
          <c:showCatName val="0"/>
          <c:showSerName val="0"/>
          <c:showPercent val="0"/>
          <c:showBubbleSize val="0"/>
        </c:dLbls>
        <c:gapWidth val="150"/>
        <c:axId val="102187008"/>
        <c:axId val="1021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07-4D39-9C69-50CD3E6413BA}"/>
            </c:ext>
          </c:extLst>
        </c:ser>
        <c:dLbls>
          <c:showLegendKey val="0"/>
          <c:showVal val="0"/>
          <c:showCatName val="0"/>
          <c:showSerName val="0"/>
          <c:showPercent val="0"/>
          <c:showBubbleSize val="0"/>
        </c:dLbls>
        <c:marker val="1"/>
        <c:smooth val="0"/>
        <c:axId val="102187008"/>
        <c:axId val="102188928"/>
      </c:lineChart>
      <c:dateAx>
        <c:axId val="102187008"/>
        <c:scaling>
          <c:orientation val="minMax"/>
        </c:scaling>
        <c:delete val="1"/>
        <c:axPos val="b"/>
        <c:numFmt formatCode="&quot;H&quot;yy" sourceLinked="1"/>
        <c:majorTickMark val="none"/>
        <c:minorTickMark val="none"/>
        <c:tickLblPos val="none"/>
        <c:crossAx val="102188928"/>
        <c:crosses val="autoZero"/>
        <c:auto val="1"/>
        <c:lblOffset val="100"/>
        <c:baseTimeUnit val="years"/>
      </c:dateAx>
      <c:valAx>
        <c:axId val="1021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0E-4F0A-81D5-CFC654DC2B8C}"/>
            </c:ext>
          </c:extLst>
        </c:ser>
        <c:dLbls>
          <c:showLegendKey val="0"/>
          <c:showVal val="0"/>
          <c:showCatName val="0"/>
          <c:showSerName val="0"/>
          <c:showPercent val="0"/>
          <c:showBubbleSize val="0"/>
        </c:dLbls>
        <c:gapWidth val="150"/>
        <c:axId val="102226176"/>
        <c:axId val="101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0E-4F0A-81D5-CFC654DC2B8C}"/>
            </c:ext>
          </c:extLst>
        </c:ser>
        <c:dLbls>
          <c:showLegendKey val="0"/>
          <c:showVal val="0"/>
          <c:showCatName val="0"/>
          <c:showSerName val="0"/>
          <c:showPercent val="0"/>
          <c:showBubbleSize val="0"/>
        </c:dLbls>
        <c:marker val="1"/>
        <c:smooth val="0"/>
        <c:axId val="102226176"/>
        <c:axId val="101917056"/>
      </c:lineChart>
      <c:dateAx>
        <c:axId val="102226176"/>
        <c:scaling>
          <c:orientation val="minMax"/>
        </c:scaling>
        <c:delete val="1"/>
        <c:axPos val="b"/>
        <c:numFmt formatCode="&quot;H&quot;yy" sourceLinked="1"/>
        <c:majorTickMark val="none"/>
        <c:minorTickMark val="none"/>
        <c:tickLblPos val="none"/>
        <c:crossAx val="101917056"/>
        <c:crosses val="autoZero"/>
        <c:auto val="1"/>
        <c:lblOffset val="100"/>
        <c:baseTimeUnit val="years"/>
      </c:dateAx>
      <c:valAx>
        <c:axId val="101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4C-4E35-806A-C9C979D49B0B}"/>
            </c:ext>
          </c:extLst>
        </c:ser>
        <c:dLbls>
          <c:showLegendKey val="0"/>
          <c:showVal val="0"/>
          <c:showCatName val="0"/>
          <c:showSerName val="0"/>
          <c:showPercent val="0"/>
          <c:showBubbleSize val="0"/>
        </c:dLbls>
        <c:gapWidth val="150"/>
        <c:axId val="101936128"/>
        <c:axId val="101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4C-4E35-806A-C9C979D49B0B}"/>
            </c:ext>
          </c:extLst>
        </c:ser>
        <c:dLbls>
          <c:showLegendKey val="0"/>
          <c:showVal val="0"/>
          <c:showCatName val="0"/>
          <c:showSerName val="0"/>
          <c:showPercent val="0"/>
          <c:showBubbleSize val="0"/>
        </c:dLbls>
        <c:marker val="1"/>
        <c:smooth val="0"/>
        <c:axId val="101936128"/>
        <c:axId val="101946496"/>
      </c:lineChart>
      <c:dateAx>
        <c:axId val="101936128"/>
        <c:scaling>
          <c:orientation val="minMax"/>
        </c:scaling>
        <c:delete val="1"/>
        <c:axPos val="b"/>
        <c:numFmt formatCode="&quot;H&quot;yy" sourceLinked="1"/>
        <c:majorTickMark val="none"/>
        <c:minorTickMark val="none"/>
        <c:tickLblPos val="none"/>
        <c:crossAx val="101946496"/>
        <c:crosses val="autoZero"/>
        <c:auto val="1"/>
        <c:lblOffset val="100"/>
        <c:baseTimeUnit val="years"/>
      </c:dateAx>
      <c:valAx>
        <c:axId val="101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1924.24</c:v>
                </c:pt>
                <c:pt idx="1">
                  <c:v>1976.36</c:v>
                </c:pt>
                <c:pt idx="2">
                  <c:v>2011.88</c:v>
                </c:pt>
                <c:pt idx="3">
                  <c:v>2032.82</c:v>
                </c:pt>
                <c:pt idx="4">
                  <c:v>1962.56</c:v>
                </c:pt>
              </c:numCache>
            </c:numRef>
          </c:val>
          <c:extLst xmlns:c16r2="http://schemas.microsoft.com/office/drawing/2015/06/chart">
            <c:ext xmlns:c16="http://schemas.microsoft.com/office/drawing/2014/chart" uri="{C3380CC4-5D6E-409C-BE32-E72D297353CC}">
              <c16:uniqueId val="{00000000-B844-42B3-ABBE-468A8F82083B}"/>
            </c:ext>
          </c:extLst>
        </c:ser>
        <c:dLbls>
          <c:showLegendKey val="0"/>
          <c:showVal val="0"/>
          <c:showCatName val="0"/>
          <c:showSerName val="0"/>
          <c:showPercent val="0"/>
          <c:showBubbleSize val="0"/>
        </c:dLbls>
        <c:gapWidth val="150"/>
        <c:axId val="101985664"/>
        <c:axId val="10199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B844-42B3-ABBE-468A8F82083B}"/>
            </c:ext>
          </c:extLst>
        </c:ser>
        <c:dLbls>
          <c:showLegendKey val="0"/>
          <c:showVal val="0"/>
          <c:showCatName val="0"/>
          <c:showSerName val="0"/>
          <c:showPercent val="0"/>
          <c:showBubbleSize val="0"/>
        </c:dLbls>
        <c:marker val="1"/>
        <c:smooth val="0"/>
        <c:axId val="101985664"/>
        <c:axId val="101996032"/>
      </c:lineChart>
      <c:dateAx>
        <c:axId val="101985664"/>
        <c:scaling>
          <c:orientation val="minMax"/>
        </c:scaling>
        <c:delete val="1"/>
        <c:axPos val="b"/>
        <c:numFmt formatCode="&quot;H&quot;yy" sourceLinked="1"/>
        <c:majorTickMark val="none"/>
        <c:minorTickMark val="none"/>
        <c:tickLblPos val="none"/>
        <c:crossAx val="101996032"/>
        <c:crosses val="autoZero"/>
        <c:auto val="1"/>
        <c:lblOffset val="100"/>
        <c:baseTimeUnit val="years"/>
      </c:dateAx>
      <c:valAx>
        <c:axId val="1019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89.55</c:v>
                </c:pt>
                <c:pt idx="1">
                  <c:v>88.54</c:v>
                </c:pt>
                <c:pt idx="2">
                  <c:v>90.04</c:v>
                </c:pt>
                <c:pt idx="3">
                  <c:v>89.68</c:v>
                </c:pt>
                <c:pt idx="4">
                  <c:v>91.27</c:v>
                </c:pt>
              </c:numCache>
            </c:numRef>
          </c:val>
          <c:extLst xmlns:c16r2="http://schemas.microsoft.com/office/drawing/2015/06/chart">
            <c:ext xmlns:c16="http://schemas.microsoft.com/office/drawing/2014/chart" uri="{C3380CC4-5D6E-409C-BE32-E72D297353CC}">
              <c16:uniqueId val="{00000000-0F2D-43C2-B23A-350EE063FDB7}"/>
            </c:ext>
          </c:extLst>
        </c:ser>
        <c:dLbls>
          <c:showLegendKey val="0"/>
          <c:showVal val="0"/>
          <c:showCatName val="0"/>
          <c:showSerName val="0"/>
          <c:showPercent val="0"/>
          <c:showBubbleSize val="0"/>
        </c:dLbls>
        <c:gapWidth val="150"/>
        <c:axId val="102020992"/>
        <c:axId val="1020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0F2D-43C2-B23A-350EE063FDB7}"/>
            </c:ext>
          </c:extLst>
        </c:ser>
        <c:dLbls>
          <c:showLegendKey val="0"/>
          <c:showVal val="0"/>
          <c:showCatName val="0"/>
          <c:showSerName val="0"/>
          <c:showPercent val="0"/>
          <c:showBubbleSize val="0"/>
        </c:dLbls>
        <c:marker val="1"/>
        <c:smooth val="0"/>
        <c:axId val="102020992"/>
        <c:axId val="102027264"/>
      </c:lineChart>
      <c:dateAx>
        <c:axId val="102020992"/>
        <c:scaling>
          <c:orientation val="minMax"/>
        </c:scaling>
        <c:delete val="1"/>
        <c:axPos val="b"/>
        <c:numFmt formatCode="&quot;H&quot;yy" sourceLinked="1"/>
        <c:majorTickMark val="none"/>
        <c:minorTickMark val="none"/>
        <c:tickLblPos val="none"/>
        <c:crossAx val="102027264"/>
        <c:crosses val="autoZero"/>
        <c:auto val="1"/>
        <c:lblOffset val="100"/>
        <c:baseTimeUnit val="years"/>
      </c:dateAx>
      <c:valAx>
        <c:axId val="102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155.44999999999999</c:v>
                </c:pt>
                <c:pt idx="1">
                  <c:v>155.13999999999999</c:v>
                </c:pt>
                <c:pt idx="2">
                  <c:v>154.91</c:v>
                </c:pt>
                <c:pt idx="3">
                  <c:v>154.63</c:v>
                </c:pt>
                <c:pt idx="4">
                  <c:v>154.5</c:v>
                </c:pt>
              </c:numCache>
            </c:numRef>
          </c:val>
          <c:extLst xmlns:c16r2="http://schemas.microsoft.com/office/drawing/2015/06/chart">
            <c:ext xmlns:c16="http://schemas.microsoft.com/office/drawing/2014/chart" uri="{C3380CC4-5D6E-409C-BE32-E72D297353CC}">
              <c16:uniqueId val="{00000000-2566-40C9-AC81-14FE5F43EAE7}"/>
            </c:ext>
          </c:extLst>
        </c:ser>
        <c:dLbls>
          <c:showLegendKey val="0"/>
          <c:showVal val="0"/>
          <c:showCatName val="0"/>
          <c:showSerName val="0"/>
          <c:showPercent val="0"/>
          <c:showBubbleSize val="0"/>
        </c:dLbls>
        <c:gapWidth val="150"/>
        <c:axId val="102119296"/>
        <c:axId val="1021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2566-40C9-AC81-14FE5F43EAE7}"/>
            </c:ext>
          </c:extLst>
        </c:ser>
        <c:dLbls>
          <c:showLegendKey val="0"/>
          <c:showVal val="0"/>
          <c:showCatName val="0"/>
          <c:showSerName val="0"/>
          <c:showPercent val="0"/>
          <c:showBubbleSize val="0"/>
        </c:dLbls>
        <c:marker val="1"/>
        <c:smooth val="0"/>
        <c:axId val="102119296"/>
        <c:axId val="102129664"/>
      </c:lineChart>
      <c:dateAx>
        <c:axId val="102119296"/>
        <c:scaling>
          <c:orientation val="minMax"/>
        </c:scaling>
        <c:delete val="1"/>
        <c:axPos val="b"/>
        <c:numFmt formatCode="&quot;H&quot;yy" sourceLinked="1"/>
        <c:majorTickMark val="none"/>
        <c:minorTickMark val="none"/>
        <c:tickLblPos val="none"/>
        <c:crossAx val="102129664"/>
        <c:crosses val="autoZero"/>
        <c:auto val="1"/>
        <c:lblOffset val="100"/>
        <c:baseTimeUnit val="years"/>
      </c:dateAx>
      <c:valAx>
        <c:axId val="1021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朝日町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11293</v>
      </c>
      <c r="AM8" s="46"/>
      <c r="AN8" s="46"/>
      <c r="AO8" s="46"/>
      <c r="AP8" s="46"/>
      <c r="AQ8" s="46"/>
      <c r="AR8" s="46"/>
      <c r="AS8" s="46"/>
      <c r="AT8" s="45">
        <f>データ!T6</f>
        <v>226.3</v>
      </c>
      <c r="AU8" s="45"/>
      <c r="AV8" s="45"/>
      <c r="AW8" s="45"/>
      <c r="AX8" s="45"/>
      <c r="AY8" s="45"/>
      <c r="AZ8" s="45"/>
      <c r="BA8" s="45"/>
      <c r="BB8" s="45">
        <f>データ!U6</f>
        <v>49.9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47.72</v>
      </c>
      <c r="Q10" s="45"/>
      <c r="R10" s="45"/>
      <c r="S10" s="45"/>
      <c r="T10" s="45"/>
      <c r="U10" s="45"/>
      <c r="V10" s="45"/>
      <c r="W10" s="45">
        <f>データ!Q6</f>
        <v>85</v>
      </c>
      <c r="X10" s="45"/>
      <c r="Y10" s="45"/>
      <c r="Z10" s="45"/>
      <c r="AA10" s="45"/>
      <c r="AB10" s="45"/>
      <c r="AC10" s="45"/>
      <c r="AD10" s="46">
        <f>データ!R6</f>
        <v>3562</v>
      </c>
      <c r="AE10" s="46"/>
      <c r="AF10" s="46"/>
      <c r="AG10" s="46"/>
      <c r="AH10" s="46"/>
      <c r="AI10" s="46"/>
      <c r="AJ10" s="46"/>
      <c r="AK10" s="2"/>
      <c r="AL10" s="46">
        <f>データ!V6</f>
        <v>5347</v>
      </c>
      <c r="AM10" s="46"/>
      <c r="AN10" s="46"/>
      <c r="AO10" s="46"/>
      <c r="AP10" s="46"/>
      <c r="AQ10" s="46"/>
      <c r="AR10" s="46"/>
      <c r="AS10" s="46"/>
      <c r="AT10" s="45">
        <f>データ!W6</f>
        <v>2.35</v>
      </c>
      <c r="AU10" s="45"/>
      <c r="AV10" s="45"/>
      <c r="AW10" s="45"/>
      <c r="AX10" s="45"/>
      <c r="AY10" s="45"/>
      <c r="AZ10" s="45"/>
      <c r="BA10" s="45"/>
      <c r="BB10" s="45">
        <f>データ!X6</f>
        <v>2275.3200000000002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44</v>
      </c>
      <c r="O86" s="12" t="str">
        <f>データ!EO6</f>
        <v>【0.15】</v>
      </c>
    </row>
  </sheetData>
  <sheetProtection algorithmName="SHA-512" hashValue="WeUMNO7UTxi14sAuuqc3myy/Ldf9noKzbY/80BcaFHPC0xvcg0xQxNGYFRMjig21L+y/yy4BmNtbOx0ia4wsFA==" saltValue="z6RTSMQk012JSHEGUBiM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163431</v>
      </c>
      <c r="D6" s="19">
        <f t="shared" si="3"/>
        <v>47</v>
      </c>
      <c r="E6" s="19">
        <f t="shared" si="3"/>
        <v>17</v>
      </c>
      <c r="F6" s="19">
        <f t="shared" si="3"/>
        <v>4</v>
      </c>
      <c r="G6" s="19">
        <f t="shared" si="3"/>
        <v>0</v>
      </c>
      <c r="H6" s="19" t="str">
        <f t="shared" si="3"/>
        <v>富山県　朝日町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47.72</v>
      </c>
      <c r="Q6" s="20">
        <f t="shared" si="3"/>
        <v>85</v>
      </c>
      <c r="R6" s="20">
        <f t="shared" si="3"/>
        <v>3562</v>
      </c>
      <c r="S6" s="20">
        <f t="shared" si="3"/>
        <v>11293</v>
      </c>
      <c r="T6" s="20">
        <f t="shared" si="3"/>
        <v>226.3</v>
      </c>
      <c r="U6" s="20">
        <f t="shared" si="3"/>
        <v>49.9</v>
      </c>
      <c r="V6" s="20">
        <f t="shared" si="3"/>
        <v>5347</v>
      </c>
      <c r="W6" s="20">
        <f t="shared" si="3"/>
        <v>2.35</v>
      </c>
      <c r="X6" s="20">
        <f t="shared" si="3"/>
        <v>2275.3200000000002</v>
      </c>
      <c r="Y6" s="21">
        <f>IF(Y7="",NA(),Y7)</f>
        <v>95.62</v>
      </c>
      <c r="Z6" s="21">
        <f t="shared" ref="Z6:AH6" si="4">IF(Z7="",NA(),Z7)</f>
        <v>89.94</v>
      </c>
      <c r="AA6" s="21">
        <f t="shared" si="4"/>
        <v>90.36</v>
      </c>
      <c r="AB6" s="21">
        <f t="shared" si="4"/>
        <v>81.099999999999994</v>
      </c>
      <c r="AC6" s="21">
        <f t="shared" si="4"/>
        <v>88.57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1924.24</v>
      </c>
      <c r="BG6" s="21">
        <f t="shared" ref="BG6:BO6" si="7">IF(BG7="",NA(),BG7)</f>
        <v>1976.36</v>
      </c>
      <c r="BH6" s="21">
        <f t="shared" si="7"/>
        <v>2011.88</v>
      </c>
      <c r="BI6" s="21">
        <f t="shared" si="7"/>
        <v>2032.82</v>
      </c>
      <c r="BJ6" s="21">
        <f t="shared" si="7"/>
        <v>1962.56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89.55</v>
      </c>
      <c r="BR6" s="21">
        <f t="shared" ref="BR6:BZ6" si="8">IF(BR7="",NA(),BR7)</f>
        <v>88.54</v>
      </c>
      <c r="BS6" s="21">
        <f t="shared" si="8"/>
        <v>90.04</v>
      </c>
      <c r="BT6" s="21">
        <f t="shared" si="8"/>
        <v>89.68</v>
      </c>
      <c r="BU6" s="21">
        <f t="shared" si="8"/>
        <v>91.27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155.44999999999999</v>
      </c>
      <c r="CC6" s="21">
        <f t="shared" ref="CC6:CK6" si="9">IF(CC7="",NA(),CC7)</f>
        <v>155.13999999999999</v>
      </c>
      <c r="CD6" s="21">
        <f t="shared" si="9"/>
        <v>154.91</v>
      </c>
      <c r="CE6" s="21">
        <f t="shared" si="9"/>
        <v>154.63</v>
      </c>
      <c r="CF6" s="21">
        <f t="shared" si="9"/>
        <v>154.5</v>
      </c>
      <c r="CG6" s="21">
        <f t="shared" si="9"/>
        <v>221.81</v>
      </c>
      <c r="CH6" s="21">
        <f t="shared" si="9"/>
        <v>230.02</v>
      </c>
      <c r="CI6" s="21">
        <f t="shared" si="9"/>
        <v>228.47</v>
      </c>
      <c r="CJ6" s="21">
        <f t="shared" si="9"/>
        <v>224.88</v>
      </c>
      <c r="CK6" s="21">
        <f t="shared" si="9"/>
        <v>228.64</v>
      </c>
      <c r="CL6" s="20" t="str">
        <f>IF(CL7="","",IF(CL7="-","【-】","【"&amp;SUBSTITUTE(TEXT(CL7,"#,##0.00"),"-","△")&amp;"】"))</f>
        <v>【216.39】</v>
      </c>
      <c r="CM6" s="21">
        <f>IF(CM7="",NA(),CM7)</f>
        <v>53.19</v>
      </c>
      <c r="CN6" s="21">
        <f t="shared" ref="CN6:CV6" si="10">IF(CN7="",NA(),CN7)</f>
        <v>56.49</v>
      </c>
      <c r="CO6" s="21">
        <f t="shared" si="10"/>
        <v>62.72</v>
      </c>
      <c r="CP6" s="21">
        <f t="shared" si="10"/>
        <v>66.489999999999995</v>
      </c>
      <c r="CQ6" s="21">
        <f t="shared" si="10"/>
        <v>68.400000000000006</v>
      </c>
      <c r="CR6" s="21">
        <f t="shared" si="10"/>
        <v>43.36</v>
      </c>
      <c r="CS6" s="21">
        <f t="shared" si="10"/>
        <v>42.56</v>
      </c>
      <c r="CT6" s="21">
        <f t="shared" si="10"/>
        <v>42.47</v>
      </c>
      <c r="CU6" s="21">
        <f t="shared" si="10"/>
        <v>42.4</v>
      </c>
      <c r="CV6" s="21">
        <f t="shared" si="10"/>
        <v>42.28</v>
      </c>
      <c r="CW6" s="20" t="str">
        <f>IF(CW7="","",IF(CW7="-","【-】","【"&amp;SUBSTITUTE(TEXT(CW7,"#,##0.00"),"-","△")&amp;"】"))</f>
        <v>【42.57】</v>
      </c>
      <c r="CX6" s="21">
        <f>IF(CX7="",NA(),CX7)</f>
        <v>64.22</v>
      </c>
      <c r="CY6" s="21">
        <f t="shared" ref="CY6:DG6" si="11">IF(CY7="",NA(),CY7)</f>
        <v>63.91</v>
      </c>
      <c r="CZ6" s="21">
        <f t="shared" si="11"/>
        <v>65.02</v>
      </c>
      <c r="DA6" s="21">
        <f t="shared" si="11"/>
        <v>63.78</v>
      </c>
      <c r="DB6" s="21">
        <f t="shared" si="11"/>
        <v>65.7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6.61</v>
      </c>
      <c r="EF6" s="21">
        <f t="shared" ref="EF6:EN6" si="14">IF(EF7="",NA(),EF7)</f>
        <v>8.1999999999999993</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163431</v>
      </c>
      <c r="D7" s="23">
        <v>47</v>
      </c>
      <c r="E7" s="23">
        <v>17</v>
      </c>
      <c r="F7" s="23">
        <v>4</v>
      </c>
      <c r="G7" s="23">
        <v>0</v>
      </c>
      <c r="H7" s="23" t="s">
        <v>98</v>
      </c>
      <c r="I7" s="23" t="s">
        <v>99</v>
      </c>
      <c r="J7" s="23" t="s">
        <v>100</v>
      </c>
      <c r="K7" s="23" t="s">
        <v>101</v>
      </c>
      <c r="L7" s="23" t="s">
        <v>102</v>
      </c>
      <c r="M7" s="23" t="s">
        <v>103</v>
      </c>
      <c r="N7" s="24" t="s">
        <v>104</v>
      </c>
      <c r="O7" s="24" t="s">
        <v>105</v>
      </c>
      <c r="P7" s="24">
        <v>47.72</v>
      </c>
      <c r="Q7" s="24">
        <v>85</v>
      </c>
      <c r="R7" s="24">
        <v>3562</v>
      </c>
      <c r="S7" s="24">
        <v>11293</v>
      </c>
      <c r="T7" s="24">
        <v>226.3</v>
      </c>
      <c r="U7" s="24">
        <v>49.9</v>
      </c>
      <c r="V7" s="24">
        <v>5347</v>
      </c>
      <c r="W7" s="24">
        <v>2.35</v>
      </c>
      <c r="X7" s="24">
        <v>2275.3200000000002</v>
      </c>
      <c r="Y7" s="24">
        <v>95.62</v>
      </c>
      <c r="Z7" s="24">
        <v>89.94</v>
      </c>
      <c r="AA7" s="24">
        <v>90.36</v>
      </c>
      <c r="AB7" s="24">
        <v>81.099999999999994</v>
      </c>
      <c r="AC7" s="24">
        <v>88.57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1924.24</v>
      </c>
      <c r="BG7" s="24">
        <v>1976.36</v>
      </c>
      <c r="BH7" s="24">
        <v>2011.88</v>
      </c>
      <c r="BI7" s="24">
        <v>2032.82</v>
      </c>
      <c r="BJ7" s="24">
        <v>1962.56</v>
      </c>
      <c r="BK7" s="24">
        <v>1243.71</v>
      </c>
      <c r="BL7" s="24">
        <v>1194.1500000000001</v>
      </c>
      <c r="BM7" s="24">
        <v>1206.79</v>
      </c>
      <c r="BN7" s="24">
        <v>1258.43</v>
      </c>
      <c r="BO7" s="24">
        <v>1163.75</v>
      </c>
      <c r="BP7" s="24">
        <v>1201.79</v>
      </c>
      <c r="BQ7" s="24">
        <v>89.55</v>
      </c>
      <c r="BR7" s="24">
        <v>88.54</v>
      </c>
      <c r="BS7" s="24">
        <v>90.04</v>
      </c>
      <c r="BT7" s="24">
        <v>89.68</v>
      </c>
      <c r="BU7" s="24">
        <v>91.27</v>
      </c>
      <c r="BV7" s="24">
        <v>74.3</v>
      </c>
      <c r="BW7" s="24">
        <v>72.260000000000005</v>
      </c>
      <c r="BX7" s="24">
        <v>71.84</v>
      </c>
      <c r="BY7" s="24">
        <v>73.36</v>
      </c>
      <c r="BZ7" s="24">
        <v>72.599999999999994</v>
      </c>
      <c r="CA7" s="24">
        <v>75.31</v>
      </c>
      <c r="CB7" s="24">
        <v>155.44999999999999</v>
      </c>
      <c r="CC7" s="24">
        <v>155.13999999999999</v>
      </c>
      <c r="CD7" s="24">
        <v>154.91</v>
      </c>
      <c r="CE7" s="24">
        <v>154.63</v>
      </c>
      <c r="CF7" s="24">
        <v>154.5</v>
      </c>
      <c r="CG7" s="24">
        <v>221.81</v>
      </c>
      <c r="CH7" s="24">
        <v>230.02</v>
      </c>
      <c r="CI7" s="24">
        <v>228.47</v>
      </c>
      <c r="CJ7" s="24">
        <v>224.88</v>
      </c>
      <c r="CK7" s="24">
        <v>228.64</v>
      </c>
      <c r="CL7" s="24">
        <v>216.39</v>
      </c>
      <c r="CM7" s="24">
        <v>53.19</v>
      </c>
      <c r="CN7" s="24">
        <v>56.49</v>
      </c>
      <c r="CO7" s="24">
        <v>62.72</v>
      </c>
      <c r="CP7" s="24">
        <v>66.489999999999995</v>
      </c>
      <c r="CQ7" s="24">
        <v>68.400000000000006</v>
      </c>
      <c r="CR7" s="24">
        <v>43.36</v>
      </c>
      <c r="CS7" s="24">
        <v>42.56</v>
      </c>
      <c r="CT7" s="24">
        <v>42.47</v>
      </c>
      <c r="CU7" s="24">
        <v>42.4</v>
      </c>
      <c r="CV7" s="24">
        <v>42.28</v>
      </c>
      <c r="CW7" s="24">
        <v>42.57</v>
      </c>
      <c r="CX7" s="24">
        <v>64.22</v>
      </c>
      <c r="CY7" s="24">
        <v>63.91</v>
      </c>
      <c r="CZ7" s="24">
        <v>65.02</v>
      </c>
      <c r="DA7" s="24">
        <v>63.78</v>
      </c>
      <c r="DB7" s="24">
        <v>65.7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6.61</v>
      </c>
      <c r="EF7" s="24">
        <v>8.1999999999999993</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2023-01-18T02:55:19Z</cp:lastPrinted>
  <dcterms:modified xsi:type="dcterms:W3CDTF">2023-01-18T02:55:21Z</dcterms:modified>
</cp:coreProperties>
</file>