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I:\★市町村支援課移行データ\財政係\08  公会計制度\R05\230906_(作成中)令和３年度財政状況資料集の作成について（2回目・地方公会計関係）\03_合体版\"/>
    </mc:Choice>
  </mc:AlternateContent>
  <bookViews>
    <workbookView xWindow="0" yWindow="0" windowWidth="28800" windowHeight="1194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l="1"/>
  <c r="AM35" i="10" s="1"/>
  <c r="BE34" i="10"/>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<sst xmlns="http://schemas.openxmlformats.org/spreadsheetml/2006/main" count="1062" uniqueCount="615">
  <si>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</si>
  <si>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</si>
  <si>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</si>
  <si>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</si>
  <si>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</si>
  <si>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</si>
  <si>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</si>
  <si>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</si>
  <si>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</si>
  <si>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</si>
  <si>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</si>
  <si>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</si>
  <si>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</si>
  <si>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</si>
  <si>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</si>
  <si>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</si>
  <si>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</si>
  <si>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</si>
  <si>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</si>
  <si>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</si>
  <si>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</si>
  <si>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</si>
  <si>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</si>
  <si>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</si>
  <si>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</si>
  <si>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</si>
  <si>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</si>
  <si>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</si>
  <si>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</si>
  <si>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</si>
  <si>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</si>
  <si>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</si>
  <si>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</si>
  <si>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</si>
  <si>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</si>
  <si>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</si>
  <si>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</si>
  <si>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</si>
  <si>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</si>
  <si>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</si>
  <si>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</si>
  <si>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</si>
  <si>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</si>
  <si>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</si>
  <si>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</si>
  <si>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</si>
  <si>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</si>
  <si>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</si>
  <si>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</si>
  <si>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</si>
  <si>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</si>
  <si>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</si>
  <si>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</si>
  <si>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</si>
  <si>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</si>
  <si>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</si>
  <si>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</si>
  <si>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</si>
  <si>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</si>
  <si>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</si>
  <si>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</si>
  <si>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</si>
  <si>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</si>
  <si>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</si>
  <si>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</si>
  <si>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</si>
  <si>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</si>
  <si>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</si>
  <si>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</si>
  <si>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</si>
  <si>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</si>
  <si>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</si>
  <si>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</si>
  <si>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</si>
  <si>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</si>
  <si>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</si>
  <si>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</si>
  <si>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</si>
  <si>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</si>
  <si>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</si>
  <si>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</si>
  <si>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</si>
  <si>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</si>
  <si>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</si>
  <si>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</si>
  <si>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</si>
  <si>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</si>
  <si>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</si>
  <si>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</si>
  <si>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</si>
  <si>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</si>
  <si>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</si>
  <si>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</si>
  <si>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</si>
  <si>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</si>
  <si>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</si>
  <si>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</si>
  <si>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</si>
  <si>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小矢部市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</si>
  <si>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</si>
  <si>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</si>
  <si>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</si>
  <si>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</si>
  <si>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</si>
  <si>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</si>
  <si>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</si>
  <si>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</si>
  <si>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</si>
  <si>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</si>
  <si>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</si>
  <si>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</si>
  <si>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</si>
  <si>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</si>
  <si>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</si>
  <si>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</si>
  <si>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</si>
  <si>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</si>
  <si>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</si>
  <si>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</si>
  <si>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</si>
  <si>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</si>
  <si>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</si>
  <si>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</si>
  <si>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</si>
  <si>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</si>
  <si>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</si>
  <si>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</si>
  <si>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</si>
  <si>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</si>
  <si>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</si>
  <si>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</si>
  <si>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</si>
  <si>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</si>
  <si>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</si>
  <si>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</si>
  <si>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</si>
  <si>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</si>
  <si>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</si>
  <si>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</si>
  <si>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</si>
  <si>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</si>
  <si>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</si>
  <si>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</si>
  <si>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</si>
  <si>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</si>
  <si>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</si>
  <si>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</si>
  <si>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</si>
  <si>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</si>
  <si>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</si>
  <si>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</si>
  <si>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</si>
  <si>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</si>
  <si>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</si>
  <si>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</si>
  <si>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</si>
  <si>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</si>
  <si>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</si>
  <si>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</si>
  <si>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</si>
  <si>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</si>
  <si>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</si>
  <si>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</si>
  <si>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</si>
  <si>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</si>
  <si>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</si>
  <si>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</si>
  <si>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</si>
  <si>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</si>
  <si>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</si>
  <si>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</si>
  <si>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</si>
  <si>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</si>
  <si>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</si>
  <si>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</si>
  <si>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</si>
  <si>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</si>
  <si>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</si>
  <si>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</si>
  <si>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</si>
  <si>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</si>
  <si>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</si>
  <si>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</si>
  <si>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</si>
  <si>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</si>
  <si>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</si>
  <si>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</si>
  <si>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</si>
  <si>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</si>
  <si>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</si>
  <si>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</si>
  <si>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</si>
  <si>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</si>
  <si>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</si>
  <si>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</si>
  <si>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</si>
  <si>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</si>
  <si>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</si>
  <si>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</si>
  <si>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</si>
  <si>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</si>
  <si>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</si>
  <si>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</si>
  <si>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</si>
  <si>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</si>
  <si>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</si>
  <si>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</si>
  <si>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</si>
  <si>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</si>
  <si>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</si>
  <si>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</si>
  <si>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</si>
  <si>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富山県小矢部市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</si>
  <si>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</si>
  <si>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</si>
  <si>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</si>
  <si>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</si>
  <si>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</si>
  <si>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</si>
  <si>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</si>
  <si>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</si>
  <si>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</si>
  <si>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</si>
  <si>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</si>
  <si>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</si>
  <si>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</si>
  <si>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</si>
  <si>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</si>
  <si>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</si>
  <si>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</si>
  <si>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</si>
  <si>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</si>
  <si>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</si>
  <si>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</si>
  <si>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</si>
  <si>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</si>
  <si>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</si>
  <si>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</si>
  <si>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</si>
  <si>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</si>
  <si>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</si>
  <si>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</si>
  <si>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</si>
  <si>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</si>
  <si>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</si>
  <si>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</si>
  <si>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</si>
  <si>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</si>
  <si>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</si>
  <si>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</si>
  <si>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</si>
  <si>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</si>
  <si>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</si>
  <si>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</si>
  <si>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</si>
  <si>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</si>
  <si>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</si>
  <si>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</si>
  <si>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</si>
  <si>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</si>
  <si>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</si>
  <si>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</si>
  <si>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</si>
  <si>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</si>
  <si>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</si>
  <si>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</si>
  <si>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</si>
  <si>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</si>
  <si>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</si>
  <si>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</si>
  <si>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</si>
  <si>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</si>
  <si>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</si>
  <si>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</si>
  <si>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</si>
  <si>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</si>
  <si>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</si>
  <si>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</si>
  <si>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</si>
  <si>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</si>
  <si>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</si>
  <si>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</si>
  <si>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</si>
  <si>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</si>
  <si>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</si>
  <si>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</si>
  <si>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</si>
  <si>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</si>
  <si>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</si>
  <si>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</si>
  <si>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</si>
  <si>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</si>
  <si>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</si>
  <si>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</si>
  <si>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</si>
  <si>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</si>
  <si>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</si>
  <si>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</si>
  <si>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</si>
  <si>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</si>
  <si>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</si>
  <si>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</si>
  <si>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</si>
  <si>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</si>
  <si>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</si>
  <si>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</si>
  <si>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</si>
  <si>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</si>
  <si>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</si>
  <si>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</si>
  <si>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</si>
  <si>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</si>
  <si>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</si>
  <si>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</si>
  <si>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</si>
  <si>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</si>
  <si>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</si>
  <si>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</si>
  <si>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</si>
  <si>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</si>
  <si>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</si>
  <si>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</si>
  <si>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</si>
  <si>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</si>
  <si>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</si>
  <si>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</si>
  <si>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</si>
  <si>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</si>
  <si>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</si>
  <si>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</si>
  <si>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</si>
  <si>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</si>
  <si>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</si>
  <si>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</si>
  <si>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</si>
  <si>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</si>
  <si>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</si>
  <si>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</si>
  <si>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</si>
  <si>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</si>
  <si>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</si>
  <si>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</si>
  <si>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</si>
  <si>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</si>
  <si>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</si>
  <si>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</si>
  <si>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</si>
  <si>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</si>
  <si>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</si>
  <si>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</si>
  <si>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</si>
  <si>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</si>
  <si>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</si>
  <si>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</si>
  <si>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</si>
  <si>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</si>
  <si>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</si>
  <si>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</si>
  <si>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</si>
  <si>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</si>
  <si>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</si>
  <si>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</si>
  <si>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</si>
  <si>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</si>
  <si>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</si>
  <si>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</si>
  <si>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富山県小矢部市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</si>
  <si>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</si>
  <si>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</si>
  <si>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</si>
  <si>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</si>
  <si>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</si>
  <si>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</si>
  <si>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</si>
  <si>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</si>
  <si>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</si>
  <si>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</si>
  <si>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</si>
  <si>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</si>
  <si>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</si>
  <si>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</si>
  <si>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</si>
  <si>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</si>
  <si>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</si>
  <si>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</si>
  <si>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</si>
  <si>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</si>
  <si>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</si>
  <si>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</si>
  <si>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</si>
  <si>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</si>
  <si>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</si>
  <si>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</si>
  <si>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</si>
  <si>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</si>
  <si>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</si>
  <si>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</si>
  <si>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</si>
  <si>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</si>
  <si>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</si>
  <si>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</si>
  <si>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</si>
  <si>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</si>
  <si>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</si>
  <si>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</si>
  <si>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</si>
  <si>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</si>
  <si>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</si>
  <si>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東部産業団地事業特別会計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</si>
  <si>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</si>
  <si>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</si>
  <si>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</si>
  <si>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</si>
  <si>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</si>
  <si>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</si>
  <si>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</si>
  <si>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</si>
  <si>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</si>
  <si>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</si>
  <si>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</si>
  <si>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</si>
  <si>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</si>
  <si>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</si>
  <si>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</si>
  <si>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</si>
  <si>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</si>
  <si>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</si>
  <si>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</si>
  <si>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</si>
  <si>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</si>
  <si>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</si>
  <si>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</si>
  <si>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</si>
  <si>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</si>
  <si>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</si>
  <si>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</si>
  <si>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</si>
  <si>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</si>
  <si>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</si>
  <si>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</si>
  <si>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</si>
  <si>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</si>
  <si>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</si>
  <si>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</si>
  <si>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</si>
  <si>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</si>
  <si>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</si>
  <si>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</si>
  <si>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</si>
  <si>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</si>
  <si>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</si>
  <si>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</si>
  <si>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</si>
  <si>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</si>
  <si>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</si>
  <si>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</si>
  <si>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</si>
  <si>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</si>
  <si>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</si>
  <si>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</si>
  <si>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</si>
  <si>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</si>
  <si>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</si>
  <si>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</si>
  <si>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</si>
  <si>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</si>
  <si>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</si>
  <si>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</si>
  <si>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</si>
  <si>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</si>
  <si>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</si>
  <si>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</si>
  <si>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</si>
  <si>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</si>
  <si>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</si>
  <si>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</si>
  <si>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</si>
  <si>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</si>
  <si>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</si>
  <si>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</si>
  <si>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</si>
  <si>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</si>
  <si>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</si>
  <si>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</si>
  <si>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</si>
  <si>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</si>
  <si>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</si>
  <si>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</si>
  <si>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</si>
  <si>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</si>
  <si>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</si>
  <si>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</si>
  <si>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</si>
  <si>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</si>
  <si>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</si>
  <si>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</si>
  <si>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</si>
  <si>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</si>
  <si>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</si>
  <si>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</si>
  <si>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</si>
  <si>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</si>
  <si>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</si>
  <si>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</si>
  <si>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</si>
  <si>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</si>
  <si>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</si>
  <si>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</si>
  <si>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</si>
  <si>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</si>
  <si>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</si>
  <si>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</si>
  <si>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</si>
  <si>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</si>
  <si>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</si>
  <si>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</si>
  <si>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</si>
  <si>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</si>
  <si>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</si>
  <si>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</si>
  <si>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</si>
  <si>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</si>
  <si>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</si>
  <si>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</si>
  <si>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</si>
  <si>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</si>
  <si>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</si>
  <si>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</si>
  <si>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</si>
  <si>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</si>
  <si>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</si>
  <si>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</si>
  <si>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</si>
  <si>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</si>
  <si>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</si>
  <si>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</si>
  <si>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</si>
  <si>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</si>
  <si>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</si>
  <si>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</si>
  <si>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</si>
  <si>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</si>
  <si>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</si>
  <si>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</si>
  <si>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</si>
  <si>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</si>
  <si>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</si>
  <si>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</si>
  <si>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</si>
  <si>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</si>
  <si>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</si>
  <si>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</si>
  <si>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</si>
  <si>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</si>
  <si>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</si>
  <si>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</si>
  <si>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</si>
  <si>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</si>
  <si>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</si>
  <si>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</si>
  <si>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</si>
  <si>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</si>
  <si>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</si>
  <si>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</si>
  <si>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</si>
  <si>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</si>
  <si>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</si>
  <si>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3.07</t>
  </si>
  <si>
    <t>▲ 3.72</t>
  </si>
  <si>
    <t>▲ 1.86</t>
  </si>
  <si>
    <t>一般会計</t>
  </si>
  <si>
    <t>水道事業会計</t>
  </si>
  <si>
    <t>下水道事業会計</t>
  </si>
  <si>
    <t>国民健康保険事業特別会計</t>
  </si>
  <si>
    <t>後期高齢者医療事業特別会計</t>
  </si>
  <si>
    <t>公共用地先行取得事業特別会計</t>
  </si>
  <si>
    <t>東部産業団地事業特別会計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</si>
  <si>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</si>
  <si>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</si>
  <si>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</si>
  <si>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</si>
  <si>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</si>
  <si>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</si>
  <si>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</si>
  <si>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</si>
  <si>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砺波地方衛生施設組合</t>
    <rPh sb="0" eb="2">
      <t>トナミ</t>
    </rPh>
    <rPh sb="2" eb="4">
      <t>チホウ</t>
    </rPh>
    <rPh sb="4" eb="6">
      <t>エイセイ</t>
    </rPh>
    <rPh sb="6" eb="8">
      <t>シセツ</t>
    </rPh>
    <rPh sb="8" eb="10">
      <t>クミアイ</t>
    </rPh>
    <phoneticPr fontId="5"/>
  </si>
  <si>
    <t>小矢部川中流水害予防組合</t>
    <rPh sb="0" eb="3">
      <t>オヤベ</t>
    </rPh>
    <rPh sb="3" eb="4">
      <t>ガワ</t>
    </rPh>
    <rPh sb="4" eb="6">
      <t>チュウリュウ</t>
    </rPh>
    <rPh sb="6" eb="8">
      <t>スイガイ</t>
    </rPh>
    <rPh sb="8" eb="10">
      <t>ヨボウ</t>
    </rPh>
    <rPh sb="10" eb="12">
      <t>クミアイ</t>
    </rPh>
    <phoneticPr fontId="5"/>
  </si>
  <si>
    <t>富山県市町村総合事務組合</t>
    <rPh sb="0" eb="3">
      <t>トヤマケン</t>
    </rPh>
    <rPh sb="3" eb="6">
      <t>シチョウソン</t>
    </rPh>
    <rPh sb="6" eb="8">
      <t>ソウゴウ</t>
    </rPh>
    <rPh sb="8" eb="10">
      <t>ジム</t>
    </rPh>
    <rPh sb="10" eb="12">
      <t>クミアイ</t>
    </rPh>
    <phoneticPr fontId="5"/>
  </si>
  <si>
    <t>高岡地区広域圏事務組合</t>
    <rPh sb="0" eb="2">
      <t>タカオカ</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</si>
  <si>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</si>
  <si>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砺波地方介護保険組合</t>
    <rPh sb="0" eb="2">
      <t>トナミ</t>
    </rPh>
    <rPh sb="2" eb="4">
      <t>チホウ</t>
    </rPh>
    <rPh sb="4" eb="6">
      <t>カイゴ</t>
    </rPh>
    <rPh sb="6" eb="8">
      <t>ホケン</t>
    </rPh>
    <rPh sb="8" eb="10">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</si>
  <si>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</si>
  <si>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砺波地域消防組合</t>
    <rPh sb="0" eb="2">
      <t>トナミ</t>
    </rPh>
    <rPh sb="2" eb="4">
      <t>チイキ</t>
    </rPh>
    <rPh sb="4" eb="6">
      <t>ショウボウ</t>
    </rPh>
    <rPh sb="6" eb="8">
      <t>クミアイ</t>
    </rPh>
    <phoneticPr fontId="5"/>
  </si>
  <si>
    <t>公益財団法人クロスランドおやべ</t>
    <rPh sb="0" eb="2">
      <t>コウエキ</t>
    </rPh>
    <rPh sb="2" eb="4">
      <t>ザイダン</t>
    </rPh>
    <rPh sb="4" eb="6">
      <t>ホウジン</t>
    </rPh>
    <phoneticPr fontId="5"/>
  </si>
  <si>
    <t>公益財団法人小矢部市体育協会</t>
    <rPh sb="0" eb="2">
      <t>コウエキ</t>
    </rPh>
    <rPh sb="2" eb="4">
      <t>ザイダン</t>
    </rPh>
    <rPh sb="4" eb="6">
      <t>ホウジン</t>
    </rPh>
    <rPh sb="6" eb="10">
      <t>オヤベシ</t>
    </rPh>
    <rPh sb="10" eb="12">
      <t>タイイク</t>
    </rPh>
    <rPh sb="12" eb="14">
      <t>キョウカイ</t>
    </rPh>
    <phoneticPr fontId="5"/>
  </si>
  <si>
    <t>小矢部市土地開発公社</t>
    <rPh sb="0" eb="4">
      <t>オヤベシ</t>
    </rPh>
    <rPh sb="4" eb="6">
      <t>トチ</t>
    </rPh>
    <rPh sb="6" eb="8">
      <t>カイハツ</t>
    </rPh>
    <rPh sb="8" eb="10">
      <t>コウシャ</t>
    </rPh>
    <phoneticPr fontId="5"/>
  </si>
  <si>
    <t>〇</t>
    <phoneticPr fontId="2"/>
  </si>
  <si>
    <t xml:space="preserve">※8：職員の状況については、令和3年地方公務員給与実態調査に基づいている。 </t>
    <phoneticPr fontId="2"/>
  </si>
  <si>
    <t>健やか福祉基金</t>
    <rPh sb="0" eb="1">
      <t>スコ</t>
    </rPh>
    <rPh sb="3" eb="5">
      <t>フクシ</t>
    </rPh>
    <rPh sb="5" eb="7">
      <t>キキン</t>
    </rPh>
    <phoneticPr fontId="5"/>
  </si>
  <si>
    <t>ふるさとおやべ応援基金</t>
    <rPh sb="7" eb="9">
      <t>オウエン</t>
    </rPh>
    <rPh sb="9" eb="11">
      <t>キキン</t>
    </rPh>
    <phoneticPr fontId="5"/>
  </si>
  <si>
    <t>スポーツ振興基金</t>
    <rPh sb="4" eb="6">
      <t>シンコウ</t>
    </rPh>
    <rPh sb="6" eb="8">
      <t>キキン</t>
    </rPh>
    <phoneticPr fontId="5"/>
  </si>
  <si>
    <t>庁舎整備基金</t>
    <rPh sb="0" eb="2">
      <t>チョウシャ</t>
    </rPh>
    <rPh sb="2" eb="4">
      <t>セイビ</t>
    </rPh>
    <rPh sb="4" eb="6">
      <t>キキン</t>
    </rPh>
    <phoneticPr fontId="5"/>
  </si>
  <si>
    <t>森林環境譲与税基金</t>
    <rPh sb="0" eb="9">
      <t>シンリンカンキョウジョウヨゼイキキン</t>
    </rPh>
    <phoneticPr fontId="5"/>
  </si>
  <si>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</si>
  <si>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</si>
  <si>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</si>
  <si>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よりも高い水準となっている。将来負担比率は、大型事業（（石動駅周辺整備事業、統合こども園整備事業、新図書館整備事業、小矢部市民交流プラザ整備事業）が完了したことにより、令和２年度をピークに改善している。有形固定資産減価償却率は耐用年数を超過しても使用されている資産が多く、老朽化が進行している。H29年度以降に実施した大型事業により、施設の集約化を図った。</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</si>
  <si>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</si>
  <si>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</si>
  <si>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</si>
  <si>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</si>
  <si>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</si>
  <si>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</si>
  <si>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内平均よりも高い水準で推移している。これは下水道事業を積極的に進めてきたことにより、H11～16年度にかけて事業費が増加し、年間1,200百万円前後の地方債を発行してきた。当時の事業規模からは大きく縮小したが、下水道事業は現在も継続しており、「公営企業に要する経費の財源に充てたと認められる繰入金」は今後も逓増し、指標悪化の一因となっていくと考えられる。Ｒ2年度以降改善傾向にある。
　将来負担比率はH29年度以降実施してきた、大型事業（石動駅周辺整備事業、統合こども園整備事業、新図書館整備事業、小矢部市民交流プラザ整備事業）の影響により、令和２年度は悪化したが、事業完了により改善していく見込みである。</t>
    <rPh sb="204" eb="206">
      <t>イコウ</t>
    </rPh>
    <rPh sb="206" eb="208">
      <t>カイゼン</t>
    </rPh>
    <rPh sb="208" eb="210">
      <t>ケイコウ</t>
    </rPh>
    <rPh sb="306" eb="308">
      <t>ジギョウ</t>
    </rPh>
    <rPh sb="308" eb="310">
      <t>カンリョウ</t>
    </rPh>
    <rPh sb="313" eb="315">
      <t>カイゼン</t>
    </rPh>
    <rPh sb="319" eb="321">
      <t>ミコミ</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</si>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</sst>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D48B-41D3-BF22-76237A9F4F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76604</c:v>
                </c:pt>
                <c:pt idx="1">
                  <c:v>142721</c:v>
                </c:pt>
                <c:pt idx="2">
                  <c:v>149748</c:v>
                </c:pt>
                <c:pt idx="3">
                  <c:v>105602</c:v>
                </c:pt>
                <c:pt idx="4">
                  <c:v>81441</c:v>
                </c:pt>
              </c:numCache>
            </c:numRef>
          </c:val>
          <c:smooth val="0"/>
          <c:extLst>
            <c:ext xmlns:c16="http://schemas.microsoft.com/office/drawing/2014/chart" uri="{C3380CC4-5D6E-409C-BE32-E72D297353CC}">
              <c16:uniqueId val="{00000001-D48B-41D3-BF22-76237A9F4F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2.58</c:v>
                </c:pt>
                <c:pt idx="1">
                  <c:v>1.25</c:v>
                </c:pt>
                <c:pt idx="2">
                  <c:v>1.59</c:v>
                </c:pt>
                <c:pt idx="3">
                  <c:v>3.75</c:v>
                </c:pt>
                <c:pt idx="4">
                  <c:v>10.43</c:v>
                </c:pt>
              </c:numCache>
            </c:numRef>
          </c:val>
          <c:extLst>
            <c:ext xmlns:c16="http://schemas.microsoft.com/office/drawing/2014/chart" uri="{C3380CC4-5D6E-409C-BE32-E72D297353CC}">
              <c16:uniqueId val="{00000000-AFA5-4C81-8266-BA53E271699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9.65</c:v>
                </c:pt>
                <c:pt idx="1">
                  <c:v>7.17</c:v>
                </c:pt>
                <c:pt idx="2">
                  <c:v>4.9400000000000004</c:v>
                </c:pt>
                <c:pt idx="3">
                  <c:v>5.91</c:v>
                </c:pt>
                <c:pt idx="4">
                  <c:v>7.97</c:v>
                </c:pt>
              </c:numCache>
            </c:numRef>
          </c:val>
          <c:extLst>
            <c:ext xmlns:c16="http://schemas.microsoft.com/office/drawing/2014/chart" uri="{C3380CC4-5D6E-409C-BE32-E72D297353CC}">
              <c16:uniqueId val="{00000001-AFA5-4C81-8266-BA53E271699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-3.07</c:v>
                </c:pt>
                <c:pt idx="1">
                  <c:v>-3.72</c:v>
                </c:pt>
                <c:pt idx="2">
                  <c:v>-1.86</c:v>
                </c:pt>
                <c:pt idx="3">
                  <c:v>3.32</c:v>
                </c:pt>
                <c:pt idx="4">
                  <c:v>9.26</c:v>
                </c:pt>
              </c:numCache>
            </c:numRef>
          </c:val>
          <c:smooth val="0"/>
          <c:extLst>
            <c:ext xmlns:c16="http://schemas.microsoft.com/office/drawing/2014/chart" uri="{C3380CC4-5D6E-409C-BE32-E72D297353CC}">
              <c16:uniqueId val="{00000002-AFA5-4C81-8266-BA53E271699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0.7</c:v>
                </c:pt>
                <c:pt idx="6">
                  <c:v>0</c:v>
                </c:pt>
                <c:pt idx="7">
                  <c:v>0</c:v>
                </c:pt>
                <c:pt idx="8">
                  <c:v>0</c:v>
                </c:pt>
                <c:pt idx="9">
                  <c:v>0</c:v>
                </c:pt>
              </c:numCache>
            </c:numRef>
          </c:val>
          <c:extLst>
            <c:ext xmlns:c16="http://schemas.microsoft.com/office/drawing/2014/chart" uri="{C3380CC4-5D6E-409C-BE32-E72D297353CC}">
              <c16:uniqueId val="{00000000-680F-4F74-8A72-82428A760E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80F-4F74-8A72-82428A760E7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80F-4F74-8A72-82428A760E73}"/>
            </c:ext>
          </c:extLst>
        </c:ser>
        <c:ser>
          <c:idx val="3"/>
          <c:order val="3"/>
          <c:tx>
            <c:strRef>
              <c:f>データシート!$A$30</c:f>
              <c:strCache>
                <c:ptCount val="1"/>
                <c:pt idx="0">
                  <c:v>東部産業団地事業特別会計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80F-4F74-8A72-82428A760E73}"/>
            </c:ext>
          </c:extLst>
        </c:ser>
        <c:ser>
          <c:idx val="4"/>
          <c:order val="4"/>
          <c:tx>
            <c:strRef>
              <c:f>データシート!$A$31</c:f>
              <c:strCache>
                <c:ptCount val="1"/>
                <c:pt idx="0">
                  <c:v>公共用地先行取得事業特別会計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80F-4F74-8A72-82428A760E73}"/>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0.01</c:v>
                </c:pt>
                <c:pt idx="4">
                  <c:v>#N/A</c:v>
                </c:pt>
                <c:pt idx="5">
                  <c:v>0</c:v>
                </c:pt>
                <c:pt idx="6">
                  <c:v>#N/A</c:v>
                </c:pt>
                <c:pt idx="7">
                  <c:v>0</c:v>
                </c:pt>
                <c:pt idx="8">
                  <c:v>#N/A</c:v>
                </c:pt>
                <c:pt idx="9">
                  <c:v>0.06</c:v>
                </c:pt>
              </c:numCache>
            </c:numRef>
          </c:val>
          <c:extLst>
            <c:ext xmlns:c16="http://schemas.microsoft.com/office/drawing/2014/chart" uri="{C3380CC4-5D6E-409C-BE32-E72D297353CC}">
              <c16:uniqueId val="{00000005-680F-4F74-8A72-82428A760E7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1.71</c:v>
                </c:pt>
                <c:pt idx="2">
                  <c:v>#N/A</c:v>
                </c:pt>
                <c:pt idx="3">
                  <c:v>0.28999999999999998</c:v>
                </c:pt>
                <c:pt idx="4">
                  <c:v>#N/A</c:v>
                </c:pt>
                <c:pt idx="5">
                  <c:v>0.23</c:v>
                </c:pt>
                <c:pt idx="6">
                  <c:v>#N/A</c:v>
                </c:pt>
                <c:pt idx="7">
                  <c:v>0.66</c:v>
                </c:pt>
                <c:pt idx="8">
                  <c:v>#N/A</c:v>
                </c:pt>
                <c:pt idx="9">
                  <c:v>0.56000000000000005</c:v>
                </c:pt>
              </c:numCache>
            </c:numRef>
          </c:val>
          <c:extLst>
            <c:ext xmlns:c16="http://schemas.microsoft.com/office/drawing/2014/chart" uri="{C3380CC4-5D6E-409C-BE32-E72D297353CC}">
              <c16:uniqueId val="{00000006-680F-4F74-8A72-82428A760E7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2.38</c:v>
                </c:pt>
                <c:pt idx="8">
                  <c:v>#N/A</c:v>
                </c:pt>
                <c:pt idx="9">
                  <c:v>2.64</c:v>
                </c:pt>
              </c:numCache>
            </c:numRef>
          </c:val>
          <c:extLst>
            <c:ext xmlns:c16="http://schemas.microsoft.com/office/drawing/2014/chart" uri="{C3380CC4-5D6E-409C-BE32-E72D297353CC}">
              <c16:uniqueId val="{00000007-680F-4F74-8A72-82428A760E7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4.7699999999999996</c:v>
                </c:pt>
                <c:pt idx="2">
                  <c:v>#N/A</c:v>
                </c:pt>
                <c:pt idx="3">
                  <c:v>5.89</c:v>
                </c:pt>
                <c:pt idx="4">
                  <c:v>#N/A</c:v>
                </c:pt>
                <c:pt idx="5">
                  <c:v>6.38</c:v>
                </c:pt>
                <c:pt idx="6">
                  <c:v>#N/A</c:v>
                </c:pt>
                <c:pt idx="7">
                  <c:v>6.68</c:v>
                </c:pt>
                <c:pt idx="8">
                  <c:v>#N/A</c:v>
                </c:pt>
                <c:pt idx="9">
                  <c:v>6.04</c:v>
                </c:pt>
              </c:numCache>
            </c:numRef>
          </c:val>
          <c:extLst>
            <c:ext xmlns:c16="http://schemas.microsoft.com/office/drawing/2014/chart" uri="{C3380CC4-5D6E-409C-BE32-E72D297353CC}">
              <c16:uniqueId val="{00000008-680F-4F74-8A72-82428A760E7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2.58</c:v>
                </c:pt>
                <c:pt idx="2">
                  <c:v>#N/A</c:v>
                </c:pt>
                <c:pt idx="3">
                  <c:v>1.25</c:v>
                </c:pt>
                <c:pt idx="4">
                  <c:v>#N/A</c:v>
                </c:pt>
                <c:pt idx="5">
                  <c:v>1.58</c:v>
                </c:pt>
                <c:pt idx="6">
                  <c:v>#N/A</c:v>
                </c:pt>
                <c:pt idx="7">
                  <c:v>3.74</c:v>
                </c:pt>
                <c:pt idx="8">
                  <c:v>#N/A</c:v>
                </c:pt>
                <c:pt idx="9">
                  <c:v>10.42</c:v>
                </c:pt>
              </c:numCache>
            </c:numRef>
          </c:val>
          <c:extLst>
            <c:ext xmlns:c16="http://schemas.microsoft.com/office/drawing/2014/chart" uri="{C3380CC4-5D6E-409C-BE32-E72D297353CC}">
              <c16:uniqueId val="{00000009-680F-4F74-8A72-82428A760E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1378</c:v>
                </c:pt>
                <c:pt idx="5">
                  <c:v>1395</c:v>
                </c:pt>
                <c:pt idx="8">
                  <c:v>1407</c:v>
                </c:pt>
                <c:pt idx="11">
                  <c:v>1401</c:v>
                </c:pt>
                <c:pt idx="14">
                  <c:v>1431</c:v>
                </c:pt>
              </c:numCache>
            </c:numRef>
          </c:val>
          <c:extLst>
            <c:ext xmlns:c16="http://schemas.microsoft.com/office/drawing/2014/chart" uri="{C3380CC4-5D6E-409C-BE32-E72D297353CC}">
              <c16:uniqueId val="{00000000-F57D-4B95-ABBB-29844E2B1F4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1</c:v>
                </c:pt>
                <c:pt idx="9">
                  <c:v>0</c:v>
                </c:pt>
                <c:pt idx="12">
                  <c:v>0</c:v>
                </c:pt>
              </c:numCache>
            </c:numRef>
          </c:val>
          <c:extLst>
            <c:ext xmlns:c16="http://schemas.microsoft.com/office/drawing/2014/chart" uri="{C3380CC4-5D6E-409C-BE32-E72D297353CC}">
              <c16:uniqueId val="{00000001-F57D-4B95-ABBB-29844E2B1F4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103</c:v>
                </c:pt>
                <c:pt idx="3">
                  <c:v>103</c:v>
                </c:pt>
                <c:pt idx="6">
                  <c:v>100</c:v>
                </c:pt>
                <c:pt idx="9">
                  <c:v>95</c:v>
                </c:pt>
                <c:pt idx="12">
                  <c:v>91</c:v>
                </c:pt>
              </c:numCache>
            </c:numRef>
          </c:val>
          <c:extLst>
            <c:ext xmlns:c16="http://schemas.microsoft.com/office/drawing/2014/chart" uri="{C3380CC4-5D6E-409C-BE32-E72D297353CC}">
              <c16:uniqueId val="{00000002-F57D-4B95-ABBB-29844E2B1F4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92</c:v>
                </c:pt>
                <c:pt idx="3">
                  <c:v>99</c:v>
                </c:pt>
                <c:pt idx="6">
                  <c:v>110</c:v>
                </c:pt>
                <c:pt idx="9">
                  <c:v>96</c:v>
                </c:pt>
                <c:pt idx="12">
                  <c:v>102</c:v>
                </c:pt>
              </c:numCache>
            </c:numRef>
          </c:val>
          <c:extLst>
            <c:ext xmlns:c16="http://schemas.microsoft.com/office/drawing/2014/chart" uri="{C3380CC4-5D6E-409C-BE32-E72D297353CC}">
              <c16:uniqueId val="{00000003-F57D-4B95-ABBB-29844E2B1F4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915</c:v>
                </c:pt>
                <c:pt idx="3">
                  <c:v>930</c:v>
                </c:pt>
                <c:pt idx="6">
                  <c:v>906</c:v>
                </c:pt>
                <c:pt idx="9">
                  <c:v>821</c:v>
                </c:pt>
                <c:pt idx="12">
                  <c:v>803</c:v>
                </c:pt>
              </c:numCache>
            </c:numRef>
          </c:val>
          <c:extLst>
            <c:ext xmlns:c16="http://schemas.microsoft.com/office/drawing/2014/chart" uri="{C3380CC4-5D6E-409C-BE32-E72D297353CC}">
              <c16:uniqueId val="{00000004-F57D-4B95-ABBB-29844E2B1F4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7D-4B95-ABBB-29844E2B1F4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57D-4B95-ABBB-29844E2B1F4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1316</c:v>
                </c:pt>
                <c:pt idx="3">
                  <c:v>1338</c:v>
                </c:pt>
                <c:pt idx="6">
                  <c:v>1374</c:v>
                </c:pt>
                <c:pt idx="9">
                  <c:v>1411</c:v>
                </c:pt>
                <c:pt idx="12">
                  <c:v>1446</c:v>
                </c:pt>
              </c:numCache>
            </c:numRef>
          </c:val>
          <c:extLst>
            <c:ext xmlns:c16="http://schemas.microsoft.com/office/drawing/2014/chart" uri="{C3380CC4-5D6E-409C-BE32-E72D297353CC}">
              <c16:uniqueId val="{00000007-F57D-4B95-ABBB-29844E2B1F4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1048</c:v>
                </c:pt>
                <c:pt idx="2">
                  <c:v>#N/A</c:v>
                </c:pt>
                <c:pt idx="3">
                  <c:v>#N/A</c:v>
                </c:pt>
                <c:pt idx="4">
                  <c:v>1076</c:v>
                </c:pt>
                <c:pt idx="5">
                  <c:v>#N/A</c:v>
                </c:pt>
                <c:pt idx="6">
                  <c:v>#N/A</c:v>
                </c:pt>
                <c:pt idx="7">
                  <c:v>1084</c:v>
                </c:pt>
                <c:pt idx="8">
                  <c:v>#N/A</c:v>
                </c:pt>
                <c:pt idx="9">
                  <c:v>#N/A</c:v>
                </c:pt>
                <c:pt idx="10">
                  <c:v>1022</c:v>
                </c:pt>
                <c:pt idx="11">
                  <c:v>#N/A</c:v>
                </c:pt>
                <c:pt idx="12">
                  <c:v>#N/A</c:v>
                </c:pt>
                <c:pt idx="13">
                  <c:v>1011</c:v>
                </c:pt>
                <c:pt idx="14">
                  <c:v>#N/A</c:v>
                </c:pt>
              </c:numCache>
            </c:numRef>
          </c:val>
          <c:smooth val="0"/>
          <c:extLst>
            <c:ext xmlns:c16="http://schemas.microsoft.com/office/drawing/2014/chart" uri="{C3380CC4-5D6E-409C-BE32-E72D297353CC}">
              <c16:uniqueId val="{00000008-F57D-4B95-ABBB-29844E2B1F4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17365</c:v>
                </c:pt>
                <c:pt idx="5">
                  <c:v>17960</c:v>
                </c:pt>
                <c:pt idx="8">
                  <c:v>18704</c:v>
                </c:pt>
                <c:pt idx="11">
                  <c:v>18613</c:v>
                </c:pt>
                <c:pt idx="14">
                  <c:v>18251</c:v>
                </c:pt>
              </c:numCache>
            </c:numRef>
          </c:val>
          <c:extLst>
            <c:ext xmlns:c16="http://schemas.microsoft.com/office/drawing/2014/chart" uri="{C3380CC4-5D6E-409C-BE32-E72D297353CC}">
              <c16:uniqueId val="{00000000-754F-4DD4-87D0-728FC5FD802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2232</c:v>
                </c:pt>
                <c:pt idx="5">
                  <c:v>2290</c:v>
                </c:pt>
                <c:pt idx="8">
                  <c:v>2194</c:v>
                </c:pt>
                <c:pt idx="11">
                  <c:v>2117</c:v>
                </c:pt>
                <c:pt idx="14">
                  <c:v>2020</c:v>
                </c:pt>
              </c:numCache>
            </c:numRef>
          </c:val>
          <c:extLst>
            <c:ext xmlns:c16="http://schemas.microsoft.com/office/drawing/2014/chart" uri="{C3380CC4-5D6E-409C-BE32-E72D297353CC}">
              <c16:uniqueId val="{00000001-754F-4DD4-87D0-728FC5FD802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1581</c:v>
                </c:pt>
                <c:pt idx="5">
                  <c:v>1411</c:v>
                </c:pt>
                <c:pt idx="8">
                  <c:v>1054</c:v>
                </c:pt>
                <c:pt idx="11">
                  <c:v>977</c:v>
                </c:pt>
                <c:pt idx="14">
                  <c:v>1312</c:v>
                </c:pt>
              </c:numCache>
            </c:numRef>
          </c:val>
          <c:extLst>
            <c:ext xmlns:c16="http://schemas.microsoft.com/office/drawing/2014/chart" uri="{C3380CC4-5D6E-409C-BE32-E72D297353CC}">
              <c16:uniqueId val="{00000002-754F-4DD4-87D0-728FC5FD802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4F-4DD4-87D0-728FC5FD802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4F-4DD4-87D0-728FC5FD802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86</c:v>
                </c:pt>
                <c:pt idx="6">
                  <c:v>0</c:v>
                </c:pt>
                <c:pt idx="9">
                  <c:v>0</c:v>
                </c:pt>
                <c:pt idx="12">
                  <c:v>0</c:v>
                </c:pt>
              </c:numCache>
            </c:numRef>
          </c:val>
          <c:extLst>
            <c:ext xmlns:c16="http://schemas.microsoft.com/office/drawing/2014/chart" uri="{C3380CC4-5D6E-409C-BE32-E72D297353CC}">
              <c16:uniqueId val="{00000005-754F-4DD4-87D0-728FC5FD802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2121</c:v>
                </c:pt>
                <c:pt idx="3">
                  <c:v>1825</c:v>
                </c:pt>
                <c:pt idx="6">
                  <c:v>1737</c:v>
                </c:pt>
                <c:pt idx="9">
                  <c:v>1615</c:v>
                </c:pt>
                <c:pt idx="12">
                  <c:v>1573</c:v>
                </c:pt>
              </c:numCache>
            </c:numRef>
          </c:val>
          <c:extLst>
            <c:ext xmlns:c16="http://schemas.microsoft.com/office/drawing/2014/chart" uri="{C3380CC4-5D6E-409C-BE32-E72D297353CC}">
              <c16:uniqueId val="{00000006-754F-4DD4-87D0-728FC5FD802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671</c:v>
                </c:pt>
                <c:pt idx="3">
                  <c:v>710</c:v>
                </c:pt>
                <c:pt idx="6">
                  <c:v>648</c:v>
                </c:pt>
                <c:pt idx="9">
                  <c:v>588</c:v>
                </c:pt>
                <c:pt idx="12">
                  <c:v>543</c:v>
                </c:pt>
              </c:numCache>
            </c:numRef>
          </c:val>
          <c:extLst>
            <c:ext xmlns:c16="http://schemas.microsoft.com/office/drawing/2014/chart" uri="{C3380CC4-5D6E-409C-BE32-E72D297353CC}">
              <c16:uniqueId val="{00000007-754F-4DD4-87D0-728FC5FD802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12633</c:v>
                </c:pt>
                <c:pt idx="3">
                  <c:v>12410</c:v>
                </c:pt>
                <c:pt idx="6">
                  <c:v>12495</c:v>
                </c:pt>
                <c:pt idx="9">
                  <c:v>12712</c:v>
                </c:pt>
                <c:pt idx="12">
                  <c:v>12002</c:v>
                </c:pt>
              </c:numCache>
            </c:numRef>
          </c:val>
          <c:extLst>
            <c:ext xmlns:c16="http://schemas.microsoft.com/office/drawing/2014/chart" uri="{C3380CC4-5D6E-409C-BE32-E72D297353CC}">
              <c16:uniqueId val="{00000008-754F-4DD4-87D0-728FC5FD802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2982</c:v>
                </c:pt>
                <c:pt idx="3">
                  <c:v>2801</c:v>
                </c:pt>
                <c:pt idx="6">
                  <c:v>2649</c:v>
                </c:pt>
                <c:pt idx="9">
                  <c:v>2502</c:v>
                </c:pt>
                <c:pt idx="12">
                  <c:v>2358</c:v>
                </c:pt>
              </c:numCache>
            </c:numRef>
          </c:val>
          <c:extLst>
            <c:ext xmlns:c16="http://schemas.microsoft.com/office/drawing/2014/chart" uri="{C3380CC4-5D6E-409C-BE32-E72D297353CC}">
              <c16:uniqueId val="{00000009-754F-4DD4-87D0-728FC5FD802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14313</c:v>
                </c:pt>
                <c:pt idx="3">
                  <c:v>16101</c:v>
                </c:pt>
                <c:pt idx="6">
                  <c:v>18000</c:v>
                </c:pt>
                <c:pt idx="9">
                  <c:v>18656</c:v>
                </c:pt>
                <c:pt idx="12">
                  <c:v>18279</c:v>
                </c:pt>
              </c:numCache>
            </c:numRef>
          </c:val>
          <c:extLst>
            <c:ext xmlns:c16="http://schemas.microsoft.com/office/drawing/2014/chart" uri="{C3380CC4-5D6E-409C-BE32-E72D297353CC}">
              <c16:uniqueId val="{0000000A-754F-4DD4-87D0-728FC5FD802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11543</c:v>
                </c:pt>
                <c:pt idx="2">
                  <c:v>#N/A</c:v>
                </c:pt>
                <c:pt idx="3">
                  <c:v>#N/A</c:v>
                </c:pt>
                <c:pt idx="4">
                  <c:v>12271</c:v>
                </c:pt>
                <c:pt idx="5">
                  <c:v>#N/A</c:v>
                </c:pt>
                <c:pt idx="6">
                  <c:v>#N/A</c:v>
                </c:pt>
                <c:pt idx="7">
                  <c:v>13579</c:v>
                </c:pt>
                <c:pt idx="8">
                  <c:v>#N/A</c:v>
                </c:pt>
                <c:pt idx="9">
                  <c:v>#N/A</c:v>
                </c:pt>
                <c:pt idx="10">
                  <c:v>14367</c:v>
                </c:pt>
                <c:pt idx="11">
                  <c:v>#N/A</c:v>
                </c:pt>
                <c:pt idx="12">
                  <c:v>#N/A</c:v>
                </c:pt>
                <c:pt idx="13">
                  <c:v>13172</c:v>
                </c:pt>
                <c:pt idx="14">
                  <c:v>#N/A</c:v>
                </c:pt>
              </c:numCache>
            </c:numRef>
          </c:val>
          <c:smooth val="0"/>
          <c:extLst>
            <c:ext xmlns:c16="http://schemas.microsoft.com/office/drawing/2014/chart" uri="{C3380CC4-5D6E-409C-BE32-E72D297353CC}">
              <c16:uniqueId val="{0000000B-754F-4DD4-87D0-728FC5FD802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416</c:v>
                </c:pt>
                <c:pt idx="1">
                  <c:v>513</c:v>
                </c:pt>
                <c:pt idx="2">
                  <c:v>730</c:v>
                </c:pt>
              </c:numCache>
            </c:numRef>
          </c:val>
          <c:extLst>
            <c:ext xmlns:c16="http://schemas.microsoft.com/office/drawing/2014/chart" uri="{C3380CC4-5D6E-409C-BE32-E72D297353CC}">
              <c16:uniqueId val="{00000000-CC11-4806-AAB3-785BB65491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c:v>
                </c:pt>
                <c:pt idx="1">
                  <c:v>26</c:v>
                </c:pt>
                <c:pt idx="2">
                  <c:v>126</c:v>
                </c:pt>
              </c:numCache>
            </c:numRef>
          </c:val>
          <c:extLst>
            <c:ext xmlns:c16="http://schemas.microsoft.com/office/drawing/2014/chart" uri="{C3380CC4-5D6E-409C-BE32-E72D297353CC}">
              <c16:uniqueId val="{00000001-CC11-4806-AAB3-785BB65491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386</c:v>
                </c:pt>
                <c:pt idx="1">
                  <c:v>242</c:v>
                </c:pt>
                <c:pt idx="2">
                  <c:v>255</c:v>
                </c:pt>
              </c:numCache>
            </c:numRef>
          </c:val>
          <c:extLst>
            <c:ext xmlns:c16="http://schemas.microsoft.com/office/drawing/2014/chart" uri="{C3380CC4-5D6E-409C-BE32-E72D297353CC}">
              <c16:uniqueId val="{00000002-CC11-4806-AAB3-785BB654912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500074116938182E-2"/>
                  <c:y val="-6.4739042105865174E-2"/>
                </c:manualLayout>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{B97E571B-E232-4331-85AC-3EFA346C91CB}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2F8-402D-9A8E-92B9FF3257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{525129A6-4CE7-4A94-9174-5456AACF3896}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F8-402D-9A8E-92B9FF3257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{89D2FF40-B7E6-4730-A3D0-D33D84834F8B}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F8-402D-9A8E-92B9FF3257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{5E285905-93A3-4279-A677-14F326ACD049}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F8-402D-9A8E-92B9FF3257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{DA14D519-823B-43C1-B1F9-0E319513D751}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F8-402D-9A8E-92B9FF325721}"/>
                </c:ext>
              </c:extLst>
            </c:dLbl>
            <c:dLbl>
              <c:idx val="8"/>
              <c:layout>
                <c:manualLayout>
                  <c:x val="-3.5790326822206425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{04A93500-61FF-4024-A8FF-4D264D5CBEBE}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2F8-402D-9A8E-92B9FF325721}"/>
                </c:ext>
              </c:extLst>
            </c:dLbl>
            <c:dLbl>
              <c:idx val="16"/>
              <c:layout>
                <c:manualLayout>
                  <c:x val="-2.9929628224196019E-2"/>
                  <c:y val="-7.770478968381251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{7C0457AA-6A5B-4968-AFF8-57E3EBAB7F46}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2F8-402D-9A8E-92B9FF325721}"/>
                </c:ext>
              </c:extLst>
            </c:dLbl>
            <c:dLbl>
              <c:idx val="24"/>
              <c:layout>
                <c:manualLayout>
                  <c:x val="-3.4101873076272299E-2"/>
                  <c:y val="-5.1773294527917769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{17509563-2A8D-4C82-BA87-281ADC9DADAE}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2F8-402D-9A8E-92B9FF32572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{D295D659-9631-45AF-91D4-2A623F452273}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2F8-402D-9A8E-92B9FF3257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c:v>
                </c:pt>
                <c:pt idx="8">
                  <c:v>70.7</c:v>
                </c:pt>
                <c:pt idx="16">
                  <c:v>70.400000000000006</c:v>
                </c:pt>
                <c:pt idx="24">
                  <c:v>71.2</c:v>
                </c:pt>
                <c:pt idx="32">
                  <c:v>72.599999999999994</c:v>
                </c:pt>
              </c:numCache>
            </c:numRef>
          </c:xVal>
          <c:yVal>
            <c:numRef>
              <c:f>公会計指標分析・財政指標組合せ分析表!$BP$51:$DC$51</c:f>
              <c:numCache>
                <c:formatCode>#,##0.0;"▲ "#,##0.0</c:formatCode>
                <c:ptCount val="40"/>
                <c:pt idx="0">
                  <c:v>165.2</c:v>
                </c:pt>
                <c:pt idx="8">
                  <c:v>174.4</c:v>
                </c:pt>
                <c:pt idx="16">
                  <c:v>192.6</c:v>
                </c:pt>
                <c:pt idx="24">
                  <c:v>196.7</c:v>
                </c:pt>
                <c:pt idx="32">
                  <c:v>169.5</c:v>
                </c:pt>
              </c:numCache>
            </c:numRef>
          </c:yVal>
          <c:smooth val="0"/>
          <c:extLst>
            <c:ext xmlns:c16="http://schemas.microsoft.com/office/drawing/2014/chart" uri="{C3380CC4-5D6E-409C-BE32-E72D297353CC}">
              <c16:uniqueId val="{00000009-E2F8-402D-9A8E-92B9FF3257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3.0219106560353759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{B0307B9D-063D-444A-9073-D415ADC8279B}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2F8-402D-9A8E-92B9FF3257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{82069EEA-E3AA-4F70-8F69-FEED6F7967BD}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F8-402D-9A8E-92B9FF3257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{C59241C9-E15A-4838-B37D-5FBB9DFCE172}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F8-402D-9A8E-92B9FF3257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{2B1498F8-1C31-4E8B-A400-26C4DB398961}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F8-402D-9A8E-92B9FF3257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{CF7FECFF-0C19-457E-A6F2-3E25666B301C}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F8-402D-9A8E-92B9FF325721}"/>
                </c:ext>
              </c:extLst>
            </c:dLbl>
            <c:dLbl>
              <c:idx val="8"/>
              <c:layout>
                <c:manualLayout>
                  <c:x val="-2.3213381354508161E-2"/>
                  <c:y val="-4.9986661082438065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{01DBA0C1-001A-4B1B-BA14-1871B5318D31}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2F8-402D-9A8E-92B9FF325721}"/>
                </c:ext>
              </c:extLst>
            </c:dLbl>
            <c:dLbl>
              <c:idx val="16"/>
              <c:layout>
                <c:manualLayout>
                  <c:x val="-4.2873663674516851E-2"/>
                  <c:y val="-7.9491423129292305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{B7165440-2B9B-4327-A4A3-4E62EB5E289F}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2F8-402D-9A8E-92B9FF32572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{EAA12677-1CA8-413E-B74C-9990C3685023}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2F8-402D-9A8E-92B9FF32572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{4101513A-0A6F-452B-B1ED-0504A1190CD7}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2F8-402D-9A8E-92B9FF3257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E2F8-402D-9A8E-92B9FF32572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60355153971307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{E75EC9F0-FA53-4E93-8062-6A899771F578}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323-4D1D-96F3-0F879431D5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{B2996E45-F53C-46C1-9254-0ADD1EEB2CCC}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323-4D1D-96F3-0F879431D5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{51ECF21E-2447-4EB3-A182-18B96EE3199D}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323-4D1D-96F3-0F879431D5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{8A6ED573-C4AA-4469-A336-F56D67F38BD9}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323-4D1D-96F3-0F879431D5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{2AE4EC90-BCDF-479B-82BB-FE4F75E01718}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323-4D1D-96F3-0F879431D539}"/>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{B5D54489-4F30-4CCE-BD65-6AA234674F05}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323-4D1D-96F3-0F879431D53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{5F1BFB8A-9A87-4D0B-AB0B-1B400620EAB0}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323-4D1D-96F3-0F879431D5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{429CB22C-7882-4371-AA0D-FE6F9C9826BD}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323-4D1D-96F3-0F879431D5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{5469630C-C2A7-46D1-B705-55ED9C71B4BF}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323-4D1D-96F3-0F879431D5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15.1</c:v>
                </c:pt>
                <c:pt idx="16">
                  <c:v>15.2</c:v>
                </c:pt>
                <c:pt idx="24">
                  <c:v>14.9</c:v>
                </c:pt>
                <c:pt idx="32">
                  <c:v>14.1</c:v>
                </c:pt>
              </c:numCache>
            </c:numRef>
          </c:xVal>
          <c:yVal>
            <c:numRef>
              <c:f>公会計指標分析・財政指標組合せ分析表!$BP$73:$DC$73</c:f>
              <c:numCache>
                <c:formatCode>#,##0.0;"▲ "#,##0.0</c:formatCode>
                <c:ptCount val="40"/>
                <c:pt idx="0">
                  <c:v>165.2</c:v>
                </c:pt>
                <c:pt idx="8">
                  <c:v>174.4</c:v>
                </c:pt>
                <c:pt idx="16">
                  <c:v>192.6</c:v>
                </c:pt>
                <c:pt idx="24">
                  <c:v>196.7</c:v>
                </c:pt>
                <c:pt idx="32">
                  <c:v>169.5</c:v>
                </c:pt>
              </c:numCache>
            </c:numRef>
          </c:yVal>
          <c:smooth val="0"/>
          <c:extLst>
            <c:ext xmlns:c16="http://schemas.microsoft.com/office/drawing/2014/chart" uri="{C3380CC4-5D6E-409C-BE32-E72D297353CC}">
              <c16:uniqueId val="{00000009-8323-4D1D-96F3-0F879431D53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5743269787445339E-2"/>
                  <c:y val="-4.7878563497537857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{C03F4788-A1CF-4334-B992-232C649671C7}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323-4D1D-96F3-0F879431D53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{E0F3AF61-A54A-40FF-A51F-DE263851FF09}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323-4D1D-96F3-0F879431D5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{141AB8B6-E073-4EB0-B5DC-C6B78FD58EB2}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323-4D1D-96F3-0F879431D5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{A86A8703-847E-4060-AF66-9867F517B97C}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323-4D1D-96F3-0F879431D5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{BB56B2DA-7253-4921-9EE7-ECCF97B4553F}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323-4D1D-96F3-0F879431D539}"/>
                </c:ext>
              </c:extLst>
            </c:dLbl>
            <c:dLbl>
              <c:idx val="8"/>
              <c:layout>
                <c:manualLayout>
                  <c:x val="-2.7652713450776058E-2"/>
                  <c:y val="-9.347615978278069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{842F2E69-FE9D-41FC-90BF-757085DE90B4}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323-4D1D-96F3-0F879431D539}"/>
                </c:ext>
              </c:extLst>
            </c:dLbl>
            <c:dLbl>
              <c:idx val="16"/>
              <c:layout>
                <c:manualLayout>
                  <c:x val="-3.1570342725075584E-2"/>
                  <c:y val="-4.589538922684804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{CC907020-B0AC-4D75-A747-8E1039A3E9C6}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323-4D1D-96F3-0F879431D53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{03CB5B12-5F0B-4B3A-B850-1F8F095E4DE2}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323-4D1D-96F3-0F879431D53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{2510A8C3-17E1-45C5-BABB-4D3D3371DF8E}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323-4D1D-96F3-0F879431D5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8323-4D1D-96F3-0F879431D539}"/>
            </c:ext>
          </c:extLst>
        </c:ser>
        <c:dLbls>
          <c:showLegendKey val="0"/>
          <c:showVal val="1"/>
          <c:showCatName val="0"/>
          <c:showSerName val="0"/>
          <c:showPercent val="0"/>
          <c:showBubbleSize val="0"/>
        </c:dLbls>
        <c:axId val="84219776"/>
        <c:axId val="84234240"/>
      </c:scatterChart>
      <c:valAx>
        <c:axId val="84219776"/>
        <c:scaling>
          <c:orientation val="maxMin"/>
          <c:max val="16"/>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2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臨時財政対策費の新設等により基準財政需要額が増加したため、前年度から</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0.01</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ポイント減の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0.59</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であった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今後も引き続き、企業誘致や地場産業の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振興</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、中小企業対策の推進</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に努め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、市内経済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発展</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を図るとともに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、徴収対策の強化等</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も行いながら</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、更なる税収増に努める。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147108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147108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112835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96308</xdr:rowOff>
    </xdr:from>
    <xdr:to>
      <xdr:col>7</xdr:col>
      <xdr:colOff>31750</xdr:colOff>
      <xdr:row>41</xdr:row>
      <xdr:rowOff>26458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36635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扶助費の増や公債費の増等により一般財源が増加し、比率が悪化してい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たものの、令和３年度は、普通交付税等の一般財源の増加により改善した。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今後も公債費の増が見込まれる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、大型事業の実施年次を平準化するなど、将来の公債費負担の抑制に努める。また、施設の集約化によって経常的な維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管理費用の縮減を推し進める。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64</xdr:row>
      <xdr:rowOff>87630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69787"/>
          <a:ext cx="838200" cy="49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2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47413</xdr:rowOff>
    </xdr:from>
    <xdr:to>
      <xdr:col>15</xdr:col>
      <xdr:colOff>82550</xdr:colOff>
      <xdr:row>64</xdr:row>
      <xdr:rowOff>63500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2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7196</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7999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53781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146896</xdr:rowOff>
    </xdr:from>
    <xdr:to>
      <xdr:col>7</xdr:col>
      <xdr:colOff>31750</xdr:colOff>
      <xdr:row>66</xdr:row>
      <xdr:rowOff>77046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9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61823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7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168063</xdr:rowOff>
    </xdr:from>
    <xdr:to>
      <xdr:col>15</xdr:col>
      <xdr:colOff>133350</xdr:colOff>
      <xdr:row>64</xdr:row>
      <xdr:rowOff>98213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127846</xdr:rowOff>
    </xdr:from>
    <xdr:to>
      <xdr:col>7</xdr:col>
      <xdr:colOff>31750</xdr:colOff>
      <xdr:row>64</xdr:row>
      <xdr:rowOff>57996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68173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年度は前年度に比べて</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5,133</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した。その要因は、</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新型コロナウイルス感染症ワクチン接種委託費等の物件費の増加によるものである。</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また。</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施設の老朽化</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進んでいることから、</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今後は</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維持補修費</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増加していくものと予想される。対策として施設の集約化事業</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進</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め</a:t>
          </a: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ており、既存の保育所や社会教育施設等を順次、除却、譲渡する予定である。その後は維持補修費や物件費の減少が見込まれる。</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mn-lt"/>
              <a:ea typeface="+mn-ea"/>
              <a:cs typeface="+mn-cs"/>
            </a:rPr>
            <a:t>　人件費についても、事業の見直しや事務の簡素化、事務量に見合った人員配置を行うことで、現行の条例定数内で適正な執行を行う。</a:t>
          </a:r>
          <a:endParaRPr kumimoji="0" lang="ja-JP"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153408</xdr:rowOff>
    </xdr:from>
    <xdr:to>
      <xdr:col>23</xdr:col>
      <xdr:colOff>133350</xdr:colOff>
      <xdr:row>83</xdr:row>
      <xdr:rowOff>23245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12308"/>
          <a:ext cx="838200" cy="4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38888</xdr:rowOff>
    </xdr:from>
    <xdr:to>
      <xdr:col>19</xdr:col>
      <xdr:colOff>133350</xdr:colOff>
      <xdr:row>82</xdr:row>
      <xdr:rowOff>153408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7788"/>
          <a:ext cx="889000" cy="1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97479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27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38888</xdr:rowOff>
    </xdr:from>
    <xdr:to>
      <xdr:col>15</xdr:col>
      <xdr:colOff>82550</xdr:colOff>
      <xdr:row>82</xdr:row>
      <xdr:rowOff>47397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9778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135496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194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47397</xdr:rowOff>
    </xdr:from>
    <xdr:to>
      <xdr:col>11</xdr:col>
      <xdr:colOff>31750</xdr:colOff>
      <xdr:row>82</xdr:row>
      <xdr:rowOff>75574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106297"/>
          <a:ext cx="889000" cy="2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93141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5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114191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7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143895</xdr:rowOff>
    </xdr:from>
    <xdr:to>
      <xdr:col>23</xdr:col>
      <xdr:colOff>184150</xdr:colOff>
      <xdr:row>83</xdr:row>
      <xdr:rowOff>74045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160422</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102608</xdr:rowOff>
    </xdr:from>
    <xdr:to>
      <xdr:col>19</xdr:col>
      <xdr:colOff>184150</xdr:colOff>
      <xdr:row>83</xdr:row>
      <xdr:rowOff>32758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6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42935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3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159538</xdr:rowOff>
    </xdr:from>
    <xdr:to>
      <xdr:col>15</xdr:col>
      <xdr:colOff>133350</xdr:colOff>
      <xdr:row>82</xdr:row>
      <xdr:rowOff>89688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99865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168047</xdr:rowOff>
    </xdr:from>
    <xdr:to>
      <xdr:col>11</xdr:col>
      <xdr:colOff>82550</xdr:colOff>
      <xdr:row>82</xdr:row>
      <xdr:rowOff>98197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108374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2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24774</xdr:rowOff>
    </xdr:from>
    <xdr:to>
      <xdr:col>7</xdr:col>
      <xdr:colOff>31750</xdr:colOff>
      <xdr:row>82</xdr:row>
      <xdr:rowOff>126374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8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136551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52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類似団体、全国市平均と比較すると依然として大きく下回っている。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今後も引き続き、事業の見直し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事務の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効率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化</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に努めるとともに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、ノー残業デーの徹底や振替休日の適切な取得等により、時間外勤務手当の削減を図る。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36689</xdr:rowOff>
    </xdr:from>
    <xdr:to>
      <xdr:col>81</xdr:col>
      <xdr:colOff>44450</xdr:colOff>
      <xdr:row>82</xdr:row>
      <xdr:rowOff>36689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955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20461</xdr:rowOff>
    </xdr:from>
    <xdr:to>
      <xdr:col>77</xdr:col>
      <xdr:colOff>44450</xdr:colOff>
      <xdr:row>82</xdr:row>
      <xdr:rowOff>36689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07911"/>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98072</xdr:rowOff>
    </xdr:from>
    <xdr:to>
      <xdr:col>72</xdr:col>
      <xdr:colOff>203200</xdr:colOff>
      <xdr:row>81</xdr:row>
      <xdr:rowOff>20461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81407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57855</xdr:rowOff>
    </xdr:from>
    <xdr:to>
      <xdr:col>68</xdr:col>
      <xdr:colOff>152400</xdr:colOff>
      <xdr:row>80</xdr:row>
      <xdr:rowOff>98072</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77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64505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157339</xdr:rowOff>
    </xdr:from>
    <xdr:to>
      <xdr:col>81</xdr:col>
      <xdr:colOff>95250</xdr:colOff>
      <xdr:row>82</xdr:row>
      <xdr:rowOff>87489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2416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88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157339</xdr:rowOff>
    </xdr:from>
    <xdr:to>
      <xdr:col>77</xdr:col>
      <xdr:colOff>95250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97666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141111</xdr:rowOff>
    </xdr:from>
    <xdr:to>
      <xdr:col>73</xdr:col>
      <xdr:colOff>44450</xdr:colOff>
      <xdr:row>81</xdr:row>
      <xdr:rowOff>71261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81438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7055</xdr:rowOff>
    </xdr:from>
    <xdr:to>
      <xdr:col>64</xdr:col>
      <xdr:colOff>152400</xdr:colOff>
      <xdr:row>80</xdr:row>
      <xdr:rowOff>108655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118832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年度は、依然として類似団体平均値や全国平均を下回っている。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近年は新規採用職員として社会人経験者を積極的に採用するなど、効率的な人材活用を試みている。今後も定められた人数の中で、適正な職員数の確保に努める。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36433</xdr:rowOff>
    </xdr:from>
    <xdr:to>
      <xdr:col>81</xdr:col>
      <xdr:colOff>44450</xdr:colOff>
      <xdr:row>61</xdr:row>
      <xdr:rowOff>56038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94883"/>
          <a:ext cx="8382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84393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42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36433</xdr:rowOff>
    </xdr:from>
    <xdr:to>
      <xdr:col>77</xdr:col>
      <xdr:colOff>44450</xdr:colOff>
      <xdr:row>61</xdr:row>
      <xdr:rowOff>54531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494883"/>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150575</xdr:rowOff>
    </xdr:from>
    <xdr:to>
      <xdr:col>72</xdr:col>
      <xdr:colOff>203200</xdr:colOff>
      <xdr:row>61</xdr:row>
      <xdr:rowOff>54531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37575"/>
          <a:ext cx="8890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115746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133985</xdr:rowOff>
    </xdr:from>
    <xdr:to>
      <xdr:col>68</xdr:col>
      <xdr:colOff>152400</xdr:colOff>
      <xdr:row>60</xdr:row>
      <xdr:rowOff>150575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20985"/>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82567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75027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5238</xdr:rowOff>
    </xdr:from>
    <xdr:to>
      <xdr:col>81</xdr:col>
      <xdr:colOff>95250</xdr:colOff>
      <xdr:row>61</xdr:row>
      <xdr:rowOff>106838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6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21765</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30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157083</xdr:rowOff>
    </xdr:from>
    <xdr:to>
      <xdr:col>77</xdr:col>
      <xdr:colOff>95250</xdr:colOff>
      <xdr:row>61</xdr:row>
      <xdr:rowOff>87233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4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97410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21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3731</xdr:rowOff>
    </xdr:from>
    <xdr:to>
      <xdr:col>73</xdr:col>
      <xdr:colOff>44450</xdr:colOff>
      <xdr:row>61</xdr:row>
      <xdr:rowOff>105331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6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115508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231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99775</xdr:rowOff>
    </xdr:from>
    <xdr:to>
      <xdr:col>68</xdr:col>
      <xdr:colOff>203200</xdr:colOff>
      <xdr:row>61</xdr:row>
      <xdr:rowOff>29925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38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40102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5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83185</xdr:rowOff>
    </xdr:from>
    <xdr:to>
      <xdr:col>64</xdr:col>
      <xdr:colOff>152400</xdr:colOff>
      <xdr:row>61</xdr:row>
      <xdr:rowOff>13335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23512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実質公債費比率については、</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単年度、３ヶ年平均のいずれでも実質公債費比率が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した。依然として、類似団体平均値、全国平均、県平均よりも高い比率となっている。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年度にピークを迎え、実質公債費比率</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15.2</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となる見込である。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引き続き、投資的経費の「選択と集中」や「平準化」を図り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、地方債の借入れ総額が増加しないように努める。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116840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6110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78232</xdr:rowOff>
    </xdr:from>
    <xdr:to>
      <xdr:col>81</xdr:col>
      <xdr:colOff>44450</xdr:colOff>
      <xdr:row>44</xdr:row>
      <xdr:rowOff>155448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62203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169943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5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155448</xdr:rowOff>
    </xdr:from>
    <xdr:to>
      <xdr:col>77</xdr:col>
      <xdr:colOff>44450</xdr:colOff>
      <xdr:row>45</xdr:row>
      <xdr:rowOff>12954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6992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3302</xdr:rowOff>
    </xdr:from>
    <xdr:to>
      <xdr:col>72</xdr:col>
      <xdr:colOff>203200</xdr:colOff>
      <xdr:row>45</xdr:row>
      <xdr:rowOff>12954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7185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3302</xdr:rowOff>
    </xdr:from>
    <xdr:to>
      <xdr:col>68</xdr:col>
      <xdr:colOff>152400</xdr:colOff>
      <xdr:row>45</xdr:row>
      <xdr:rowOff>3302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3512800" y="771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57421</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27432</xdr:rowOff>
    </xdr:from>
    <xdr:to>
      <xdr:col>81</xdr:col>
      <xdr:colOff>95250</xdr:colOff>
      <xdr:row>44</xdr:row>
      <xdr:rowOff>129032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94759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104648</xdr:rowOff>
    </xdr:from>
    <xdr:to>
      <xdr:col>77</xdr:col>
      <xdr:colOff>95250</xdr:colOff>
      <xdr:row>45</xdr:row>
      <xdr:rowOff>34798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6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19575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73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133604</xdr:rowOff>
    </xdr:from>
    <xdr:to>
      <xdr:col>73</xdr:col>
      <xdr:colOff>44450</xdr:colOff>
      <xdr:row>45</xdr:row>
      <xdr:rowOff>63754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48531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7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123952</xdr:rowOff>
    </xdr:from>
    <xdr:to>
      <xdr:col>68</xdr:col>
      <xdr:colOff>203200</xdr:colOff>
      <xdr:row>45</xdr:row>
      <xdr:rowOff>54102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38879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a:solidFill>
                <a:schemeClr val="dk1"/>
              </a:solidFill>
              <a:latin typeface="+mn-lt"/>
              <a:ea typeface="+mn-ea"/>
              <a:cs typeface="+mn-cs"/>
            </a:rPr>
            <a:t>　石動駅周辺整備事業等の大型事業により地方債残高が増加したこと、これらの事業は財政調整基金を取り崩して対応したため、充当可能基金額が減少したことから、将来負担比率は上昇していた。令和３年度は大型事業の終了により、数値が改善した。</a:t>
          </a:r>
          <a:endParaRPr lang="en-US" altLang="ja-JP" sz="1100" b="0" i="0" u="none" strike="noStrike" baseline="0">
            <a:solidFill>
              <a:schemeClr val="dk1"/>
            </a:solidFill>
            <a:latin typeface="+mn-lt"/>
            <a:ea typeface="+mn-ea"/>
            <a:cs typeface="+mn-cs"/>
          </a:endParaRPr>
        </a:p>
        <a:p>
          <a:r>
            <a:rPr lang="ja-JP" altLang="en-US" sz="1100" b="0" i="0" u="none" strike="noStrike" baseline="0">
              <a:solidFill>
                <a:schemeClr val="dk1"/>
              </a:solidFill>
              <a:latin typeface="+mn-lt"/>
              <a:ea typeface="+mn-ea"/>
              <a:cs typeface="+mn-cs"/>
            </a:rPr>
            <a:t>　大型事業を実施する際には、事業内容の見直しや実施時期の平準化によって借入れの抑制に努める。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165259</xdr:rowOff>
    </xdr:from>
    <xdr:to>
      <xdr:col>81</xdr:col>
      <xdr:colOff>44450</xdr:colOff>
      <xdr:row>21</xdr:row>
      <xdr:rowOff>157893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594259"/>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133159</xdr:rowOff>
    </xdr:from>
    <xdr:to>
      <xdr:col>77</xdr:col>
      <xdr:colOff>44450</xdr:colOff>
      <xdr:row>21</xdr:row>
      <xdr:rowOff>157893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733609"/>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23368</xdr:rowOff>
    </xdr:from>
    <xdr:to>
      <xdr:col>72</xdr:col>
      <xdr:colOff>203200</xdr:colOff>
      <xdr:row>21</xdr:row>
      <xdr:rowOff>133159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3623818"/>
          <a:ext cx="889000" cy="10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139319</xdr:rowOff>
    </xdr:from>
    <xdr:to>
      <xdr:col>68</xdr:col>
      <xdr:colOff>152400</xdr:colOff>
      <xdr:row>21</xdr:row>
      <xdr:rowOff>23368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568319"/>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114459</xdr:rowOff>
    </xdr:from>
    <xdr:to>
      <xdr:col>81</xdr:col>
      <xdr:colOff>95250</xdr:colOff>
      <xdr:row>21</xdr:row>
      <xdr:rowOff>44609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54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86536</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51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107093</xdr:rowOff>
    </xdr:from>
    <xdr:to>
      <xdr:col>77</xdr:col>
      <xdr:colOff>95250</xdr:colOff>
      <xdr:row>22</xdr:row>
      <xdr:rowOff>37243</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7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22020</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793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82359</xdr:rowOff>
    </xdr:from>
    <xdr:to>
      <xdr:col>73</xdr:col>
      <xdr:colOff>44450</xdr:colOff>
      <xdr:row>22</xdr:row>
      <xdr:rowOff>12509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6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168736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769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144018</xdr:rowOff>
    </xdr:from>
    <xdr:to>
      <xdr:col>68</xdr:col>
      <xdr:colOff>203200</xdr:colOff>
      <xdr:row>21</xdr:row>
      <xdr:rowOff>74168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57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58945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65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88519</xdr:rowOff>
    </xdr:from>
    <xdr:to>
      <xdr:col>64</xdr:col>
      <xdr:colOff>152400</xdr:colOff>
      <xdr:row>21</xdr:row>
      <xdr:rowOff>18669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3446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603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28575</xdr:rowOff>
    </xdr:from>
    <xdr:ext cx="9099176" cy="425758"/>
    <xdr:sp macro="" textlink="">
      <xdr:nvSpPr>
        <xdr:cNvPr id="471" name="テキスト ボックス 470">
          <a:extLst>
            <a:ext uri="{FF2B5EF4-FFF2-40B4-BE49-F238E27FC236}">
              <a16:creationId xmlns:a16="http://schemas.microsoft.com/office/drawing/2014/main" id="{B7833EC5-7802-49C9-93AF-5F55205E114C}"/>
            </a:ext>
          </a:extLst>
        </xdr:cNvPr>
        <xdr:cNvSpPr txBox="1"/>
      </xdr:nvSpPr>
      <xdr:spPr>
        <a:xfrm>
          <a:off x="762000" y="4486275"/>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類似団体、全国平均、県平均と比較すると、経常収支比率は低くなっている。その要因は、行財政改革の取組により職員数を削減したこと、消防業務を一部事務組合で行っていることなどである。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今後も、引き続き職員数の適正化を計るとともに、事業の見直し、事務の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効率</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化、ノー残業デーの徹底や振替休日の適切な取得等により、時間外勤務手当の削減を図る。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35</xdr:row>
      <xdr:rowOff>107950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34528"/>
          <a:ext cx="8382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167822</xdr:rowOff>
    </xdr:from>
    <xdr:to>
      <xdr:col>19</xdr:col>
      <xdr:colOff>187325</xdr:colOff>
      <xdr:row>35</xdr:row>
      <xdr:rowOff>107950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25672"/>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167822</xdr:rowOff>
    </xdr:from>
    <xdr:to>
      <xdr:col>15</xdr:col>
      <xdr:colOff>98425</xdr:colOff>
      <xdr:row>34</xdr:row>
      <xdr:rowOff>18143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18143</xdr:rowOff>
    </xdr:from>
    <xdr:to>
      <xdr:col>11</xdr:col>
      <xdr:colOff>9525</xdr:colOff>
      <xdr:row>34</xdr:row>
      <xdr:rowOff>50800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4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70955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117022</xdr:rowOff>
    </xdr:from>
    <xdr:to>
      <xdr:col>15</xdr:col>
      <xdr:colOff>149225</xdr:colOff>
      <xdr:row>34</xdr:row>
      <xdr:rowOff>47172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57349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138793</xdr:rowOff>
    </xdr:from>
    <xdr:to>
      <xdr:col>11</xdr:col>
      <xdr:colOff>60325</xdr:colOff>
      <xdr:row>34</xdr:row>
      <xdr:rowOff>68943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79120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令和３年度は令和２年度に比べて物件費の比率が小さくなった。要因は、普通交付税等の一般財源の増によるものである。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今後とも、事業の見直しや施設の集約化等により、物件費の削減に努める</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111760</xdr:rowOff>
    </xdr:from>
    <xdr:to>
      <xdr:col>82</xdr:col>
      <xdr:colOff>107950</xdr:colOff>
      <xdr:row>17</xdr:row>
      <xdr:rowOff>107950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549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107950</xdr:rowOff>
    </xdr:from>
    <xdr:to>
      <xdr:col>78</xdr:col>
      <xdr:colOff>69850</xdr:colOff>
      <xdr:row>17</xdr:row>
      <xdr:rowOff>138430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22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35560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053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35560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57150</xdr:rowOff>
    </xdr:from>
    <xdr:to>
      <xdr:col>78</xdr:col>
      <xdr:colOff>120650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156210</xdr:rowOff>
    </xdr:from>
    <xdr:to>
      <xdr:col>69</xdr:col>
      <xdr:colOff>142875</xdr:colOff>
      <xdr:row>18</xdr:row>
      <xdr:rowOff>86360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71137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年度と比較して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なった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ものの、</a:t>
          </a:r>
          <a:r>
            <a:rPr kumimoji="1" lang="ja-JP" altLang="ja-JP" sz="1100" b="0" i="0" baseline="0">
              <a:solidFill>
                <a:schemeClr val="dk1"/>
              </a:solidFill>
              <a:effectLst/>
              <a:latin typeface="+mn-lt"/>
              <a:ea typeface="+mn-ea"/>
              <a:cs typeface="+mn-cs"/>
            </a:rPr>
            <a:t>類似団体、全国平均、県平均よりも低い水準で推移している。</a:t>
          </a:r>
          <a:endParaRPr kumimoji="0" lang="en-US" altLang="ja-JP" sz="14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schemeClr val="dk1"/>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事務事業の見直しを進め、経常経費の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削減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57150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234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165100</xdr:rowOff>
    </xdr:from>
    <xdr:to>
      <xdr:col>19</xdr:col>
      <xdr:colOff>187325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234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その他に係る経常収支比率は、類似団体、全国平均、県平均に比べて高い。その要因は、下水道事業などの特別会計への繰出金（地方債の償還財源としての繰出金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含む）が大きいことである。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そのため、経営戦略等に基づく下水道整備などにより繰出金の縮減を図ることにより、普通会計の負担額</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を抑制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するよう努める。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434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60</xdr:row>
      <xdr:rowOff>5080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42500"/>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168910</xdr:rowOff>
    </xdr:from>
    <xdr:to>
      <xdr:col>73</xdr:col>
      <xdr:colOff>180975</xdr:colOff>
      <xdr:row>60</xdr:row>
      <xdr:rowOff>5080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8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73660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8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125730</xdr:rowOff>
    </xdr:from>
    <xdr:to>
      <xdr:col>74</xdr:col>
      <xdr:colOff>31750</xdr:colOff>
      <xdr:row>60</xdr:row>
      <xdr:rowOff>55880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4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40657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22860</xdr:rowOff>
    </xdr:from>
    <xdr:to>
      <xdr:col>65</xdr:col>
      <xdr:colOff>53975</xdr:colOff>
      <xdr:row>60</xdr:row>
      <xdr:rowOff>124460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109237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年度に比べて補助費等の比率が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小さく</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なった。</a:t>
          </a:r>
          <a:r>
            <a:rPr kumimoji="1" lang="ja-JP" altLang="ja-JP" sz="1100">
              <a:solidFill>
                <a:schemeClr val="dk1"/>
              </a:solidFill>
              <a:effectLst/>
              <a:latin typeface="+mn-lt"/>
              <a:ea typeface="+mn-ea"/>
              <a:cs typeface="+mn-cs"/>
            </a:rPr>
            <a:t>要因は、普通交付税等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一般財源の増によるものである。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今後とも補助金の見直しに取り組み、その公益性、団体の運営状況、事業内容に応じた補助金のあり方を検討していく。</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124714</xdr:rowOff>
    </xdr:from>
    <xdr:to>
      <xdr:col>82</xdr:col>
      <xdr:colOff>107950</xdr:colOff>
      <xdr:row>37</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6836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37</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89472"/>
          <a:ext cx="889000" cy="3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36</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620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152146</xdr:rowOff>
    </xdr:from>
    <xdr:to>
      <xdr:col>69</xdr:col>
      <xdr:colOff>92075</xdr:colOff>
      <xdr:row>35</xdr:row>
      <xdr:rowOff>161290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528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45991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137922</xdr:rowOff>
    </xdr:from>
    <xdr:to>
      <xdr:col>74</xdr:col>
      <xdr:colOff>31750</xdr:colOff>
      <xdr:row>36</xdr:row>
      <xdr:rowOff>68072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78249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近年、石動駅周辺整備事業、統合こども園整備事業や新図書館整備事業といった大型事業を実施したことで経常収支比率が上昇した。今後も</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新給食センターの整備や庁舎の耐震化など</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が予定されており、公債費の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が見込まれる。大型事業は実施年次の平準化を図り、将来の公債費負担抑制に努める。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46989</xdr:rowOff>
    </xdr:from>
    <xdr:to>
      <xdr:col>24</xdr:col>
      <xdr:colOff>25400</xdr:colOff>
      <xdr:row>77</xdr:row>
      <xdr:rowOff>100330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4863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77470</xdr:rowOff>
    </xdr:from>
    <xdr:to>
      <xdr:col>19</xdr:col>
      <xdr:colOff>187325</xdr:colOff>
      <xdr:row>77</xdr:row>
      <xdr:rowOff>100330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74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77470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63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62230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41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49530</xdr:rowOff>
    </xdr:from>
    <xdr:to>
      <xdr:col>20</xdr:col>
      <xdr:colOff>38100</xdr:colOff>
      <xdr:row>77</xdr:row>
      <xdr:rowOff>151130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26670</xdr:rowOff>
    </xdr:from>
    <xdr:to>
      <xdr:col>15</xdr:col>
      <xdr:colOff>149225</xdr:colOff>
      <xdr:row>77</xdr:row>
      <xdr:rowOff>128270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類似団体平均より低い比率を保っており、人件費等の比率が類似団体比率を下回っていることが理由である。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引き続き、</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事業内容の見直しも進め、経常経費の減に努める。</a:t>
          </a:r>
          <a:endParaRPr kumimoji="0" lang="ja-JP"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76</xdr:row>
      <xdr:rowOff>145287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28600"/>
          <a:ext cx="8382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136144</xdr:rowOff>
    </xdr:from>
    <xdr:to>
      <xdr:col>78</xdr:col>
      <xdr:colOff>69850</xdr:colOff>
      <xdr:row>76</xdr:row>
      <xdr:rowOff>145287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136144</xdr:rowOff>
    </xdr:from>
    <xdr:to>
      <xdr:col>73</xdr:col>
      <xdr:colOff>180975</xdr:colOff>
      <xdr:row>76</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136144</xdr:rowOff>
    </xdr:from>
    <xdr:to>
      <xdr:col>69</xdr:col>
      <xdr:colOff>92075</xdr:colOff>
      <xdr:row>76</xdr:row>
      <xdr:rowOff>154432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19050</xdr:rowOff>
    </xdr:from>
    <xdr:to>
      <xdr:col>82</xdr:col>
      <xdr:colOff>158750</xdr:colOff>
      <xdr:row>75</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35577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34815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85344</xdr:rowOff>
    </xdr:from>
    <xdr:to>
      <xdr:col>74</xdr:col>
      <xdr:colOff>31750</xdr:colOff>
      <xdr:row>77</xdr:row>
      <xdr:rowOff>15494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103632</xdr:rowOff>
    </xdr:from>
    <xdr:to>
      <xdr:col>69</xdr:col>
      <xdr:colOff>142875</xdr:colOff>
      <xdr:row>77</xdr:row>
      <xdr:rowOff>33782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43959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25671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38622</xdr:rowOff>
    </xdr:from>
    <xdr:to>
      <xdr:col>29</xdr:col>
      <xdr:colOff>127000</xdr:colOff>
      <xdr:row>17</xdr:row>
      <xdr:rowOff>63297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00897"/>
          <a:ext cx="647700" cy="2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33939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653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63297</xdr:rowOff>
    </xdr:from>
    <xdr:to>
      <xdr:col>26</xdr:col>
      <xdr:colOff>50800</xdr:colOff>
      <xdr:row>17</xdr:row>
      <xdr:rowOff>120633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25572"/>
          <a:ext cx="698500" cy="57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8145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6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120633</xdr:rowOff>
    </xdr:from>
    <xdr:to>
      <xdr:col>22</xdr:col>
      <xdr:colOff>114300</xdr:colOff>
      <xdr:row>17</xdr:row>
      <xdr:rowOff>137077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2908"/>
          <a:ext cx="698500" cy="16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77997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9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132563</xdr:rowOff>
    </xdr:from>
    <xdr:to>
      <xdr:col>18</xdr:col>
      <xdr:colOff>177800</xdr:colOff>
      <xdr:row>17</xdr:row>
      <xdr:rowOff>137077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3094838"/>
          <a:ext cx="698500" cy="4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99485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1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112429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159272</xdr:rowOff>
    </xdr:from>
    <xdr:to>
      <xdr:col>29</xdr:col>
      <xdr:colOff>177800</xdr:colOff>
      <xdr:row>17</xdr:row>
      <xdr:rowOff>89422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950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131349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2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12497</xdr:rowOff>
    </xdr:from>
    <xdr:to>
      <xdr:col>26</xdr:col>
      <xdr:colOff>101600</xdr:colOff>
      <xdr:row>17</xdr:row>
      <xdr:rowOff>114097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74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98874</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061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69833</xdr:rowOff>
    </xdr:from>
    <xdr:to>
      <xdr:col>22</xdr:col>
      <xdr:colOff>165100</xdr:colOff>
      <xdr:row>17</xdr:row>
      <xdr:rowOff>171433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2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156210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118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86277</xdr:rowOff>
    </xdr:from>
    <xdr:to>
      <xdr:col>19</xdr:col>
      <xdr:colOff>38100</xdr:colOff>
      <xdr:row>18</xdr:row>
      <xdr:rowOff>16427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48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13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81763</xdr:rowOff>
    </xdr:from>
    <xdr:to>
      <xdr:col>15</xdr:col>
      <xdr:colOff>101600</xdr:colOff>
      <xdr:row>18</xdr:row>
      <xdr:rowOff>11913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44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168140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13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204561</xdr:rowOff>
    </xdr:from>
    <xdr:to>
      <xdr:col>29</xdr:col>
      <xdr:colOff>127000</xdr:colOff>
      <xdr:row>34</xdr:row>
      <xdr:rowOff>209459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472011"/>
          <a:ext cx="647700" cy="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153779</xdr:rowOff>
    </xdr:from>
    <xdr:to>
      <xdr:col>26</xdr:col>
      <xdr:colOff>50800</xdr:colOff>
      <xdr:row>34</xdr:row>
      <xdr:rowOff>209459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421229"/>
          <a:ext cx="698500" cy="55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153779</xdr:rowOff>
    </xdr:from>
    <xdr:to>
      <xdr:col>22</xdr:col>
      <xdr:colOff>114300</xdr:colOff>
      <xdr:row>34</xdr:row>
      <xdr:rowOff>177488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421229"/>
          <a:ext cx="698500" cy="237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177488</xdr:rowOff>
    </xdr:from>
    <xdr:to>
      <xdr:col>18</xdr:col>
      <xdr:colOff>177800</xdr:colOff>
      <xdr:row>34</xdr:row>
      <xdr:rowOff>218766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444938"/>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153761</xdr:rowOff>
    </xdr:from>
    <xdr:to>
      <xdr:col>29</xdr:col>
      <xdr:colOff>177800</xdr:colOff>
      <xdr:row>34</xdr:row>
      <xdr:rowOff>255361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421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341738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26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158659</xdr:rowOff>
    </xdr:from>
    <xdr:to>
      <xdr:col>26</xdr:col>
      <xdr:colOff>101600</xdr:colOff>
      <xdr:row>34</xdr:row>
      <xdr:rowOff>260259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426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270436</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19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102979</xdr:rowOff>
    </xdr:from>
    <xdr:to>
      <xdr:col>22</xdr:col>
      <xdr:colOff>165100</xdr:colOff>
      <xdr:row>34</xdr:row>
      <xdr:rowOff>204579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37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214756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13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126688</xdr:rowOff>
    </xdr:from>
    <xdr:to>
      <xdr:col>19</xdr:col>
      <xdr:colOff>38100</xdr:colOff>
      <xdr:row>34</xdr:row>
      <xdr:rowOff>228288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394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238465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6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167966</xdr:rowOff>
    </xdr:from>
    <xdr:to>
      <xdr:col>15</xdr:col>
      <xdr:colOff>101600</xdr:colOff>
      <xdr:row>34</xdr:row>
      <xdr:rowOff>269566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43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279743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20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26837</xdr:rowOff>
    </xdr:from>
    <xdr:to>
      <xdr:col>24</xdr:col>
      <xdr:colOff>63500</xdr:colOff>
      <xdr:row>36</xdr:row>
      <xdr:rowOff>43214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99037"/>
          <a:ext cx="8382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43214</xdr:rowOff>
    </xdr:from>
    <xdr:to>
      <xdr:col>19</xdr:col>
      <xdr:colOff>177800</xdr:colOff>
      <xdr:row>37</xdr:row>
      <xdr:rowOff>22232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15414"/>
          <a:ext cx="889000" cy="15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142137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22232</xdr:rowOff>
    </xdr:from>
    <xdr:to>
      <xdr:col>15</xdr:col>
      <xdr:colOff>50800</xdr:colOff>
      <xdr:row>37</xdr:row>
      <xdr:rowOff>47084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5882"/>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8962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38593</xdr:rowOff>
    </xdr:from>
    <xdr:to>
      <xdr:col>10</xdr:col>
      <xdr:colOff>114300</xdr:colOff>
      <xdr:row>37</xdr:row>
      <xdr:rowOff>47084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224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26629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147487</xdr:rowOff>
    </xdr:from>
    <xdr:to>
      <xdr:col>24</xdr:col>
      <xdr:colOff>114300</xdr:colOff>
      <xdr:row>36</xdr:row>
      <xdr:rowOff>77637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4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125914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163864</xdr:rowOff>
    </xdr:from>
    <xdr:to>
      <xdr:col>20</xdr:col>
      <xdr:colOff>38100</xdr:colOff>
      <xdr:row>36</xdr:row>
      <xdr:rowOff>94014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6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85141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5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142882</xdr:rowOff>
    </xdr:from>
    <xdr:to>
      <xdr:col>15</xdr:col>
      <xdr:colOff>101600</xdr:colOff>
      <xdr:row>37</xdr:row>
      <xdr:rowOff>73032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64159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167734</xdr:rowOff>
    </xdr:from>
    <xdr:to>
      <xdr:col>10</xdr:col>
      <xdr:colOff>165100</xdr:colOff>
      <xdr:row>37</xdr:row>
      <xdr:rowOff>97884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89011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159243</xdr:rowOff>
    </xdr:from>
    <xdr:to>
      <xdr:col>6</xdr:col>
      <xdr:colOff>38100</xdr:colOff>
      <xdr:row>37</xdr:row>
      <xdr:rowOff>89393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80520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141507</xdr:rowOff>
    </xdr:from>
    <xdr:to>
      <xdr:col>24</xdr:col>
      <xdr:colOff>63500</xdr:colOff>
      <xdr:row>57</xdr:row>
      <xdr:rowOff>19772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42707"/>
          <a:ext cx="838200" cy="4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168144</xdr:rowOff>
    </xdr:from>
    <xdr:to>
      <xdr:col>19</xdr:col>
      <xdr:colOff>177800</xdr:colOff>
      <xdr:row>57</xdr:row>
      <xdr:rowOff>19772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69344"/>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165064</xdr:rowOff>
    </xdr:from>
    <xdr:to>
      <xdr:col>15</xdr:col>
      <xdr:colOff>50800</xdr:colOff>
      <xdr:row>56</xdr:row>
      <xdr:rowOff>168144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766264"/>
          <a:ext cx="8890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39409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165064</xdr:rowOff>
    </xdr:from>
    <xdr:to>
      <xdr:col>10</xdr:col>
      <xdr:colOff>114300</xdr:colOff>
      <xdr:row>57</xdr:row>
      <xdr:rowOff>18825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66264"/>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61503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90707</xdr:rowOff>
    </xdr:from>
    <xdr:to>
      <xdr:col>24</xdr:col>
      <xdr:colOff>114300</xdr:colOff>
      <xdr:row>57</xdr:row>
      <xdr:rowOff>20857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9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69134</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7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140422</xdr:rowOff>
    </xdr:from>
    <xdr:to>
      <xdr:col>20</xdr:col>
      <xdr:colOff>38100</xdr:colOff>
      <xdr:row>57</xdr:row>
      <xdr:rowOff>70572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4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61699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117344</xdr:rowOff>
    </xdr:from>
    <xdr:to>
      <xdr:col>15</xdr:col>
      <xdr:colOff>101600</xdr:colOff>
      <xdr:row>57</xdr:row>
      <xdr:rowOff>47494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38621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1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114264</xdr:rowOff>
    </xdr:from>
    <xdr:to>
      <xdr:col>10</xdr:col>
      <xdr:colOff>165100</xdr:colOff>
      <xdr:row>57</xdr:row>
      <xdr:rowOff>44414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1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60941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139475</xdr:rowOff>
    </xdr:from>
    <xdr:to>
      <xdr:col>6</xdr:col>
      <xdr:colOff>38100</xdr:colOff>
      <xdr:row>57</xdr:row>
      <xdr:rowOff>69625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4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60752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133662</xdr:rowOff>
    </xdr:from>
    <xdr:to>
      <xdr:col>24</xdr:col>
      <xdr:colOff>63500</xdr:colOff>
      <xdr:row>77</xdr:row>
      <xdr:rowOff>152540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335312"/>
          <a:ext cx="8382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133662</xdr:rowOff>
    </xdr:from>
    <xdr:to>
      <xdr:col>19</xdr:col>
      <xdr:colOff>177800</xdr:colOff>
      <xdr:row>78</xdr:row>
      <xdr:rowOff>95695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335312"/>
          <a:ext cx="889000" cy="13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59956</xdr:rowOff>
    </xdr:from>
    <xdr:to>
      <xdr:col>15</xdr:col>
      <xdr:colOff>50800</xdr:colOff>
      <xdr:row>78</xdr:row>
      <xdr:rowOff>95695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33056"/>
          <a:ext cx="889000" cy="3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120974</xdr:rowOff>
    </xdr:from>
    <xdr:to>
      <xdr:col>10</xdr:col>
      <xdr:colOff>114300</xdr:colOff>
      <xdr:row>78</xdr:row>
      <xdr:rowOff>59956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322624"/>
          <a:ext cx="889000" cy="11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101740</xdr:rowOff>
    </xdr:from>
    <xdr:to>
      <xdr:col>24</xdr:col>
      <xdr:colOff>114300</xdr:colOff>
      <xdr:row>78</xdr:row>
      <xdr:rowOff>31890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124617</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15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82862</xdr:rowOff>
    </xdr:from>
    <xdr:to>
      <xdr:col>20</xdr:col>
      <xdr:colOff>38100</xdr:colOff>
      <xdr:row>78</xdr:row>
      <xdr:rowOff>13012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28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29539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30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44895</xdr:rowOff>
    </xdr:from>
    <xdr:to>
      <xdr:col>15</xdr:col>
      <xdr:colOff>101600</xdr:colOff>
      <xdr:row>78</xdr:row>
      <xdr:rowOff>146495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163022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19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9156</xdr:rowOff>
    </xdr:from>
    <xdr:to>
      <xdr:col>10</xdr:col>
      <xdr:colOff>165100</xdr:colOff>
      <xdr:row>78</xdr:row>
      <xdr:rowOff>110756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127283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70174</xdr:rowOff>
    </xdr:from>
    <xdr:to>
      <xdr:col>6</xdr:col>
      <xdr:colOff>38100</xdr:colOff>
      <xdr:row>78</xdr:row>
      <xdr:rowOff>324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2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16851</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30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75527</xdr:rowOff>
    </xdr:from>
    <xdr:to>
      <xdr:col>24</xdr:col>
      <xdr:colOff>63500</xdr:colOff>
      <xdr:row>98</xdr:row>
      <xdr:rowOff>143675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06177"/>
          <a:ext cx="838200" cy="23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89700</xdr:rowOff>
    </xdr:from>
    <xdr:to>
      <xdr:col>19</xdr:col>
      <xdr:colOff>177800</xdr:colOff>
      <xdr:row>98</xdr:row>
      <xdr:rowOff>143675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891800"/>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89700</xdr:rowOff>
    </xdr:from>
    <xdr:to>
      <xdr:col>15</xdr:col>
      <xdr:colOff>50800</xdr:colOff>
      <xdr:row>98</xdr:row>
      <xdr:rowOff>113436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1800"/>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1871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113436</xdr:rowOff>
    </xdr:from>
    <xdr:to>
      <xdr:col>10</xdr:col>
      <xdr:colOff>114300</xdr:colOff>
      <xdr:row>98</xdr:row>
      <xdr:rowOff>127178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15536"/>
          <a:ext cx="889000" cy="1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1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43400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0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24727</xdr:rowOff>
    </xdr:from>
    <xdr:to>
      <xdr:col>24</xdr:col>
      <xdr:colOff>114300</xdr:colOff>
      <xdr:row>97</xdr:row>
      <xdr:rowOff>126327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3154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92875</xdr:rowOff>
    </xdr:from>
    <xdr:to>
      <xdr:col>20</xdr:col>
      <xdr:colOff>38100</xdr:colOff>
      <xdr:row>99</xdr:row>
      <xdr:rowOff>23025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9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14152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8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38900</xdr:rowOff>
    </xdr:from>
    <xdr:to>
      <xdr:col>15</xdr:col>
      <xdr:colOff>101600</xdr:colOff>
      <xdr:row>98</xdr:row>
      <xdr:rowOff>140500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131627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62636</xdr:rowOff>
    </xdr:from>
    <xdr:to>
      <xdr:col>10</xdr:col>
      <xdr:colOff>165100</xdr:colOff>
      <xdr:row>98</xdr:row>
      <xdr:rowOff>164236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155363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5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76378</xdr:rowOff>
    </xdr:from>
    <xdr:to>
      <xdr:col>6</xdr:col>
      <xdr:colOff>38100</xdr:colOff>
      <xdr:row>99</xdr:row>
      <xdr:rowOff>6528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169105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7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102789</xdr:rowOff>
    </xdr:from>
    <xdr:to>
      <xdr:col>55</xdr:col>
      <xdr:colOff>0</xdr:colOff>
      <xdr:row>34</xdr:row>
      <xdr:rowOff>159520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46289"/>
          <a:ext cx="838200" cy="74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102789</xdr:rowOff>
    </xdr:from>
    <xdr:to>
      <xdr:col>50</xdr:col>
      <xdr:colOff>114300</xdr:colOff>
      <xdr:row>36</xdr:row>
      <xdr:rowOff>49837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46289"/>
          <a:ext cx="889000" cy="97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43141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49837</xdr:rowOff>
    </xdr:from>
    <xdr:to>
      <xdr:col>45</xdr:col>
      <xdr:colOff>177800</xdr:colOff>
      <xdr:row>36</xdr:row>
      <xdr:rowOff>54493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22037"/>
          <a:ext cx="889000" cy="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54493</xdr:rowOff>
    </xdr:from>
    <xdr:to>
      <xdr:col>41</xdr:col>
      <xdr:colOff>50800</xdr:colOff>
      <xdr:row>36</xdr:row>
      <xdr:rowOff>88417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226693"/>
          <a:ext cx="889000" cy="3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108720</xdr:rowOff>
    </xdr:from>
    <xdr:to>
      <xdr:col>55</xdr:col>
      <xdr:colOff>50800</xdr:colOff>
      <xdr:row>35</xdr:row>
      <xdr:rowOff>38870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3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131597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51989</xdr:rowOff>
    </xdr:from>
    <xdr:to>
      <xdr:col>50</xdr:col>
      <xdr:colOff>165100</xdr:colOff>
      <xdr:row>30</xdr:row>
      <xdr:rowOff>153589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1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170116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7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170487</xdr:rowOff>
    </xdr:from>
    <xdr:to>
      <xdr:col>46</xdr:col>
      <xdr:colOff>38100</xdr:colOff>
      <xdr:row>36</xdr:row>
      <xdr:rowOff>100637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17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91764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26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3693</xdr:rowOff>
    </xdr:from>
    <xdr:to>
      <xdr:col>41</xdr:col>
      <xdr:colOff>101600</xdr:colOff>
      <xdr:row>36</xdr:row>
      <xdr:rowOff>105293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7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121820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5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37617</xdr:rowOff>
    </xdr:from>
    <xdr:to>
      <xdr:col>36</xdr:col>
      <xdr:colOff>165100</xdr:colOff>
      <xdr:row>36</xdr:row>
      <xdr:rowOff>139217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155744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98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97013</xdr:rowOff>
    </xdr:from>
    <xdr:to>
      <xdr:col>55</xdr:col>
      <xdr:colOff>0</xdr:colOff>
      <xdr:row>55</xdr:row>
      <xdr:rowOff>109669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55313"/>
          <a:ext cx="838200" cy="1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103520</xdr:rowOff>
    </xdr:from>
    <xdr:to>
      <xdr:col>50</xdr:col>
      <xdr:colOff>114300</xdr:colOff>
      <xdr:row>54</xdr:row>
      <xdr:rowOff>97013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018920"/>
          <a:ext cx="889000" cy="3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103520</xdr:rowOff>
    </xdr:from>
    <xdr:to>
      <xdr:col>45</xdr:col>
      <xdr:colOff>177800</xdr:colOff>
      <xdr:row>52</xdr:row>
      <xdr:rowOff>157066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018920"/>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157066</xdr:rowOff>
    </xdr:from>
    <xdr:to>
      <xdr:col>41</xdr:col>
      <xdr:colOff>50800</xdr:colOff>
      <xdr:row>55</xdr:row>
      <xdr:rowOff>146527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72466"/>
          <a:ext cx="889000" cy="50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69392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7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79001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8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58869</xdr:rowOff>
    </xdr:from>
    <xdr:to>
      <xdr:col>55</xdr:col>
      <xdr:colOff>50800</xdr:colOff>
      <xdr:row>55</xdr:row>
      <xdr:rowOff>160469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4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81746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46213</xdr:rowOff>
    </xdr:from>
    <xdr:to>
      <xdr:col>50</xdr:col>
      <xdr:colOff>165100</xdr:colOff>
      <xdr:row>54</xdr:row>
      <xdr:rowOff>147813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164340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79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52720</xdr:rowOff>
    </xdr:from>
    <xdr:to>
      <xdr:col>46</xdr:col>
      <xdr:colOff>38100</xdr:colOff>
      <xdr:row>52</xdr:row>
      <xdr:rowOff>154320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170847</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74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106266</xdr:rowOff>
    </xdr:from>
    <xdr:to>
      <xdr:col>41</xdr:col>
      <xdr:colOff>101600</xdr:colOff>
      <xdr:row>53</xdr:row>
      <xdr:rowOff>36416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52943</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7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95727</xdr:rowOff>
    </xdr:from>
    <xdr:to>
      <xdr:col>36</xdr:col>
      <xdr:colOff>165100</xdr:colOff>
      <xdr:row>56</xdr:row>
      <xdr:rowOff>25877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5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42404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3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115836</xdr:rowOff>
    </xdr:from>
    <xdr:to>
      <xdr:col>55</xdr:col>
      <xdr:colOff>0</xdr:colOff>
      <xdr:row>76</xdr:row>
      <xdr:rowOff>69151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2803136"/>
          <a:ext cx="838200" cy="2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120269</xdr:rowOff>
    </xdr:from>
    <xdr:to>
      <xdr:col>50</xdr:col>
      <xdr:colOff>114300</xdr:colOff>
      <xdr:row>74</xdr:row>
      <xdr:rowOff>115836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121769"/>
          <a:ext cx="889000" cy="68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120269</xdr:rowOff>
    </xdr:from>
    <xdr:to>
      <xdr:col>45</xdr:col>
      <xdr:colOff>177800</xdr:colOff>
      <xdr:row>72</xdr:row>
      <xdr:rowOff>33604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121769"/>
          <a:ext cx="889000" cy="2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33604</xdr:rowOff>
    </xdr:from>
    <xdr:to>
      <xdr:col>41</xdr:col>
      <xdr:colOff>50800</xdr:colOff>
      <xdr:row>77</xdr:row>
      <xdr:rowOff>84810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2378004"/>
          <a:ext cx="889000" cy="90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169118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3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18351</xdr:rowOff>
    </xdr:from>
    <xdr:to>
      <xdr:col>55</xdr:col>
      <xdr:colOff>50800</xdr:colOff>
      <xdr:row>76</xdr:row>
      <xdr:rowOff>119951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0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41229</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8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65036</xdr:rowOff>
    </xdr:from>
    <xdr:to>
      <xdr:col>50</xdr:col>
      <xdr:colOff>165100</xdr:colOff>
      <xdr:row>74</xdr:row>
      <xdr:rowOff>166636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27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11713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52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69469</xdr:rowOff>
    </xdr:from>
    <xdr:to>
      <xdr:col>46</xdr:col>
      <xdr:colOff>38100</xdr:colOff>
      <xdr:row>70</xdr:row>
      <xdr:rowOff>171069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07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16146</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50795" y="118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154254</xdr:rowOff>
    </xdr:from>
    <xdr:to>
      <xdr:col>41</xdr:col>
      <xdr:colOff>101600</xdr:colOff>
      <xdr:row>72</xdr:row>
      <xdr:rowOff>84404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3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100931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10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34010</xdr:rowOff>
    </xdr:from>
    <xdr:to>
      <xdr:col>36</xdr:col>
      <xdr:colOff>165100</xdr:colOff>
      <xdr:row>77</xdr:row>
      <xdr:rowOff>135610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3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126737</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2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24143</xdr:rowOff>
    </xdr:from>
    <xdr:to>
      <xdr:col>55</xdr:col>
      <xdr:colOff>0</xdr:colOff>
      <xdr:row>98</xdr:row>
      <xdr:rowOff>63385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26243"/>
          <a:ext cx="8382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24143</xdr:rowOff>
    </xdr:from>
    <xdr:to>
      <xdr:col>50</xdr:col>
      <xdr:colOff>114300</xdr:colOff>
      <xdr:row>98</xdr:row>
      <xdr:rowOff>93751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26243"/>
          <a:ext cx="889000" cy="6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124663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63469</xdr:rowOff>
    </xdr:from>
    <xdr:to>
      <xdr:col>45</xdr:col>
      <xdr:colOff>177800</xdr:colOff>
      <xdr:row>98</xdr:row>
      <xdr:rowOff>93751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865569"/>
          <a:ext cx="889000" cy="3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126148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95695</xdr:rowOff>
    </xdr:from>
    <xdr:to>
      <xdr:col>41</xdr:col>
      <xdr:colOff>50800</xdr:colOff>
      <xdr:row>98</xdr:row>
      <xdr:rowOff>63469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26345"/>
          <a:ext cx="889000" cy="1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164675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5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8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12585</xdr:rowOff>
    </xdr:from>
    <xdr:to>
      <xdr:col>55</xdr:col>
      <xdr:colOff>50800</xdr:colOff>
      <xdr:row>98</xdr:row>
      <xdr:rowOff>114185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98962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2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144793</xdr:rowOff>
    </xdr:from>
    <xdr:to>
      <xdr:col>50</xdr:col>
      <xdr:colOff>165100</xdr:colOff>
      <xdr:row>98</xdr:row>
      <xdr:rowOff>74943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7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66070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42951</xdr:rowOff>
    </xdr:from>
    <xdr:to>
      <xdr:col>46</xdr:col>
      <xdr:colOff>38100</xdr:colOff>
      <xdr:row>98</xdr:row>
      <xdr:rowOff>144551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135678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12669</xdr:rowOff>
    </xdr:from>
    <xdr:to>
      <xdr:col>41</xdr:col>
      <xdr:colOff>101600</xdr:colOff>
      <xdr:row>98</xdr:row>
      <xdr:rowOff>114269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105396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0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44895</xdr:rowOff>
    </xdr:from>
    <xdr:to>
      <xdr:col>36</xdr:col>
      <xdr:colOff>165100</xdr:colOff>
      <xdr:row>97</xdr:row>
      <xdr:rowOff>146495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163022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67397</xdr:rowOff>
    </xdr:from>
    <xdr:to>
      <xdr:col>85</xdr:col>
      <xdr:colOff>127000</xdr:colOff>
      <xdr:row>39</xdr:row>
      <xdr:rowOff>75921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53947"/>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46203</xdr:rowOff>
    </xdr:from>
    <xdr:to>
      <xdr:col>81</xdr:col>
      <xdr:colOff>50800</xdr:colOff>
      <xdr:row>39</xdr:row>
      <xdr:rowOff>67397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32753"/>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159196</xdr:rowOff>
    </xdr:from>
    <xdr:to>
      <xdr:col>76</xdr:col>
      <xdr:colOff>114300</xdr:colOff>
      <xdr:row>39</xdr:row>
      <xdr:rowOff>46203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674296"/>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159196</xdr:rowOff>
    </xdr:from>
    <xdr:to>
      <xdr:col>71</xdr:col>
      <xdr:colOff>177800</xdr:colOff>
      <xdr:row>39</xdr:row>
      <xdr:rowOff>75365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74296"/>
          <a:ext cx="889000" cy="8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25121</xdr:rowOff>
    </xdr:from>
    <xdr:to>
      <xdr:col>85</xdr:col>
      <xdr:colOff>177800</xdr:colOff>
      <xdr:row>39</xdr:row>
      <xdr:rowOff>126721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111498</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2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16597</xdr:rowOff>
    </xdr:from>
    <xdr:to>
      <xdr:col>81</xdr:col>
      <xdr:colOff>101600</xdr:colOff>
      <xdr:row>39</xdr:row>
      <xdr:rowOff>118197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109324</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92017" y="6795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166853</xdr:rowOff>
    </xdr:from>
    <xdr:to>
      <xdr:col>76</xdr:col>
      <xdr:colOff>165100</xdr:colOff>
      <xdr:row>39</xdr:row>
      <xdr:rowOff>97003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8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88130</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7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108396</xdr:rowOff>
    </xdr:from>
    <xdr:to>
      <xdr:col>72</xdr:col>
      <xdr:colOff>38100</xdr:colOff>
      <xdr:row>39</xdr:row>
      <xdr:rowOff>38546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2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29673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1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24565</xdr:rowOff>
    </xdr:from>
    <xdr:to>
      <xdr:col>67</xdr:col>
      <xdr:colOff>101600</xdr:colOff>
      <xdr:row>39</xdr:row>
      <xdr:rowOff>126165</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117292</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03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96507</xdr:rowOff>
    </xdr:from>
    <xdr:to>
      <xdr:col>85</xdr:col>
      <xdr:colOff>127000</xdr:colOff>
      <xdr:row>75</xdr:row>
      <xdr:rowOff>121488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55257"/>
          <a:ext cx="838200" cy="2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121488</xdr:rowOff>
    </xdr:from>
    <xdr:to>
      <xdr:col>81</xdr:col>
      <xdr:colOff>50800</xdr:colOff>
      <xdr:row>75</xdr:row>
      <xdr:rowOff>143484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80238"/>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100893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1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143484</xdr:rowOff>
    </xdr:from>
    <xdr:to>
      <xdr:col>76</xdr:col>
      <xdr:colOff>114300</xdr:colOff>
      <xdr:row>75</xdr:row>
      <xdr:rowOff>165799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002234"/>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143476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165799</xdr:rowOff>
    </xdr:from>
    <xdr:to>
      <xdr:col>71</xdr:col>
      <xdr:colOff>177800</xdr:colOff>
      <xdr:row>76</xdr:row>
      <xdr:rowOff>7049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2454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157992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150868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45707</xdr:rowOff>
    </xdr:from>
    <xdr:to>
      <xdr:col>85</xdr:col>
      <xdr:colOff>177800</xdr:colOff>
      <xdr:row>75</xdr:row>
      <xdr:rowOff>147307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24134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8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70688</xdr:rowOff>
    </xdr:from>
    <xdr:to>
      <xdr:col>81</xdr:col>
      <xdr:colOff>101600</xdr:colOff>
      <xdr:row>76</xdr:row>
      <xdr:rowOff>837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929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163416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02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92684</xdr:rowOff>
    </xdr:from>
    <xdr:to>
      <xdr:col>76</xdr:col>
      <xdr:colOff>165100</xdr:colOff>
      <xdr:row>76</xdr:row>
      <xdr:rowOff>22834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13961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04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114998</xdr:rowOff>
    </xdr:from>
    <xdr:to>
      <xdr:col>72</xdr:col>
      <xdr:colOff>38100</xdr:colOff>
      <xdr:row>76</xdr:row>
      <xdr:rowOff>45148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36276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0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127698</xdr:rowOff>
    </xdr:from>
    <xdr:to>
      <xdr:col>67</xdr:col>
      <xdr:colOff>101600</xdr:colOff>
      <xdr:row>76</xdr:row>
      <xdr:rowOff>57848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9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48976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0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52515</xdr:rowOff>
    </xdr:from>
    <xdr:to>
      <xdr:col>85</xdr:col>
      <xdr:colOff>127000</xdr:colOff>
      <xdr:row>98</xdr:row>
      <xdr:rowOff>154279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54615"/>
          <a:ext cx="838200" cy="10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154279</xdr:rowOff>
    </xdr:from>
    <xdr:to>
      <xdr:col>81</xdr:col>
      <xdr:colOff>50800</xdr:colOff>
      <xdr:row>99</xdr:row>
      <xdr:rowOff>6325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56379"/>
          <a:ext cx="889000" cy="2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150558</xdr:rowOff>
    </xdr:from>
    <xdr:to>
      <xdr:col>76</xdr:col>
      <xdr:colOff>114300</xdr:colOff>
      <xdr:row>99</xdr:row>
      <xdr:rowOff>6325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52658"/>
          <a:ext cx="889000" cy="2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98158</xdr:rowOff>
    </xdr:from>
    <xdr:to>
      <xdr:col>71</xdr:col>
      <xdr:colOff>177800</xdr:colOff>
      <xdr:row>98</xdr:row>
      <xdr:rowOff>150558</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00258"/>
          <a:ext cx="889000" cy="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116312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57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111028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1715</xdr:rowOff>
    </xdr:from>
    <xdr:to>
      <xdr:col>85</xdr:col>
      <xdr:colOff>177800</xdr:colOff>
      <xdr:row>98</xdr:row>
      <xdr:rowOff>103315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151592</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103479</xdr:rowOff>
    </xdr:from>
    <xdr:to>
      <xdr:col>81</xdr:col>
      <xdr:colOff>101600</xdr:colOff>
      <xdr:row>99</xdr:row>
      <xdr:rowOff>33629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24756</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46428" y="1699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126975</xdr:rowOff>
    </xdr:from>
    <xdr:to>
      <xdr:col>76</xdr:col>
      <xdr:colOff>165100</xdr:colOff>
      <xdr:row>99</xdr:row>
      <xdr:rowOff>57125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2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48252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2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99758</xdr:rowOff>
    </xdr:from>
    <xdr:to>
      <xdr:col>72</xdr:col>
      <xdr:colOff>38100</xdr:colOff>
      <xdr:row>99</xdr:row>
      <xdr:rowOff>29908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90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21035</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9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47358</xdr:rowOff>
    </xdr:from>
    <xdr:to>
      <xdr:col>67</xdr:col>
      <xdr:colOff>101600</xdr:colOff>
      <xdr:row>98</xdr:row>
      <xdr:rowOff>148958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4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140085</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4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9589</xdr:rowOff>
    </xdr:from>
    <xdr:to>
      <xdr:col>116</xdr:col>
      <xdr:colOff>63500</xdr:colOff>
      <xdr:row>39</xdr:row>
      <xdr:rowOff>11912</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96139"/>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11912</xdr:rowOff>
    </xdr:from>
    <xdr:to>
      <xdr:col>111</xdr:col>
      <xdr:colOff>177800</xdr:colOff>
      <xdr:row>39</xdr:row>
      <xdr:rowOff>14008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98462"/>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14008</xdr:rowOff>
    </xdr:from>
    <xdr:to>
      <xdr:col>107</xdr:col>
      <xdr:colOff>50800</xdr:colOff>
      <xdr:row>39</xdr:row>
      <xdr:rowOff>17208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0055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17208</xdr:rowOff>
    </xdr:from>
    <xdr:to>
      <xdr:col>102</xdr:col>
      <xdr:colOff>114300</xdr:colOff>
      <xdr:row>39</xdr:row>
      <xdr:rowOff>19951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70375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130239</xdr:rowOff>
    </xdr:from>
    <xdr:to>
      <xdr:col>116</xdr:col>
      <xdr:colOff>114300</xdr:colOff>
      <xdr:row>39</xdr:row>
      <xdr:rowOff>60389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45166</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60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132562</xdr:rowOff>
    </xdr:from>
    <xdr:to>
      <xdr:col>112</xdr:col>
      <xdr:colOff>38100</xdr:colOff>
      <xdr:row>39</xdr:row>
      <xdr:rowOff>62712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53839</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40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134658</xdr:rowOff>
    </xdr:from>
    <xdr:to>
      <xdr:col>107</xdr:col>
      <xdr:colOff>101600</xdr:colOff>
      <xdr:row>39</xdr:row>
      <xdr:rowOff>64808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4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55935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4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137858</xdr:rowOff>
    </xdr:from>
    <xdr:to>
      <xdr:col>102</xdr:col>
      <xdr:colOff>165100</xdr:colOff>
      <xdr:row>39</xdr:row>
      <xdr:rowOff>68008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59135</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45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140601</xdr:rowOff>
    </xdr:from>
    <xdr:to>
      <xdr:col>98</xdr:col>
      <xdr:colOff>38100</xdr:colOff>
      <xdr:row>39</xdr:row>
      <xdr:rowOff>70751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61878</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67017" y="674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139319</xdr:rowOff>
    </xdr:from>
    <xdr:to>
      <xdr:col>116</xdr:col>
      <xdr:colOff>63500</xdr:colOff>
      <xdr:row>57</xdr:row>
      <xdr:rowOff>145111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911969"/>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139319</xdr:rowOff>
    </xdr:from>
    <xdr:to>
      <xdr:col>111</xdr:col>
      <xdr:colOff>177800</xdr:colOff>
      <xdr:row>57</xdr:row>
      <xdr:rowOff>142443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991196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111011</xdr:rowOff>
    </xdr:from>
    <xdr:to>
      <xdr:col>107</xdr:col>
      <xdr:colOff>50800</xdr:colOff>
      <xdr:row>57</xdr:row>
      <xdr:rowOff>142443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9540761"/>
          <a:ext cx="889000" cy="37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69118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66167</xdr:rowOff>
    </xdr:from>
    <xdr:to>
      <xdr:col>102</xdr:col>
      <xdr:colOff>114300</xdr:colOff>
      <xdr:row>55</xdr:row>
      <xdr:rowOff>111011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495917"/>
          <a:ext cx="8890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67556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47858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94311</xdr:rowOff>
    </xdr:from>
    <xdr:to>
      <xdr:col>116</xdr:col>
      <xdr:colOff>114300</xdr:colOff>
      <xdr:row>58</xdr:row>
      <xdr:rowOff>24461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6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117188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71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88519</xdr:rowOff>
    </xdr:from>
    <xdr:to>
      <xdr:col>112</xdr:col>
      <xdr:colOff>38100</xdr:colOff>
      <xdr:row>58</xdr:row>
      <xdr:rowOff>18669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35196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63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91643</xdr:rowOff>
    </xdr:from>
    <xdr:to>
      <xdr:col>107</xdr:col>
      <xdr:colOff>101600</xdr:colOff>
      <xdr:row>58</xdr:row>
      <xdr:rowOff>21793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38320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3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60211</xdr:rowOff>
    </xdr:from>
    <xdr:to>
      <xdr:col>102</xdr:col>
      <xdr:colOff>165100</xdr:colOff>
      <xdr:row>55</xdr:row>
      <xdr:rowOff>161811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4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6888</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278111" y="92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15367</xdr:rowOff>
    </xdr:from>
    <xdr:to>
      <xdr:col>98</xdr:col>
      <xdr:colOff>38100</xdr:colOff>
      <xdr:row>55</xdr:row>
      <xdr:rowOff>116967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44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133494</xdr:rowOff>
    </xdr:from>
    <xdr:ext cx="534377"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389111" y="922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141396</xdr:rowOff>
    </xdr:from>
    <xdr:to>
      <xdr:col>116</xdr:col>
      <xdr:colOff>63500</xdr:colOff>
      <xdr:row>76</xdr:row>
      <xdr:rowOff>146901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1323300" y="13171596"/>
          <a:ext cx="8382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67086</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292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127965</xdr:rowOff>
    </xdr:from>
    <xdr:to>
      <xdr:col>111</xdr:col>
      <xdr:colOff>177800</xdr:colOff>
      <xdr:row>76</xdr:row>
      <xdr:rowOff>141396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643815"/>
          <a:ext cx="889000" cy="5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7135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127965</xdr:rowOff>
    </xdr:from>
    <xdr:to>
      <xdr:col>107</xdr:col>
      <xdr:colOff>50800</xdr:colOff>
      <xdr:row>74</xdr:row>
      <xdr:rowOff>13627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643815"/>
          <a:ext cx="889000" cy="5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13627</xdr:rowOff>
    </xdr:from>
    <xdr:to>
      <xdr:col>102</xdr:col>
      <xdr:colOff>114300</xdr:colOff>
      <xdr:row>74</xdr:row>
      <xdr:rowOff>15456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70092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96101</xdr:rowOff>
    </xdr:from>
    <xdr:to>
      <xdr:col>116</xdr:col>
      <xdr:colOff>114300</xdr:colOff>
      <xdr:row>77</xdr:row>
      <xdr:rowOff>26251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312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74528</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310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90596</xdr:rowOff>
    </xdr:from>
    <xdr:to>
      <xdr:col>112</xdr:col>
      <xdr:colOff>38100</xdr:colOff>
      <xdr:row>77</xdr:row>
      <xdr:rowOff>20746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1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11873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32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77165</xdr:rowOff>
    </xdr:from>
    <xdr:to>
      <xdr:col>107</xdr:col>
      <xdr:colOff>101600</xdr:colOff>
      <xdr:row>74</xdr:row>
      <xdr:rowOff>7315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9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23842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3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134277</xdr:rowOff>
    </xdr:from>
    <xdr:to>
      <xdr:col>102</xdr:col>
      <xdr:colOff>165100</xdr:colOff>
      <xdr:row>74</xdr:row>
      <xdr:rowOff>64427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6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80954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136106</xdr:rowOff>
    </xdr:from>
    <xdr:to>
      <xdr:col>98</xdr:col>
      <xdr:colOff>38100</xdr:colOff>
      <xdr:row>74</xdr:row>
      <xdr:rowOff>66256</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82783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2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普通建設事業全体で、</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年度に比べて一人当たり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24,161</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した。その内訳は、新規整備で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23,324</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、更新整備で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5,150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となっており、新規整備</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が大きく減少となった</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。新規整備は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市民交流プラザ整備事業等の減少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である。今後も施設の集約化等により普通建設事業費は類似団体を上回る傾向が予想される。しかしながら、大型事業の完了後に廃止する既存の保育所や社会教育施設等の除却や譲渡を進めることにより、維持補修費の縮減が見込まれ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また、一人当たり</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補助費等</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年度から令和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年度にかけて</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大きく減少した要因は、新型コロナウイルス感染症対策の特別定額給付金給付事業の終了によるものである。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44994</xdr:rowOff>
    </xdr:from>
    <xdr:to>
      <xdr:col>24</xdr:col>
      <xdr:colOff>63500</xdr:colOff>
      <xdr:row>34</xdr:row>
      <xdr:rowOff>63609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874294"/>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46301</xdr:rowOff>
    </xdr:from>
    <xdr:to>
      <xdr:col>19</xdr:col>
      <xdr:colOff>177800</xdr:colOff>
      <xdr:row>34</xdr:row>
      <xdr:rowOff>63609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875601"/>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46301</xdr:rowOff>
    </xdr:from>
    <xdr:to>
      <xdr:col>15</xdr:col>
      <xdr:colOff>50800</xdr:colOff>
      <xdr:row>34</xdr:row>
      <xdr:rowOff>83203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875601"/>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23114</xdr:rowOff>
    </xdr:from>
    <xdr:to>
      <xdr:col>10</xdr:col>
      <xdr:colOff>114300</xdr:colOff>
      <xdr:row>34</xdr:row>
      <xdr:rowOff>83203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52414"/>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165644</xdr:rowOff>
    </xdr:from>
    <xdr:to>
      <xdr:col>24</xdr:col>
      <xdr:colOff>114300</xdr:colOff>
      <xdr:row>34</xdr:row>
      <xdr:rowOff>95794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17071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12809</xdr:rowOff>
    </xdr:from>
    <xdr:to>
      <xdr:col>20</xdr:col>
      <xdr:colOff>38100</xdr:colOff>
      <xdr:row>34</xdr:row>
      <xdr:rowOff>114409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130936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166951</xdr:rowOff>
    </xdr:from>
    <xdr:to>
      <xdr:col>15</xdr:col>
      <xdr:colOff>101600</xdr:colOff>
      <xdr:row>34</xdr:row>
      <xdr:rowOff>97101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2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113628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32403</xdr:rowOff>
    </xdr:from>
    <xdr:to>
      <xdr:col>10</xdr:col>
      <xdr:colOff>165100</xdr:colOff>
      <xdr:row>34</xdr:row>
      <xdr:rowOff>134003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150530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3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143764</xdr:rowOff>
    </xdr:from>
    <xdr:to>
      <xdr:col>6</xdr:col>
      <xdr:colOff>38100</xdr:colOff>
      <xdr:row>34</xdr:row>
      <xdr:rowOff>73914</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90441</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86733</xdr:rowOff>
    </xdr:from>
    <xdr:to>
      <xdr:col>24</xdr:col>
      <xdr:colOff>63500</xdr:colOff>
      <xdr:row>57</xdr:row>
      <xdr:rowOff>126022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345033"/>
          <a:ext cx="838200" cy="55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86733</xdr:rowOff>
    </xdr:from>
    <xdr:to>
      <xdr:col>19</xdr:col>
      <xdr:colOff>177800</xdr:colOff>
      <xdr:row>59</xdr:row>
      <xdr:rowOff>27968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345033"/>
          <a:ext cx="889000" cy="79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99600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8843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17429</xdr:rowOff>
    </xdr:from>
    <xdr:to>
      <xdr:col>15</xdr:col>
      <xdr:colOff>50800</xdr:colOff>
      <xdr:row>59</xdr:row>
      <xdr:rowOff>27968</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10132979"/>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161326</xdr:rowOff>
    </xdr:from>
    <xdr:to>
      <xdr:col>10</xdr:col>
      <xdr:colOff>114300</xdr:colOff>
      <xdr:row>59</xdr:row>
      <xdr:rowOff>17429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105426"/>
          <a:ext cx="889000" cy="2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147759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74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4625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7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75222</xdr:rowOff>
    </xdr:from>
    <xdr:to>
      <xdr:col>24</xdr:col>
      <xdr:colOff>114300</xdr:colOff>
      <xdr:row>58</xdr:row>
      <xdr:rowOff>5372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53649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35933</xdr:rowOff>
    </xdr:from>
    <xdr:to>
      <xdr:col>20</xdr:col>
      <xdr:colOff>38100</xdr:colOff>
      <xdr:row>54</xdr:row>
      <xdr:rowOff>137533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2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128660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38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148618</xdr:rowOff>
    </xdr:from>
    <xdr:to>
      <xdr:col>15</xdr:col>
      <xdr:colOff>101600</xdr:colOff>
      <xdr:row>59</xdr:row>
      <xdr:rowOff>78768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9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69895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138079</xdr:rowOff>
    </xdr:from>
    <xdr:to>
      <xdr:col>10</xdr:col>
      <xdr:colOff>165100</xdr:colOff>
      <xdr:row>59</xdr:row>
      <xdr:rowOff>68229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8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59356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1017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110526</xdr:rowOff>
    </xdr:from>
    <xdr:to>
      <xdr:col>6</xdr:col>
      <xdr:colOff>38100</xdr:colOff>
      <xdr:row>59</xdr:row>
      <xdr:rowOff>40676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5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31803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14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144903</xdr:rowOff>
    </xdr:from>
    <xdr:to>
      <xdr:col>24</xdr:col>
      <xdr:colOff>63500</xdr:colOff>
      <xdr:row>79</xdr:row>
      <xdr:rowOff>63119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46553"/>
          <a:ext cx="838200" cy="26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67592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97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144011</xdr:rowOff>
    </xdr:from>
    <xdr:to>
      <xdr:col>19</xdr:col>
      <xdr:colOff>177800</xdr:colOff>
      <xdr:row>79</xdr:row>
      <xdr:rowOff>63119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02761"/>
          <a:ext cx="889000" cy="60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91095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9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144011</xdr:rowOff>
    </xdr:from>
    <xdr:to>
      <xdr:col>15</xdr:col>
      <xdr:colOff>50800</xdr:colOff>
      <xdr:row>78</xdr:row>
      <xdr:rowOff>8930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02761"/>
          <a:ext cx="889000" cy="37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8930</xdr:rowOff>
    </xdr:from>
    <xdr:to>
      <xdr:col>10</xdr:col>
      <xdr:colOff>114300</xdr:colOff>
      <xdr:row>79</xdr:row>
      <xdr:rowOff>146221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382030"/>
          <a:ext cx="889000" cy="30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4901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94103</xdr:rowOff>
    </xdr:from>
    <xdr:to>
      <xdr:col>24</xdr:col>
      <xdr:colOff>114300</xdr:colOff>
      <xdr:row>78</xdr:row>
      <xdr:rowOff>24253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72530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7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12319</xdr:rowOff>
    </xdr:from>
    <xdr:to>
      <xdr:col>20</xdr:col>
      <xdr:colOff>38100</xdr:colOff>
      <xdr:row>79</xdr:row>
      <xdr:rowOff>113919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5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105046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64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93211</xdr:rowOff>
    </xdr:from>
    <xdr:to>
      <xdr:col>15</xdr:col>
      <xdr:colOff>101600</xdr:colOff>
      <xdr:row>76</xdr:row>
      <xdr:rowOff>23360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519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39888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2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129580</xdr:rowOff>
    </xdr:from>
    <xdr:to>
      <xdr:col>10</xdr:col>
      <xdr:colOff>165100</xdr:colOff>
      <xdr:row>78</xdr:row>
      <xdr:rowOff>59730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76257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10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95421</xdr:rowOff>
    </xdr:from>
    <xdr:to>
      <xdr:col>6</xdr:col>
      <xdr:colOff>38100</xdr:colOff>
      <xdr:row>80</xdr:row>
      <xdr:rowOff>25571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80</xdr:row>
      <xdr:rowOff>16698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73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84798</xdr:rowOff>
    </xdr:from>
    <xdr:to>
      <xdr:col>24</xdr:col>
      <xdr:colOff>63500</xdr:colOff>
      <xdr:row>99</xdr:row>
      <xdr:rowOff>33706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886898"/>
          <a:ext cx="838200" cy="12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30573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89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33706</xdr:rowOff>
    </xdr:from>
    <xdr:to>
      <xdr:col>19</xdr:col>
      <xdr:colOff>177800</xdr:colOff>
      <xdr:row>99</xdr:row>
      <xdr:rowOff>52603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700725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52010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52603</xdr:rowOff>
    </xdr:from>
    <xdr:to>
      <xdr:col>15</xdr:col>
      <xdr:colOff>50800</xdr:colOff>
      <xdr:row>99</xdr:row>
      <xdr:rowOff>55499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2615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60368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55499</xdr:rowOff>
    </xdr:from>
    <xdr:to>
      <xdr:col>10</xdr:col>
      <xdr:colOff>114300</xdr:colOff>
      <xdr:row>99</xdr:row>
      <xdr:rowOff>73495</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29049"/>
          <a:ext cx="8890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103954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154094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33998</xdr:rowOff>
    </xdr:from>
    <xdr:to>
      <xdr:col>24</xdr:col>
      <xdr:colOff>114300</xdr:colOff>
      <xdr:row>98</xdr:row>
      <xdr:rowOff>135598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8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120375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5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154356</xdr:rowOff>
    </xdr:from>
    <xdr:to>
      <xdr:col>20</xdr:col>
      <xdr:colOff>38100</xdr:colOff>
      <xdr:row>99</xdr:row>
      <xdr:rowOff>84506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5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75633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1803</xdr:rowOff>
    </xdr:from>
    <xdr:to>
      <xdr:col>15</xdr:col>
      <xdr:colOff>101600</xdr:colOff>
      <xdr:row>99</xdr:row>
      <xdr:rowOff>103403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94530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6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4699</xdr:rowOff>
    </xdr:from>
    <xdr:to>
      <xdr:col>10</xdr:col>
      <xdr:colOff>165100</xdr:colOff>
      <xdr:row>99</xdr:row>
      <xdr:rowOff>106299</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97426</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7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22695</xdr:rowOff>
    </xdr:from>
    <xdr:to>
      <xdr:col>6</xdr:col>
      <xdr:colOff>38100</xdr:colOff>
      <xdr:row>99</xdr:row>
      <xdr:rowOff>124295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115422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8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134214</xdr:rowOff>
    </xdr:from>
    <xdr:to>
      <xdr:col>55</xdr:col>
      <xdr:colOff>0</xdr:colOff>
      <xdr:row>37</xdr:row>
      <xdr:rowOff>139471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77864"/>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131699</xdr:rowOff>
    </xdr:from>
    <xdr:to>
      <xdr:col>50</xdr:col>
      <xdr:colOff>114300</xdr:colOff>
      <xdr:row>37</xdr:row>
      <xdr:rowOff>139471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47534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92380</xdr:rowOff>
    </xdr:from>
    <xdr:to>
      <xdr:col>45</xdr:col>
      <xdr:colOff>177800</xdr:colOff>
      <xdr:row>37</xdr:row>
      <xdr:rowOff>131699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36030"/>
          <a:ext cx="8890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92380</xdr:rowOff>
    </xdr:from>
    <xdr:to>
      <xdr:col>41</xdr:col>
      <xdr:colOff>50800</xdr:colOff>
      <xdr:row>37</xdr:row>
      <xdr:rowOff>98323</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436030"/>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83414</xdr:rowOff>
    </xdr:from>
    <xdr:to>
      <xdr:col>55</xdr:col>
      <xdr:colOff>50800</xdr:colOff>
      <xdr:row>38</xdr:row>
      <xdr:rowOff>13564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2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61841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05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88671</xdr:rowOff>
    </xdr:from>
    <xdr:to>
      <xdr:col>50</xdr:col>
      <xdr:colOff>165100</xdr:colOff>
      <xdr:row>38</xdr:row>
      <xdr:rowOff>18821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9948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5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80899</xdr:rowOff>
    </xdr:from>
    <xdr:to>
      <xdr:col>46</xdr:col>
      <xdr:colOff>38100</xdr:colOff>
      <xdr:row>38</xdr:row>
      <xdr:rowOff>11049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2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2176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517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41580</xdr:rowOff>
    </xdr:from>
    <xdr:to>
      <xdr:col>41</xdr:col>
      <xdr:colOff>101600</xdr:colOff>
      <xdr:row>37</xdr:row>
      <xdr:rowOff>143180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3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134307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4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47523</xdr:rowOff>
    </xdr:from>
    <xdr:to>
      <xdr:col>36</xdr:col>
      <xdr:colOff>165100</xdr:colOff>
      <xdr:row>37</xdr:row>
      <xdr:rowOff>149123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9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140250</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483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64079</xdr:rowOff>
    </xdr:from>
    <xdr:to>
      <xdr:col>55</xdr:col>
      <xdr:colOff>0</xdr:colOff>
      <xdr:row>54</xdr:row>
      <xdr:rowOff>146444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8979479"/>
          <a:ext cx="838200" cy="42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64079</xdr:rowOff>
    </xdr:from>
    <xdr:to>
      <xdr:col>50</xdr:col>
      <xdr:colOff>114300</xdr:colOff>
      <xdr:row>54</xdr:row>
      <xdr:rowOff>124750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8979479"/>
          <a:ext cx="889000" cy="40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60307</xdr:rowOff>
    </xdr:from>
    <xdr:to>
      <xdr:col>45</xdr:col>
      <xdr:colOff>177800</xdr:colOff>
      <xdr:row>54</xdr:row>
      <xdr:rowOff>124750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318607"/>
          <a:ext cx="889000" cy="6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30477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60307</xdr:rowOff>
    </xdr:from>
    <xdr:to>
      <xdr:col>41</xdr:col>
      <xdr:colOff>50800</xdr:colOff>
      <xdr:row>54</xdr:row>
      <xdr:rowOff>68354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18607"/>
          <a:ext cx="8890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71807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65338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95644</xdr:rowOff>
    </xdr:from>
    <xdr:to>
      <xdr:col>55</xdr:col>
      <xdr:colOff>50800</xdr:colOff>
      <xdr:row>55</xdr:row>
      <xdr:rowOff>25794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5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118521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13279</xdr:rowOff>
    </xdr:from>
    <xdr:to>
      <xdr:col>50</xdr:col>
      <xdr:colOff>165100</xdr:colOff>
      <xdr:row>52</xdr:row>
      <xdr:rowOff>114879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92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131406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70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73950</xdr:rowOff>
    </xdr:from>
    <xdr:to>
      <xdr:col>46</xdr:col>
      <xdr:colOff>38100</xdr:colOff>
      <xdr:row>55</xdr:row>
      <xdr:rowOff>4100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20627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0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9507</xdr:rowOff>
    </xdr:from>
    <xdr:to>
      <xdr:col>41</xdr:col>
      <xdr:colOff>101600</xdr:colOff>
      <xdr:row>54</xdr:row>
      <xdr:rowOff>111107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6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127634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04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17554</xdr:rowOff>
    </xdr:from>
    <xdr:to>
      <xdr:col>36</xdr:col>
      <xdr:colOff>165100</xdr:colOff>
      <xdr:row>54</xdr:row>
      <xdr:rowOff>119154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7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135681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0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168184</xdr:rowOff>
    </xdr:from>
    <xdr:to>
      <xdr:col>55</xdr:col>
      <xdr:colOff>0</xdr:colOff>
      <xdr:row>77</xdr:row>
      <xdr:rowOff>26085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98384"/>
          <a:ext cx="838200" cy="2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145529</xdr:rowOff>
    </xdr:from>
    <xdr:to>
      <xdr:col>50</xdr:col>
      <xdr:colOff>114300</xdr:colOff>
      <xdr:row>77</xdr:row>
      <xdr:rowOff>26085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04279"/>
          <a:ext cx="889000" cy="2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104039</xdr:rowOff>
    </xdr:from>
    <xdr:to>
      <xdr:col>45</xdr:col>
      <xdr:colOff>177800</xdr:colOff>
      <xdr:row>75</xdr:row>
      <xdr:rowOff>145529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62789"/>
          <a:ext cx="8890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11640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81544</xdr:rowOff>
    </xdr:from>
    <xdr:to>
      <xdr:col>41</xdr:col>
      <xdr:colOff>50800</xdr:colOff>
      <xdr:row>75</xdr:row>
      <xdr:rowOff>104039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940294"/>
          <a:ext cx="889000" cy="2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33472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166448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9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117384</xdr:rowOff>
    </xdr:from>
    <xdr:to>
      <xdr:col>55</xdr:col>
      <xdr:colOff>50800</xdr:colOff>
      <xdr:row>77</xdr:row>
      <xdr:rowOff>47534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95811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2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146735</xdr:rowOff>
    </xdr:from>
    <xdr:to>
      <xdr:col>50</xdr:col>
      <xdr:colOff>165100</xdr:colOff>
      <xdr:row>77</xdr:row>
      <xdr:rowOff>76885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68012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94729</xdr:rowOff>
    </xdr:from>
    <xdr:to>
      <xdr:col>46</xdr:col>
      <xdr:colOff>38100</xdr:colOff>
      <xdr:row>76</xdr:row>
      <xdr:rowOff>24879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41406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53239</xdr:rowOff>
    </xdr:from>
    <xdr:to>
      <xdr:col>41</xdr:col>
      <xdr:colOff>101600</xdr:colOff>
      <xdr:row>75</xdr:row>
      <xdr:rowOff>154839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91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171366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8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30744</xdr:rowOff>
    </xdr:from>
    <xdr:to>
      <xdr:col>36</xdr:col>
      <xdr:colOff>165100</xdr:colOff>
      <xdr:row>75</xdr:row>
      <xdr:rowOff>132344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148871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5691</xdr:rowOff>
    </xdr:from>
    <xdr:to>
      <xdr:col>55</xdr:col>
      <xdr:colOff>0</xdr:colOff>
      <xdr:row>95</xdr:row>
      <xdr:rowOff>17301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293441"/>
          <a:ext cx="838200" cy="1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5691</xdr:rowOff>
    </xdr:from>
    <xdr:to>
      <xdr:col>50</xdr:col>
      <xdr:colOff>114300</xdr:colOff>
      <xdr:row>95</xdr:row>
      <xdr:rowOff>143032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293441"/>
          <a:ext cx="889000" cy="13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152045</xdr:rowOff>
    </xdr:from>
    <xdr:to>
      <xdr:col>45</xdr:col>
      <xdr:colOff>177800</xdr:colOff>
      <xdr:row>95</xdr:row>
      <xdr:rowOff>143032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5582545"/>
          <a:ext cx="889000" cy="84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138944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5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152045</xdr:rowOff>
    </xdr:from>
    <xdr:to>
      <xdr:col>41</xdr:col>
      <xdr:colOff>50800</xdr:colOff>
      <xdr:row>94</xdr:row>
      <xdr:rowOff>46121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5582545"/>
          <a:ext cx="889000" cy="57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94432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55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43944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5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137951</xdr:rowOff>
    </xdr:from>
    <xdr:to>
      <xdr:col>55</xdr:col>
      <xdr:colOff>50800</xdr:colOff>
      <xdr:row>95</xdr:row>
      <xdr:rowOff>68101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160828</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0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126341</xdr:rowOff>
    </xdr:from>
    <xdr:to>
      <xdr:col>50</xdr:col>
      <xdr:colOff>165100</xdr:colOff>
      <xdr:row>95</xdr:row>
      <xdr:rowOff>56491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73018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601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92232</xdr:rowOff>
    </xdr:from>
    <xdr:to>
      <xdr:col>46</xdr:col>
      <xdr:colOff>38100</xdr:colOff>
      <xdr:row>96</xdr:row>
      <xdr:rowOff>22382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37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38909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15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101245</xdr:rowOff>
    </xdr:from>
    <xdr:to>
      <xdr:col>41</xdr:col>
      <xdr:colOff>101600</xdr:colOff>
      <xdr:row>91</xdr:row>
      <xdr:rowOff>31395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5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47922</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530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166771</xdr:rowOff>
    </xdr:from>
    <xdr:to>
      <xdr:col>36</xdr:col>
      <xdr:colOff>165100</xdr:colOff>
      <xdr:row>94</xdr:row>
      <xdr:rowOff>96921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11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113448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88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18359</xdr:rowOff>
    </xdr:from>
    <xdr:to>
      <xdr:col>85</xdr:col>
      <xdr:colOff>127000</xdr:colOff>
      <xdr:row>36</xdr:row>
      <xdr:rowOff>79944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90559"/>
          <a:ext cx="838200" cy="6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101444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3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18359</xdr:rowOff>
    </xdr:from>
    <xdr:to>
      <xdr:col>81</xdr:col>
      <xdr:colOff>50800</xdr:colOff>
      <xdr:row>36</xdr:row>
      <xdr:rowOff>78344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90559"/>
          <a:ext cx="889000" cy="5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44511</xdr:rowOff>
    </xdr:from>
    <xdr:to>
      <xdr:col>76</xdr:col>
      <xdr:colOff>114300</xdr:colOff>
      <xdr:row>36</xdr:row>
      <xdr:rowOff>78344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21671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44511</xdr:rowOff>
    </xdr:from>
    <xdr:to>
      <xdr:col>71</xdr:col>
      <xdr:colOff>177800</xdr:colOff>
      <xdr:row>36</xdr:row>
      <xdr:rowOff>77338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16711"/>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89684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29144</xdr:rowOff>
    </xdr:from>
    <xdr:to>
      <xdr:col>85</xdr:col>
      <xdr:colOff>177800</xdr:colOff>
      <xdr:row>36</xdr:row>
      <xdr:rowOff>130744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7571</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7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139009</xdr:rowOff>
    </xdr:from>
    <xdr:to>
      <xdr:col>81</xdr:col>
      <xdr:colOff>101600</xdr:colOff>
      <xdr:row>36</xdr:row>
      <xdr:rowOff>69159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3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60286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3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27544</xdr:rowOff>
    </xdr:from>
    <xdr:to>
      <xdr:col>76</xdr:col>
      <xdr:colOff>165100</xdr:colOff>
      <xdr:row>36</xdr:row>
      <xdr:rowOff>129144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9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120271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165161</xdr:rowOff>
    </xdr:from>
    <xdr:to>
      <xdr:col>72</xdr:col>
      <xdr:colOff>38100</xdr:colOff>
      <xdr:row>36</xdr:row>
      <xdr:rowOff>95311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6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111838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9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26538</xdr:rowOff>
    </xdr:from>
    <xdr:to>
      <xdr:col>67</xdr:col>
      <xdr:colOff>101600</xdr:colOff>
      <xdr:row>36</xdr:row>
      <xdr:rowOff>128138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119265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57545</xdr:rowOff>
    </xdr:from>
    <xdr:to>
      <xdr:col>85</xdr:col>
      <xdr:colOff>127000</xdr:colOff>
      <xdr:row>58</xdr:row>
      <xdr:rowOff>63391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658745"/>
          <a:ext cx="838200" cy="34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55553</xdr:rowOff>
    </xdr:from>
    <xdr:to>
      <xdr:col>81</xdr:col>
      <xdr:colOff>50800</xdr:colOff>
      <xdr:row>56</xdr:row>
      <xdr:rowOff>57545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656753"/>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55553</xdr:rowOff>
    </xdr:from>
    <xdr:to>
      <xdr:col>76</xdr:col>
      <xdr:colOff>114300</xdr:colOff>
      <xdr:row>57</xdr:row>
      <xdr:rowOff>141845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656753"/>
          <a:ext cx="889000" cy="25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141845</xdr:rowOff>
    </xdr:from>
    <xdr:to>
      <xdr:col>71</xdr:col>
      <xdr:colOff>177800</xdr:colOff>
      <xdr:row>57</xdr:row>
      <xdr:rowOff>151783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14495"/>
          <a:ext cx="889000" cy="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12591</xdr:rowOff>
    </xdr:from>
    <xdr:to>
      <xdr:col>85</xdr:col>
      <xdr:colOff>177800</xdr:colOff>
      <xdr:row>58</xdr:row>
      <xdr:rowOff>114191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5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162468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93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6745</xdr:rowOff>
    </xdr:from>
    <xdr:to>
      <xdr:col>81</xdr:col>
      <xdr:colOff>101600</xdr:colOff>
      <xdr:row>56</xdr:row>
      <xdr:rowOff>108345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6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124872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38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4753</xdr:rowOff>
    </xdr:from>
    <xdr:to>
      <xdr:col>76</xdr:col>
      <xdr:colOff>165100</xdr:colOff>
      <xdr:row>56</xdr:row>
      <xdr:rowOff>106353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0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122880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38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91045</xdr:rowOff>
    </xdr:from>
    <xdr:to>
      <xdr:col>72</xdr:col>
      <xdr:colOff>38100</xdr:colOff>
      <xdr:row>58</xdr:row>
      <xdr:rowOff>21195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37722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100983</xdr:rowOff>
    </xdr:from>
    <xdr:to>
      <xdr:col>67</xdr:col>
      <xdr:colOff>101600</xdr:colOff>
      <xdr:row>58</xdr:row>
      <xdr:rowOff>31133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47660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64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67397</xdr:rowOff>
    </xdr:from>
    <xdr:to>
      <xdr:col>85</xdr:col>
      <xdr:colOff>127000</xdr:colOff>
      <xdr:row>79</xdr:row>
      <xdr:rowOff>75921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11947"/>
          <a:ext cx="8382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46202</xdr:rowOff>
    </xdr:from>
    <xdr:to>
      <xdr:col>81</xdr:col>
      <xdr:colOff>50800</xdr:colOff>
      <xdr:row>79</xdr:row>
      <xdr:rowOff>67397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90752"/>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159196</xdr:rowOff>
    </xdr:from>
    <xdr:to>
      <xdr:col>76</xdr:col>
      <xdr:colOff>114300</xdr:colOff>
      <xdr:row>79</xdr:row>
      <xdr:rowOff>46202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32296"/>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159196</xdr:rowOff>
    </xdr:from>
    <xdr:to>
      <xdr:col>71</xdr:col>
      <xdr:colOff>177800</xdr:colOff>
      <xdr:row>79</xdr:row>
      <xdr:rowOff>75366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32296"/>
          <a:ext cx="889000" cy="8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25121</xdr:rowOff>
    </xdr:from>
    <xdr:to>
      <xdr:col>85</xdr:col>
      <xdr:colOff>177800</xdr:colOff>
      <xdr:row>79</xdr:row>
      <xdr:rowOff>126721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111498</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4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16597</xdr:rowOff>
    </xdr:from>
    <xdr:to>
      <xdr:col>81</xdr:col>
      <xdr:colOff>101600</xdr:colOff>
      <xdr:row>79</xdr:row>
      <xdr:rowOff>118197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109324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65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166852</xdr:rowOff>
    </xdr:from>
    <xdr:to>
      <xdr:col>76</xdr:col>
      <xdr:colOff>165100</xdr:colOff>
      <xdr:row>79</xdr:row>
      <xdr:rowOff>97002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88129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36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108396</xdr:rowOff>
    </xdr:from>
    <xdr:to>
      <xdr:col>72</xdr:col>
      <xdr:colOff>38100</xdr:colOff>
      <xdr:row>79</xdr:row>
      <xdr:rowOff>38546</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8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29673</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57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24566</xdr:rowOff>
    </xdr:from>
    <xdr:to>
      <xdr:col>67</xdr:col>
      <xdr:colOff>101600</xdr:colOff>
      <xdr:row>79</xdr:row>
      <xdr:rowOff>126166</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6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117293</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6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96507</xdr:rowOff>
    </xdr:from>
    <xdr:to>
      <xdr:col>85</xdr:col>
      <xdr:colOff>127000</xdr:colOff>
      <xdr:row>95</xdr:row>
      <xdr:rowOff>121489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384257"/>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121489</xdr:rowOff>
    </xdr:from>
    <xdr:to>
      <xdr:col>81</xdr:col>
      <xdr:colOff>50800</xdr:colOff>
      <xdr:row>95</xdr:row>
      <xdr:rowOff>143484</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409239"/>
          <a:ext cx="889000" cy="2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100804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0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143484</xdr:rowOff>
    </xdr:from>
    <xdr:to>
      <xdr:col>76</xdr:col>
      <xdr:colOff>114300</xdr:colOff>
      <xdr:row>95</xdr:row>
      <xdr:rowOff>165799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431234"/>
          <a:ext cx="88900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143476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08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165799</xdr:rowOff>
    </xdr:from>
    <xdr:to>
      <xdr:col>71</xdr:col>
      <xdr:colOff>177800</xdr:colOff>
      <xdr:row>96</xdr:row>
      <xdr:rowOff>7049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2814300" y="1645354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157954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150868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09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45707</xdr:rowOff>
    </xdr:from>
    <xdr:to>
      <xdr:col>85</xdr:col>
      <xdr:colOff>177800</xdr:colOff>
      <xdr:row>95</xdr:row>
      <xdr:rowOff>147307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33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24134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31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70689</xdr:rowOff>
    </xdr:from>
    <xdr:to>
      <xdr:col>81</xdr:col>
      <xdr:colOff>101600</xdr:colOff>
      <xdr:row>96</xdr:row>
      <xdr:rowOff>839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3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163416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4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92684</xdr:rowOff>
    </xdr:from>
    <xdr:to>
      <xdr:col>76</xdr:col>
      <xdr:colOff>165100</xdr:colOff>
      <xdr:row>96</xdr:row>
      <xdr:rowOff>22834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8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13961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47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114999</xdr:rowOff>
    </xdr:from>
    <xdr:to>
      <xdr:col>72</xdr:col>
      <xdr:colOff>38100</xdr:colOff>
      <xdr:row>96</xdr:row>
      <xdr:rowOff>45149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40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36276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49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127699</xdr:rowOff>
    </xdr:from>
    <xdr:to>
      <xdr:col>67</xdr:col>
      <xdr:colOff>101600</xdr:colOff>
      <xdr:row>96</xdr:row>
      <xdr:rowOff>57849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4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48976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50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総務</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の大幅な減少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要因は、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新型コロナウイルス感染症対策の特別定額給付金給付事業の終了によるものである。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民生費が一人当たり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23,987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となった。要因は、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子育て世帯臨時特別給付金事業費の終了によるものである。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農林水産業</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費が一人当たり</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18,603</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円</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となった。要因は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、競争力強化生産総合対策</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したことに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年度の財政調整基金の標準財政規模比は、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前年度比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2.06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％増の</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7.97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大型事業の完了等により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取り崩</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しを行わなかったことによる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また、実質収支額、実質単年度収支額ともに増加している。</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実質単年度収支がプラスになるよう、財政調整基金の取り崩し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に頼らない財政運営</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に努める。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一般会計等の実質赤字及び公営企業会計の資金不足は生じておらず、連結実質赤字額は発生していない。</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元利償還金は増加の一途を辿っている。臨時財政対策債</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や大型ハード事業に伴う起債</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の元利償還金によるものである。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今後も元利償還金の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増加が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続くと見込まれる</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ため</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、交付税</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措置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の高い起債の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発行に努めるとともに</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、事業費の圧縮、実施時期の調整等によ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借入れ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を抑制し、公債費の抑制に努めていく</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ea"/>
              <a:ea typeface="+mn-ea"/>
              <a:cs typeface="+mn-cs"/>
            </a:rPr>
            <a:t>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富山県小矢部市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一般会計等に係る地方債の現在高は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377</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となった。これは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市民交流プラザ整備事業債</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等の公共施設</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適正管理推進事業債</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や臨時財政対策債</a:t>
          </a:r>
          <a:r>
            <a:rPr kumimoji="1" lang="ja-JP" altLang="ja-JP" sz="1100" b="0" i="0" baseline="0">
              <a:solidFill>
                <a:schemeClr val="dk1"/>
              </a:solidFill>
              <a:effectLst/>
              <a:latin typeface="+mn-lt"/>
              <a:ea typeface="+mn-ea"/>
              <a:cs typeface="+mn-cs"/>
            </a:rPr>
            <a:t>の発行が減少したこと</a:t>
          </a:r>
          <a:r>
            <a:rPr kumimoji="1" lang="ja-JP" altLang="en-US" sz="1100" b="0" i="0" baseline="0">
              <a:solidFill>
                <a:schemeClr val="dk1"/>
              </a:solidFill>
              <a:effectLst/>
              <a:latin typeface="+mn-lt"/>
              <a:ea typeface="+mn-ea"/>
              <a:cs typeface="+mn-cs"/>
            </a:rPr>
            <a:t>が</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主な要因である。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充当可能基金は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令和２</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335</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百万円の</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となった。</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財政調整基金や特定目的基金の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取り崩し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を行わなっかたこと</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が主な要因である。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　今後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も</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地方債の発行や基金の取り崩しを極力抑えるよう努める。</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富山県小矢部市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年度は、財政調整基金</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について、大型事業の完了等により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取り崩しを行わず積立てたこと</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、減債基金についても今後の償還に備え積立を行ったことなどから基金全体で</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憶</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3,100</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今後も特定目的基金は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目的に応じて適正に</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積み立てていく</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。財政調整基金や減債基金は</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将来に備え、取り崩しの抑制や計画的な積立てに努める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l" fontAlgn="t"/>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健やか</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福祉基金：</a:t>
          </a:r>
          <a:r>
            <a:rPr lang="ja-JP" altLang="en-US">
              <a:effectLst/>
            </a:rPr>
            <a:t>地域福祉事業、社会福祉事業、高齢化社会対策事業及び保健福祉事業の推進を図る事業に充てるため</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algn="l" fontAlgn="t"/>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ふるさとおやべ応援基金：</a:t>
          </a:r>
          <a:r>
            <a:rPr lang="ja-JP" altLang="en-US">
              <a:effectLst/>
            </a:rPr>
            <a:t>小矢部市を愛し、未来に向けて応援しようとする者からの寄附金を当該寄附を行った者の意向に沿った事業及びおやべルネサンス総合戦</a:t>
          </a:r>
          <a:endParaRPr lang="en-US" altLang="ja-JP">
            <a:effectLst/>
          </a:endParaRPr>
        </a:p>
        <a:p>
          <a:pPr algn="l" fontAlgn="t"/>
          <a:r>
            <a:rPr lang="ja-JP" altLang="en-US">
              <a:effectLst/>
            </a:rPr>
            <a:t>　　　　　　　　　　　　　略の基本目標の達成に資する事業に充てるため</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スポーツ振興基金：</a:t>
          </a:r>
          <a:r>
            <a:rPr lang="ja-JP" altLang="en-US">
              <a:effectLst/>
            </a:rPr>
            <a:t>市民の体育、スポーツの発展向上を図り、スポーツ関係団体の活動を促進する事業に充てるため</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algn="l" fontAlgn="t"/>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庁舎整備基金：</a:t>
          </a:r>
          <a:r>
            <a:rPr lang="ja-JP" altLang="en-US">
              <a:effectLst/>
            </a:rPr>
            <a:t>小矢部市庁舎の大規模な補修及び改修等事業に充てるため</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algn="l" fontAlgn="t"/>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森林環境譲与税基金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a:t>
          </a:r>
          <a:r>
            <a:rPr lang="ja-JP" altLang="en-US">
              <a:effectLst/>
            </a:rPr>
            <a:t>森林の整備及びその促進に関する事業に充てるため</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ふるさとおやべ応援基金：寄附</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金の増</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森林環境譲与税基金：今後の事業実施のために積み立てたことによる増</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　国際交流基金：英語教育推進事業費（外国語指導助手は県業務）に充当したことによる減</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その他特定目的基金は、今後控える給食センターの整備や庁舎の耐震改修に備え、当該整備を目的とする基金の計画的な積立てに努める</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令和３年度末の基金残高は、</a:t>
          </a:r>
          <a:r>
            <a:rPr kumimoji="1" lang="en-US" altLang="ja-JP" sz="1100" b="0" i="0" u="none" strike="noStrike" kern="0" cap="none" spc="0" normalizeH="0" baseline="0" noProof="0">
              <a:ln>
                <a:noFill/>
              </a:ln>
              <a:solidFill>
                <a:prstClr val="black"/>
              </a:solidFill>
              <a:effectLst/>
              <a:uLnTx/>
              <a:uFillTx/>
              <a:latin typeface="+mn-lt"/>
              <a:ea typeface="+mn-ea"/>
              <a:cs typeface="+mn-cs"/>
            </a:rPr>
            <a:t>7</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3,000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万円となっており、</a:t>
          </a: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億</a:t>
          </a:r>
          <a:r>
            <a:rPr kumimoji="1" lang="en-US" altLang="ja-JP" sz="1100" b="0" i="0" u="none" strike="noStrike" kern="0" cap="none" spc="0" normalizeH="0" baseline="0" noProof="0">
              <a:ln>
                <a:noFill/>
              </a:ln>
              <a:solidFill>
                <a:prstClr val="black"/>
              </a:solidFill>
              <a:effectLst/>
              <a:uLnTx/>
              <a:uFillTx/>
              <a:latin typeface="+mn-lt"/>
              <a:ea typeface="+mn-ea"/>
              <a:cs typeface="+mn-cs"/>
            </a:rPr>
            <a:t>1,700</a:t>
          </a:r>
          <a:r>
            <a:rPr kumimoji="1" lang="ja-JP" altLang="en-US" sz="1100" b="0" i="0" u="none" strike="noStrike" kern="0" cap="none" spc="0" normalizeH="0" baseline="0" noProof="0">
              <a:ln>
                <a:noFill/>
              </a:ln>
              <a:solidFill>
                <a:prstClr val="black"/>
              </a:solidFill>
              <a:effectLst/>
              <a:uLnTx/>
              <a:uFillTx/>
              <a:latin typeface="+mn-lt"/>
              <a:ea typeface="+mn-ea"/>
              <a:cs typeface="+mn-cs"/>
            </a:rPr>
            <a:t>万円の増加となっている。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大型事業の完了もあり</a:t>
          </a:r>
          <a:r>
            <a:rPr kumimoji="1" lang="ja-JP" altLang="en-US" sz="1100" b="0" i="0" u="none" strike="noStrike" kern="0" cap="none" spc="0" normalizeH="0" baseline="0" noProof="0">
              <a:ln>
                <a:noFill/>
              </a:ln>
              <a:solidFill>
                <a:prstClr val="black"/>
              </a:solidFill>
              <a:effectLst/>
              <a:uLnTx/>
              <a:uFillTx/>
              <a:latin typeface="+mn-lt"/>
              <a:ea typeface="+mn-ea"/>
              <a:cs typeface="+mn-cs"/>
            </a:rPr>
            <a:t>、基金の取り崩しを行わず</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積立てたことが要因である。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財政調整基金は、その繰入れに頼らない予算編成を基本とし、標準財政規模の</a:t>
          </a:r>
          <a:r>
            <a:rPr kumimoji="1" lang="en-US" altLang="ja-JP"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10</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％程度の確保を目指す</a:t>
          </a:r>
          <a:r>
            <a:rPr kumimoji="1"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年度末の基金残高は、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2,600</a:t>
          </a:r>
          <a:r>
            <a:rPr kumimoji="1" lang="ja-JP" altLang="ja-JP" sz="1100" b="0" i="0" baseline="0">
              <a:solidFill>
                <a:schemeClr val="dk1"/>
              </a:solidFill>
              <a:effectLst/>
              <a:latin typeface="+mn-lt"/>
              <a:ea typeface="+mn-ea"/>
              <a:cs typeface="+mn-cs"/>
            </a:rPr>
            <a:t>万円となっており、</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の増加となっている。これは、今後の公債費の増嵩に備えて、計画的に積み立てたことによる。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減債基金は、今後の公債費の増嵩に備え、引き続き計画的に積み立てていく。</a:t>
          </a:r>
          <a:endParaRPr kumimoji="0" lang="ja-JP"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類似団体内平均よりも高い水準となっている。耐用年数を超過しても使用されている資産が多く、老朽化が進行している。</a:t>
          </a:r>
          <a:endParaRPr lang="ja-JP" altLang="ja-JP">
            <a:effectLst/>
          </a:endParaRPr>
        </a:p>
        <a:p>
          <a:r>
            <a:rPr kumimoji="1" lang="ja-JP" altLang="ja-JP" sz="1100">
              <a:solidFill>
                <a:schemeClr val="dk1"/>
              </a:solidFill>
              <a:effectLst/>
              <a:latin typeface="+mn-lt"/>
              <a:ea typeface="+mn-ea"/>
              <a:cs typeface="+mn-cs"/>
            </a:rPr>
            <a:t>このことから、公共施設等総合管理計画や公共施設計画に基づき、公共施設の保有数量の縮減や個別施設の再編を着実に進める必要がある。</a:t>
          </a:r>
          <a:endParaRPr lang="ja-JP" altLang="ja-JP">
            <a:effectLst/>
          </a:endParaRPr>
        </a:p>
        <a:p>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年度からＲ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年までにおいては、この計画に基づき、保育所やコミュニティ施設の統合を図った。</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129631</xdr:rowOff>
    </xdr:from>
    <xdr:to>
      <xdr:col>23</xdr:col>
      <xdr:colOff>136525</xdr:colOff>
      <xdr:row>32</xdr:row>
      <xdr:rowOff>59781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108058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194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86451</xdr:rowOff>
    </xdr:from>
    <xdr:to>
      <xdr:col>19</xdr:col>
      <xdr:colOff>187325</xdr:colOff>
      <xdr:row>32</xdr:row>
      <xdr:rowOff>16601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1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137251</xdr:rowOff>
    </xdr:from>
    <xdr:to>
      <xdr:col>23</xdr:col>
      <xdr:colOff>85725</xdr:colOff>
      <xdr:row>32</xdr:row>
      <xdr:rowOff>8981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22372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1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112576</xdr:rowOff>
    </xdr:from>
    <xdr:to>
      <xdr:col>19</xdr:col>
      <xdr:colOff>136525</xdr:colOff>
      <xdr:row>31</xdr:row>
      <xdr:rowOff>137251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199051"/>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71029</xdr:rowOff>
    </xdr:from>
    <xdr:to>
      <xdr:col>11</xdr:col>
      <xdr:colOff>187325</xdr:colOff>
      <xdr:row>32</xdr:row>
      <xdr:rowOff>1179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1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112576</xdr:rowOff>
    </xdr:from>
    <xdr:to>
      <xdr:col>15</xdr:col>
      <xdr:colOff>136525</xdr:colOff>
      <xdr:row>31</xdr:row>
      <xdr:rowOff>121829</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6199051"/>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49439</xdr:rowOff>
    </xdr:from>
    <xdr:to>
      <xdr:col>7</xdr:col>
      <xdr:colOff>187325</xdr:colOff>
      <xdr:row>31</xdr:row>
      <xdr:rowOff>151039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100239</xdr:rowOff>
    </xdr:from>
    <xdr:to>
      <xdr:col>11</xdr:col>
      <xdr:colOff>136525</xdr:colOff>
      <xdr:row>31</xdr:row>
      <xdr:rowOff>121829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18671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7728</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265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163756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250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142166</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類似団体内平均よりも高い水準となっている。一般会計等に係る地方債の現在高</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年度以降実施してきた、大型事業（（石動駅周辺整備事業、統合こども園整備事業、新図書館整備事業、小矢部市民交流プラザ整備事業）の影響により、債務償還比率は高水準が続くと見込まれる。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a:extLst>
            <a:ext uri="{FF2B5EF4-FFF2-40B4-BE49-F238E27FC236}">
              <a16:creationId xmlns:a16="http://schemas.microsoft.com/office/drawing/2014/main" id="{00000000-0008-0000-0000-000081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31" name="債務償還比率最小値テキスト">
          <a:extLst>
            <a:ext uri="{FF2B5EF4-FFF2-40B4-BE49-F238E27FC236}">
              <a16:creationId xmlns:a16="http://schemas.microsoft.com/office/drawing/2014/main" id="{00000000-0008-0000-0000-000083000000}"/>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33" name="債務償還比率最大値テキスト">
          <a:extLst>
            <a:ext uri="{FF2B5EF4-FFF2-40B4-BE49-F238E27FC236}">
              <a16:creationId xmlns:a16="http://schemas.microsoft.com/office/drawing/2014/main" id="{00000000-0008-0000-0000-000085000000}"/>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105554</xdr:rowOff>
    </xdr:from>
    <xdr:ext cx="469744" cy="259045"/>
    <xdr:sp macro="" textlink="">
      <xdr:nvSpPr>
        <xdr:cNvPr id="135" name="債務償還比率平均値テキスト">
          <a:extLst>
            <a:ext uri="{FF2B5EF4-FFF2-40B4-BE49-F238E27FC236}">
              <a16:creationId xmlns:a16="http://schemas.microsoft.com/office/drawing/2014/main" id="{00000000-0008-0000-0000-000087000000}"/>
            </a:ext>
          </a:extLst>
        </xdr:cNvPr>
        <xdr:cNvSpPr txBox="1"/>
      </xdr:nvSpPr>
      <xdr:spPr>
        <a:xfrm>
          <a:off x="14846300" y="5677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91154</xdr:rowOff>
    </xdr:from>
    <xdr:to>
      <xdr:col>68</xdr:col>
      <xdr:colOff>123825</xdr:colOff>
      <xdr:row>32</xdr:row>
      <xdr:rowOff>21304</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3271500" y="617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85577</xdr:rowOff>
    </xdr:from>
    <xdr:to>
      <xdr:col>64</xdr:col>
      <xdr:colOff>123825</xdr:colOff>
      <xdr:row>32</xdr:row>
      <xdr:rowOff>15727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2509500" y="617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94213</xdr:rowOff>
    </xdr:from>
    <xdr:to>
      <xdr:col>60</xdr:col>
      <xdr:colOff>123825</xdr:colOff>
      <xdr:row>32</xdr:row>
      <xdr:rowOff>24363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1747500" y="618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159343</xdr:rowOff>
    </xdr:from>
    <xdr:to>
      <xdr:col>76</xdr:col>
      <xdr:colOff>73025</xdr:colOff>
      <xdr:row>32</xdr:row>
      <xdr:rowOff>89493</xdr:rowOff>
    </xdr:to>
    <xdr:sp macro="" textlink="">
      <xdr:nvSpPr>
        <xdr:cNvPr id="146" name="楕円 145">
          <a:extLst>
            <a:ext uri="{FF2B5EF4-FFF2-40B4-BE49-F238E27FC236}">
              <a16:creationId xmlns:a16="http://schemas.microsoft.com/office/drawing/2014/main" id="{00000000-0008-0000-0000-000092000000}"/>
            </a:ext>
          </a:extLst>
        </xdr:cNvPr>
        <xdr:cNvSpPr/>
      </xdr:nvSpPr>
      <xdr:spPr>
        <a:xfrm>
          <a:off x="14744700" y="624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137770</xdr:rowOff>
    </xdr:from>
    <xdr:ext cx="469744" cy="259045"/>
    <xdr:sp macro="" textlink="">
      <xdr:nvSpPr>
        <xdr:cNvPr id="147" name="債務償還比率該当値テキスト">
          <a:extLst>
            <a:ext uri="{FF2B5EF4-FFF2-40B4-BE49-F238E27FC236}">
              <a16:creationId xmlns:a16="http://schemas.microsoft.com/office/drawing/2014/main" id="{00000000-0008-0000-0000-000093000000}"/>
            </a:ext>
          </a:extLst>
        </xdr:cNvPr>
        <xdr:cNvSpPr txBox="1"/>
      </xdr:nvSpPr>
      <xdr:spPr>
        <a:xfrm>
          <a:off x="14846300" y="622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74813</xdr:rowOff>
    </xdr:from>
    <xdr:to>
      <xdr:col>72</xdr:col>
      <xdr:colOff>123825</xdr:colOff>
      <xdr:row>35</xdr:row>
      <xdr:rowOff>4963</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033500" y="667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38693</xdr:rowOff>
    </xdr:from>
    <xdr:to>
      <xdr:col>76</xdr:col>
      <xdr:colOff>22225</xdr:colOff>
      <xdr:row>34</xdr:row>
      <xdr:rowOff>125613</xdr:rowOff>
    </xdr:to>
    <xdr:cxnSp macro="">
      <xdr:nvCxnSpPr>
        <xdr:cNvPr id="149" name="直線コネクタ 148">
          <a:extLst>
            <a:ext uri="{FF2B5EF4-FFF2-40B4-BE49-F238E27FC236}">
              <a16:creationId xmlns:a16="http://schemas.microsoft.com/office/drawing/2014/main" id="{00000000-0008-0000-0000-000095000000}"/>
            </a:ext>
          </a:extLst>
        </xdr:cNvPr>
        <xdr:cNvCxnSpPr/>
      </xdr:nvCxnSpPr>
      <xdr:spPr>
        <a:xfrm flipV="1">
          <a:off x="14084300" y="6296618"/>
          <a:ext cx="711200" cy="42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156665</xdr:rowOff>
    </xdr:from>
    <xdr:to>
      <xdr:col>68</xdr:col>
      <xdr:colOff>123825</xdr:colOff>
      <xdr:row>34</xdr:row>
      <xdr:rowOff>86815</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3271500" y="658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36015</xdr:rowOff>
    </xdr:from>
    <xdr:to>
      <xdr:col>72</xdr:col>
      <xdr:colOff>73025</xdr:colOff>
      <xdr:row>34</xdr:row>
      <xdr:rowOff>125613</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3322300" y="6636840"/>
          <a:ext cx="762000" cy="89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73903</xdr:rowOff>
    </xdr:from>
    <xdr:to>
      <xdr:col>64</xdr:col>
      <xdr:colOff>123825</xdr:colOff>
      <xdr:row>34</xdr:row>
      <xdr:rowOff>4053</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2509500" y="65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124703</xdr:rowOff>
    </xdr:from>
    <xdr:to>
      <xdr:col>68</xdr:col>
      <xdr:colOff>73025</xdr:colOff>
      <xdr:row>34</xdr:row>
      <xdr:rowOff>36015</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a:off x="12560300" y="6554078"/>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2836</xdr:rowOff>
    </xdr:from>
    <xdr:to>
      <xdr:col>60</xdr:col>
      <xdr:colOff>123825</xdr:colOff>
      <xdr:row>33</xdr:row>
      <xdr:rowOff>104436</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1747500" y="64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53636</xdr:rowOff>
    </xdr:from>
    <xdr:to>
      <xdr:col>64</xdr:col>
      <xdr:colOff>73025</xdr:colOff>
      <xdr:row>33</xdr:row>
      <xdr:rowOff>124703</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1798300" y="6483011"/>
          <a:ext cx="762000" cy="7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102231</xdr:rowOff>
    </xdr:from>
    <xdr:ext cx="469744" cy="259045"/>
    <xdr:sp macro="" textlink="">
      <xdr:nvSpPr>
        <xdr:cNvPr id="156" name="n_1aveValue債務償還比率">
          <a:extLst>
            <a:ext uri="{FF2B5EF4-FFF2-40B4-BE49-F238E27FC236}">
              <a16:creationId xmlns:a16="http://schemas.microsoft.com/office/drawing/2014/main" id="{00000000-0008-0000-0000-00009C000000}"/>
            </a:ext>
          </a:extLst>
        </xdr:cNvPr>
        <xdr:cNvSpPr txBox="1"/>
      </xdr:nvSpPr>
      <xdr:spPr>
        <a:xfrm>
          <a:off x="13836727" y="584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37831</xdr:rowOff>
    </xdr:from>
    <xdr:ext cx="469744" cy="259045"/>
    <xdr:sp macro="" textlink="">
      <xdr:nvSpPr>
        <xdr:cNvPr id="157" name="n_2aveValue債務償還比率">
          <a:extLst>
            <a:ext uri="{FF2B5EF4-FFF2-40B4-BE49-F238E27FC236}">
              <a16:creationId xmlns:a16="http://schemas.microsoft.com/office/drawing/2014/main" id="{00000000-0008-0000-0000-00009D000000}"/>
            </a:ext>
          </a:extLst>
        </xdr:cNvPr>
        <xdr:cNvSpPr txBox="1"/>
      </xdr:nvSpPr>
      <xdr:spPr>
        <a:xfrm>
          <a:off x="13087427" y="595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32254</xdr:rowOff>
    </xdr:from>
    <xdr:ext cx="469744" cy="259045"/>
    <xdr:sp macro="" textlink="">
      <xdr:nvSpPr>
        <xdr:cNvPr id="158" name="n_3aveValue債務償還比率">
          <a:extLst>
            <a:ext uri="{FF2B5EF4-FFF2-40B4-BE49-F238E27FC236}">
              <a16:creationId xmlns:a16="http://schemas.microsoft.com/office/drawing/2014/main" id="{00000000-0008-0000-0000-00009E000000}"/>
            </a:ext>
          </a:extLst>
        </xdr:cNvPr>
        <xdr:cNvSpPr txBox="1"/>
      </xdr:nvSpPr>
      <xdr:spPr>
        <a:xfrm>
          <a:off x="12325427" y="594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40890</xdr:rowOff>
    </xdr:from>
    <xdr:ext cx="469744" cy="259045"/>
    <xdr:sp macro="" textlink="">
      <xdr:nvSpPr>
        <xdr:cNvPr id="159" name="n_4aveValue債務償還比率">
          <a:extLst>
            <a:ext uri="{FF2B5EF4-FFF2-40B4-BE49-F238E27FC236}">
              <a16:creationId xmlns:a16="http://schemas.microsoft.com/office/drawing/2014/main" id="{00000000-0008-0000-0000-00009F000000}"/>
            </a:ext>
          </a:extLst>
        </xdr:cNvPr>
        <xdr:cNvSpPr txBox="1"/>
      </xdr:nvSpPr>
      <xdr:spPr>
        <a:xfrm>
          <a:off x="11563427" y="595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167540</xdr:rowOff>
    </xdr:from>
    <xdr:ext cx="469744" cy="259045"/>
    <xdr:sp macro="" textlink="">
      <xdr:nvSpPr>
        <xdr:cNvPr id="160" name="n_1mainValue債務償還比率">
          <a:extLst>
            <a:ext uri="{FF2B5EF4-FFF2-40B4-BE49-F238E27FC236}">
              <a16:creationId xmlns:a16="http://schemas.microsoft.com/office/drawing/2014/main" id="{00000000-0008-0000-0000-0000A0000000}"/>
            </a:ext>
          </a:extLst>
        </xdr:cNvPr>
        <xdr:cNvSpPr txBox="1"/>
      </xdr:nvSpPr>
      <xdr:spPr>
        <a:xfrm>
          <a:off x="13836727" y="676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77942</xdr:rowOff>
    </xdr:from>
    <xdr:ext cx="469744" cy="259045"/>
    <xdr:sp macro="" textlink="">
      <xdr:nvSpPr>
        <xdr:cNvPr id="161" name="n_2mainValue債務償還比率">
          <a:extLst>
            <a:ext uri="{FF2B5EF4-FFF2-40B4-BE49-F238E27FC236}">
              <a16:creationId xmlns:a16="http://schemas.microsoft.com/office/drawing/2014/main" id="{00000000-0008-0000-0000-0000A1000000}"/>
            </a:ext>
          </a:extLst>
        </xdr:cNvPr>
        <xdr:cNvSpPr txBox="1"/>
      </xdr:nvSpPr>
      <xdr:spPr>
        <a:xfrm>
          <a:off x="13087427" y="667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166630</xdr:rowOff>
    </xdr:from>
    <xdr:ext cx="469744" cy="259045"/>
    <xdr:sp macro="" textlink="">
      <xdr:nvSpPr>
        <xdr:cNvPr id="162" name="n_3mainValue債務償還比率">
          <a:extLst>
            <a:ext uri="{FF2B5EF4-FFF2-40B4-BE49-F238E27FC236}">
              <a16:creationId xmlns:a16="http://schemas.microsoft.com/office/drawing/2014/main" id="{00000000-0008-0000-0000-0000A2000000}"/>
            </a:ext>
          </a:extLst>
        </xdr:cNvPr>
        <xdr:cNvSpPr txBox="1"/>
      </xdr:nvSpPr>
      <xdr:spPr>
        <a:xfrm>
          <a:off x="12325427" y="65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95563</xdr:rowOff>
    </xdr:from>
    <xdr:ext cx="469744" cy="259045"/>
    <xdr:sp macro="" textlink="">
      <xdr:nvSpPr>
        <xdr:cNvPr id="163" name="n_4mainValue債務償還比率">
          <a:extLst>
            <a:ext uri="{FF2B5EF4-FFF2-40B4-BE49-F238E27FC236}">
              <a16:creationId xmlns:a16="http://schemas.microsoft.com/office/drawing/2014/main" id="{00000000-0008-0000-0000-0000A3000000}"/>
            </a:ext>
          </a:extLst>
        </xdr:cNvPr>
        <xdr:cNvSpPr txBox="1"/>
      </xdr:nvSpPr>
      <xdr:spPr>
        <a:xfrm>
          <a:off x="11563427" y="652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107315</xdr:rowOff>
    </xdr:from>
    <xdr:to>
      <xdr:col>24</xdr:col>
      <xdr:colOff>114300</xdr:colOff>
      <xdr:row>40</xdr:row>
      <xdr:rowOff>37465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9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85742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71120</xdr:rowOff>
    </xdr:from>
    <xdr:to>
      <xdr:col>20</xdr:col>
      <xdr:colOff>38100</xdr:colOff>
      <xdr:row>40</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121920</xdr:rowOff>
    </xdr:from>
    <xdr:to>
      <xdr:col>24</xdr:col>
      <xdr:colOff>63500</xdr:colOff>
      <xdr:row>39</xdr:row>
      <xdr:rowOff>158115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8084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121920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741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87630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7398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141605</xdr:rowOff>
    </xdr:from>
    <xdr:to>
      <xdr:col>6</xdr:col>
      <xdr:colOff>38100</xdr:colOff>
      <xdr:row>39</xdr:row>
      <xdr:rowOff>71755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20955</xdr:rowOff>
    </xdr:from>
    <xdr:to>
      <xdr:col>10</xdr:col>
      <xdr:colOff>114300</xdr:colOff>
      <xdr:row>39</xdr:row>
      <xdr:rowOff>53340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7075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160672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163847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62882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140157</xdr:rowOff>
    </xdr:from>
    <xdr:to>
      <xdr:col>55</xdr:col>
      <xdr:colOff>50800</xdr:colOff>
      <xdr:row>38</xdr:row>
      <xdr:rowOff>70307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4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163034</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3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154167</xdr:rowOff>
    </xdr:from>
    <xdr:to>
      <xdr:col>50</xdr:col>
      <xdr:colOff>165100</xdr:colOff>
      <xdr:row>38</xdr:row>
      <xdr:rowOff>84317</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49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19507</xdr:rowOff>
    </xdr:from>
    <xdr:to>
      <xdr:col>55</xdr:col>
      <xdr:colOff>0</xdr:colOff>
      <xdr:row>38</xdr:row>
      <xdr:rowOff>33517</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534607"/>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162625</xdr:rowOff>
    </xdr:from>
    <xdr:to>
      <xdr:col>46</xdr:col>
      <xdr:colOff>38100</xdr:colOff>
      <xdr:row>38</xdr:row>
      <xdr:rowOff>92775</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50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33517</xdr:rowOff>
    </xdr:from>
    <xdr:to>
      <xdr:col>50</xdr:col>
      <xdr:colOff>114300</xdr:colOff>
      <xdr:row>38</xdr:row>
      <xdr:rowOff>41975</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548617"/>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171443</xdr:rowOff>
    </xdr:from>
    <xdr:to>
      <xdr:col>41</xdr:col>
      <xdr:colOff>101600</xdr:colOff>
      <xdr:row>38</xdr:row>
      <xdr:rowOff>101593</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41975</xdr:rowOff>
    </xdr:from>
    <xdr:to>
      <xdr:col>45</xdr:col>
      <xdr:colOff>177800</xdr:colOff>
      <xdr:row>38</xdr:row>
      <xdr:rowOff>50793</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557075"/>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5707</xdr:rowOff>
    </xdr:from>
    <xdr:to>
      <xdr:col>36</xdr:col>
      <xdr:colOff>165100</xdr:colOff>
      <xdr:row>38</xdr:row>
      <xdr:rowOff>107307</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52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50793</xdr:rowOff>
    </xdr:from>
    <xdr:to>
      <xdr:col>41</xdr:col>
      <xdr:colOff>50800</xdr:colOff>
      <xdr:row>38</xdr:row>
      <xdr:rowOff>56507</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56589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100844</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27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109302</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28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118120</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2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123835</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29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14515</xdr:rowOff>
    </xdr:from>
    <xdr:to>
      <xdr:col>24</xdr:col>
      <xdr:colOff>114300</xdr:colOff>
      <xdr:row>61</xdr:row>
      <xdr:rowOff>116115</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37392</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324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159838</xdr:rowOff>
    </xdr:from>
    <xdr:to>
      <xdr:col>20</xdr:col>
      <xdr:colOff>38100</xdr:colOff>
      <xdr:row>61</xdr:row>
      <xdr:rowOff>89988</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39188</xdr:rowOff>
    </xdr:from>
    <xdr:to>
      <xdr:col>24</xdr:col>
      <xdr:colOff>63500</xdr:colOff>
      <xdr:row>61</xdr:row>
      <xdr:rowOff>65315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497638"/>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39188</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4731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14696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44702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83094</xdr:rowOff>
    </xdr:from>
    <xdr:to>
      <xdr:col>6</xdr:col>
      <xdr:colOff>38100</xdr:colOff>
      <xdr:row>61</xdr:row>
      <xdr:rowOff>13244</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133894</xdr:rowOff>
    </xdr:from>
    <xdr:to>
      <xdr:col>10</xdr:col>
      <xdr:colOff>114300</xdr:colOff>
      <xdr:row>60</xdr:row>
      <xdr:rowOff>160020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42089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106515</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22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29771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39170</xdr:rowOff>
    </xdr:from>
    <xdr:to>
      <xdr:col>55</xdr:col>
      <xdr:colOff>50800</xdr:colOff>
      <xdr:row>61</xdr:row>
      <xdr:rowOff>140770</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49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62047</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34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48251</xdr:rowOff>
    </xdr:from>
    <xdr:to>
      <xdr:col>50</xdr:col>
      <xdr:colOff>165100</xdr:colOff>
      <xdr:row>61</xdr:row>
      <xdr:rowOff>149851</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5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89970</xdr:rowOff>
    </xdr:from>
    <xdr:to>
      <xdr:col>55</xdr:col>
      <xdr:colOff>0</xdr:colOff>
      <xdr:row>61</xdr:row>
      <xdr:rowOff>99051</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548420"/>
          <a:ext cx="8382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55226</xdr:rowOff>
    </xdr:from>
    <xdr:to>
      <xdr:col>46</xdr:col>
      <xdr:colOff>38100</xdr:colOff>
      <xdr:row>61</xdr:row>
      <xdr:rowOff>156826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51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99051</xdr:rowOff>
    </xdr:from>
    <xdr:to>
      <xdr:col>50</xdr:col>
      <xdr:colOff>114300</xdr:colOff>
      <xdr:row>61</xdr:row>
      <xdr:rowOff>106026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557501"/>
          <a:ext cx="889000" cy="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61857</xdr:rowOff>
    </xdr:from>
    <xdr:to>
      <xdr:col>41</xdr:col>
      <xdr:colOff>101600</xdr:colOff>
      <xdr:row>61</xdr:row>
      <xdr:rowOff>163457</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5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106026</xdr:rowOff>
    </xdr:from>
    <xdr:to>
      <xdr:col>45</xdr:col>
      <xdr:colOff>177800</xdr:colOff>
      <xdr:row>61</xdr:row>
      <xdr:rowOff>112657</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564476"/>
          <a:ext cx="889000" cy="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67695</xdr:rowOff>
    </xdr:from>
    <xdr:to>
      <xdr:col>36</xdr:col>
      <xdr:colOff>165100</xdr:colOff>
      <xdr:row>61</xdr:row>
      <xdr:rowOff>169295</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52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112657</xdr:rowOff>
    </xdr:from>
    <xdr:to>
      <xdr:col>41</xdr:col>
      <xdr:colOff>50800</xdr:colOff>
      <xdr:row>61</xdr:row>
      <xdr:rowOff>118495</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571107"/>
          <a:ext cx="889000" cy="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117877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47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141811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137173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166378</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28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1903</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28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8534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29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14372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30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151147</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7620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028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53975</xdr:rowOff>
    </xdr:from>
    <xdr:to>
      <xdr:col>15</xdr:col>
      <xdr:colOff>101600</xdr:colOff>
      <xdr:row>81</xdr:row>
      <xdr:rowOff>155575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104775</xdr:rowOff>
    </xdr:from>
    <xdr:to>
      <xdr:col>19</xdr:col>
      <xdr:colOff>177800</xdr:colOff>
      <xdr:row>81</xdr:row>
      <xdr:rowOff>140970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39922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17780</xdr:rowOff>
    </xdr:from>
    <xdr:to>
      <xdr:col>10</xdr:col>
      <xdr:colOff>165100</xdr:colOff>
      <xdr:row>81</xdr:row>
      <xdr:rowOff>119380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68580</xdr:rowOff>
    </xdr:from>
    <xdr:to>
      <xdr:col>15</xdr:col>
      <xdr:colOff>50800</xdr:colOff>
      <xdr:row>81</xdr:row>
      <xdr:rowOff>104775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39560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13970</xdr:rowOff>
    </xdr:from>
    <xdr:to>
      <xdr:col>6</xdr:col>
      <xdr:colOff>38100</xdr:colOff>
      <xdr:row>81</xdr:row>
      <xdr:rowOff>115570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64770</xdr:rowOff>
    </xdr:from>
    <xdr:to>
      <xdr:col>10</xdr:col>
      <xdr:colOff>114300</xdr:colOff>
      <xdr:row>81</xdr:row>
      <xdr:rowOff>68580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3952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135907</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132097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125620</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35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73788</xdr:rowOff>
    </xdr:from>
    <xdr:to>
      <xdr:col>55</xdr:col>
      <xdr:colOff>50800</xdr:colOff>
      <xdr:row>86</xdr:row>
      <xdr:rowOff>3938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6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52215</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124588</xdr:rowOff>
    </xdr:from>
    <xdr:to>
      <xdr:col>55</xdr:col>
      <xdr:colOff>0</xdr:colOff>
      <xdr:row>85</xdr:row>
      <xdr:rowOff>127254</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697838"/>
          <a:ext cx="8382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76836</xdr:rowOff>
    </xdr:from>
    <xdr:to>
      <xdr:col>46</xdr:col>
      <xdr:colOff>38100</xdr:colOff>
      <xdr:row>86</xdr:row>
      <xdr:rowOff>6986</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127636</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700504"/>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78360</xdr:rowOff>
    </xdr:from>
    <xdr:to>
      <xdr:col>41</xdr:col>
      <xdr:colOff>101600</xdr:colOff>
      <xdr:row>86</xdr:row>
      <xdr:rowOff>8510</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6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127636</xdr:rowOff>
    </xdr:from>
    <xdr:to>
      <xdr:col>45</xdr:col>
      <xdr:colOff>177800</xdr:colOff>
      <xdr:row>85</xdr:row>
      <xdr:rowOff>129160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7008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79883</xdr:rowOff>
    </xdr:from>
    <xdr:to>
      <xdr:col>36</xdr:col>
      <xdr:colOff>165100</xdr:colOff>
      <xdr:row>86</xdr:row>
      <xdr:rowOff>10033</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65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129160</xdr:rowOff>
    </xdr:from>
    <xdr:to>
      <xdr:col>41</xdr:col>
      <xdr:colOff>50800</xdr:colOff>
      <xdr:row>85</xdr:row>
      <xdr:rowOff>130683</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702410"/>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60469</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66184</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29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68090</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77615</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169563</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74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171087</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74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1160</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745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168275</xdr:rowOff>
    </xdr:from>
    <xdr:to>
      <xdr:col>85</xdr:col>
      <xdr:colOff>177800</xdr:colOff>
      <xdr:row>34</xdr:row>
      <xdr:rowOff>98425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19702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567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90170</xdr:rowOff>
    </xdr:from>
    <xdr:to>
      <xdr:col>81</xdr:col>
      <xdr:colOff>101600</xdr:colOff>
      <xdr:row>34</xdr:row>
      <xdr:rowOff>20320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140970</xdr:rowOff>
    </xdr:from>
    <xdr:to>
      <xdr:col>85</xdr:col>
      <xdr:colOff>127000</xdr:colOff>
      <xdr:row>34</xdr:row>
      <xdr:rowOff>47625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579882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111125</xdr:rowOff>
    </xdr:from>
    <xdr:to>
      <xdr:col>76</xdr:col>
      <xdr:colOff>165100</xdr:colOff>
      <xdr:row>35</xdr:row>
      <xdr:rowOff>41275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594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140970</xdr:rowOff>
    </xdr:from>
    <xdr:to>
      <xdr:col>81</xdr:col>
      <xdr:colOff>50800</xdr:colOff>
      <xdr:row>34</xdr:row>
      <xdr:rowOff>161925</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flipV="1">
          <a:off x="14592300" y="5798820"/>
          <a:ext cx="889000" cy="19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6350</xdr:rowOff>
    </xdr:from>
    <xdr:to>
      <xdr:col>72</xdr:col>
      <xdr:colOff>38100</xdr:colOff>
      <xdr:row>40</xdr:row>
      <xdr:rowOff>107950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161925</xdr:rowOff>
    </xdr:from>
    <xdr:to>
      <xdr:col>76</xdr:col>
      <xdr:colOff>114300</xdr:colOff>
      <xdr:row>40</xdr:row>
      <xdr:rowOff>57150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3703300" y="5991225"/>
          <a:ext cx="889000" cy="92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160655</xdr:rowOff>
    </xdr:from>
    <xdr:to>
      <xdr:col>67</xdr:col>
      <xdr:colOff>101600</xdr:colOff>
      <xdr:row>40</xdr:row>
      <xdr:rowOff>90805</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40005</xdr:rowOff>
    </xdr:from>
    <xdr:to>
      <xdr:col>71</xdr:col>
      <xdr:colOff>177800</xdr:colOff>
      <xdr:row>40</xdr:row>
      <xdr:rowOff>57150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2814300" y="689800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24782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36847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55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57802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99077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81932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17780</xdr:rowOff>
    </xdr:from>
    <xdr:to>
      <xdr:col>116</xdr:col>
      <xdr:colOff>114300</xdr:colOff>
      <xdr:row>39</xdr:row>
      <xdr:rowOff>119380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40657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25400</xdr:rowOff>
    </xdr:from>
    <xdr:to>
      <xdr:col>112</xdr:col>
      <xdr:colOff>38100</xdr:colOff>
      <xdr:row>39</xdr:row>
      <xdr:rowOff>127000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68580</xdr:rowOff>
    </xdr:from>
    <xdr:to>
      <xdr:col>116</xdr:col>
      <xdr:colOff>63500</xdr:colOff>
      <xdr:row>39</xdr:row>
      <xdr:rowOff>76200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1323300" y="6755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154940</xdr:rowOff>
    </xdr:from>
    <xdr:to>
      <xdr:col>107</xdr:col>
      <xdr:colOff>101600</xdr:colOff>
      <xdr:row>37</xdr:row>
      <xdr:rowOff>85090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34290</xdr:rowOff>
    </xdr:from>
    <xdr:to>
      <xdr:col>111</xdr:col>
      <xdr:colOff>177800</xdr:colOff>
      <xdr:row>39</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20434300" y="6377940"/>
          <a:ext cx="889000" cy="3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122555</xdr:rowOff>
    </xdr:from>
    <xdr:to>
      <xdr:col>102</xdr:col>
      <xdr:colOff>165100</xdr:colOff>
      <xdr:row>39</xdr:row>
      <xdr:rowOff>52705</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34290</xdr:rowOff>
    </xdr:from>
    <xdr:to>
      <xdr:col>107</xdr:col>
      <xdr:colOff>50800</xdr:colOff>
      <xdr:row>39</xdr:row>
      <xdr:rowOff>1905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9545300" y="6377940"/>
          <a:ext cx="889000" cy="3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128270</xdr:rowOff>
    </xdr:from>
    <xdr:to>
      <xdr:col>98</xdr:col>
      <xdr:colOff>38100</xdr:colOff>
      <xdr:row>39</xdr:row>
      <xdr:rowOff>58420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1905</xdr:rowOff>
    </xdr:from>
    <xdr:to>
      <xdr:col>102</xdr:col>
      <xdr:colOff>114300</xdr:colOff>
      <xdr:row>39</xdr:row>
      <xdr:rowOff>7620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8656300" y="6688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143527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101617</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69232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64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74947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109220</xdr:rowOff>
    </xdr:from>
    <xdr:to>
      <xdr:col>81</xdr:col>
      <xdr:colOff>101600</xdr:colOff>
      <xdr:row>62</xdr:row>
      <xdr:rowOff>39370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543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160020</xdr:rowOff>
    </xdr:from>
    <xdr:to>
      <xdr:col>85</xdr:col>
      <xdr:colOff>127000</xdr:colOff>
      <xdr:row>62</xdr:row>
      <xdr:rowOff>11430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5481300" y="106184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90170</xdr:rowOff>
    </xdr:from>
    <xdr:to>
      <xdr:col>76</xdr:col>
      <xdr:colOff>165100</xdr:colOff>
      <xdr:row>62</xdr:row>
      <xdr:rowOff>20320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4541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140970</xdr:rowOff>
    </xdr:from>
    <xdr:to>
      <xdr:col>81</xdr:col>
      <xdr:colOff>50800</xdr:colOff>
      <xdr:row>61</xdr:row>
      <xdr:rowOff>160020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4592300" y="105994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65405</xdr:rowOff>
    </xdr:from>
    <xdr:to>
      <xdr:col>72</xdr:col>
      <xdr:colOff>38100</xdr:colOff>
      <xdr:row>61</xdr:row>
      <xdr:rowOff>167005</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3652500" y="105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116205</xdr:rowOff>
    </xdr:from>
    <xdr:to>
      <xdr:col>76</xdr:col>
      <xdr:colOff>114300</xdr:colOff>
      <xdr:row>61</xdr:row>
      <xdr:rowOff>140970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3703300" y="105746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40640</xdr:rowOff>
    </xdr:from>
    <xdr:to>
      <xdr:col>67</xdr:col>
      <xdr:colOff>101600</xdr:colOff>
      <xdr:row>61</xdr:row>
      <xdr:rowOff>142240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2763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91440</xdr:rowOff>
    </xdr:from>
    <xdr:to>
      <xdr:col>71</xdr:col>
      <xdr:colOff>177800</xdr:colOff>
      <xdr:row>61</xdr:row>
      <xdr:rowOff>116205</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814300" y="1054989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30497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158132</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1061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133367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1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100-000051020000}"/>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100-000053020000}"/>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100-000055020000}"/>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156655</xdr:rowOff>
    </xdr:from>
    <xdr:to>
      <xdr:col>116</xdr:col>
      <xdr:colOff>114300</xdr:colOff>
      <xdr:row>59</xdr:row>
      <xdr:rowOff>86805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2110700" y="1010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8082</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100-000061020000}"/>
            </a:ext>
          </a:extLst>
        </xdr:cNvPr>
        <xdr:cNvSpPr txBox="1"/>
      </xdr:nvSpPr>
      <xdr:spPr>
        <a:xfrm>
          <a:off x="22199600" y="995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6350</xdr:rowOff>
    </xdr:from>
    <xdr:to>
      <xdr:col>112</xdr:col>
      <xdr:colOff>38100</xdr:colOff>
      <xdr:row>59</xdr:row>
      <xdr:rowOff>107950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127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36005</xdr:rowOff>
    </xdr:from>
    <xdr:to>
      <xdr:col>116</xdr:col>
      <xdr:colOff>63500</xdr:colOff>
      <xdr:row>59</xdr:row>
      <xdr:rowOff>57150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1323300" y="10151555"/>
          <a:ext cx="8382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19494</xdr:rowOff>
    </xdr:from>
    <xdr:to>
      <xdr:col>107</xdr:col>
      <xdr:colOff>101600</xdr:colOff>
      <xdr:row>59</xdr:row>
      <xdr:rowOff>121094</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0383500" y="1013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57150</xdr:rowOff>
    </xdr:from>
    <xdr:to>
      <xdr:col>111</xdr:col>
      <xdr:colOff>177800</xdr:colOff>
      <xdr:row>59</xdr:row>
      <xdr:rowOff>70294</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20434300" y="10172700"/>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34354</xdr:rowOff>
    </xdr:from>
    <xdr:to>
      <xdr:col>102</xdr:col>
      <xdr:colOff>165100</xdr:colOff>
      <xdr:row>59</xdr:row>
      <xdr:rowOff>135954</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9494500" y="101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70294</xdr:rowOff>
    </xdr:from>
    <xdr:to>
      <xdr:col>107</xdr:col>
      <xdr:colOff>50800</xdr:colOff>
      <xdr:row>59</xdr:row>
      <xdr:rowOff>85154</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9545300" y="10185844"/>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46927</xdr:rowOff>
    </xdr:from>
    <xdr:to>
      <xdr:col>98</xdr:col>
      <xdr:colOff>38100</xdr:colOff>
      <xdr:row>59</xdr:row>
      <xdr:rowOff>148527</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8605500" y="101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85154</xdr:rowOff>
    </xdr:from>
    <xdr:to>
      <xdr:col>102</xdr:col>
      <xdr:colOff>114300</xdr:colOff>
      <xdr:row>59</xdr:row>
      <xdr:rowOff>97727</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8656300" y="1020070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a:extLst>
            <a:ext uri="{FF2B5EF4-FFF2-40B4-BE49-F238E27FC236}">
              <a16:creationId xmlns:a16="http://schemas.microsoft.com/office/drawing/2014/main" id="{00000000-0008-0000-0100-00006A020000}"/>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a:extLst>
            <a:ext uri="{FF2B5EF4-FFF2-40B4-BE49-F238E27FC236}">
              <a16:creationId xmlns:a16="http://schemas.microsoft.com/office/drawing/2014/main" id="{00000000-0008-0000-0100-00006B020000}"/>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a:extLst>
            <a:ext uri="{FF2B5EF4-FFF2-40B4-BE49-F238E27FC236}">
              <a16:creationId xmlns:a16="http://schemas.microsoft.com/office/drawing/2014/main" id="{00000000-0008-0000-0100-00006C020000}"/>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a:extLst>
            <a:ext uri="{FF2B5EF4-FFF2-40B4-BE49-F238E27FC236}">
              <a16:creationId xmlns:a16="http://schemas.microsoft.com/office/drawing/2014/main" id="{00000000-0008-0000-0100-00006D020000}"/>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124477</xdr:rowOff>
    </xdr:from>
    <xdr:ext cx="469744" cy="259045"/>
    <xdr:sp macro="" textlink="">
      <xdr:nvSpPr>
        <xdr:cNvPr id="622" name="n_1mainValue【学校施設】&#10;一人当たり面積">
          <a:extLst>
            <a:ext uri="{FF2B5EF4-FFF2-40B4-BE49-F238E27FC236}">
              <a16:creationId xmlns:a16="http://schemas.microsoft.com/office/drawing/2014/main" id="{00000000-0008-0000-0100-00006E020000}"/>
            </a:ext>
          </a:extLst>
        </xdr:cNvPr>
        <xdr:cNvSpPr txBox="1"/>
      </xdr:nvSpPr>
      <xdr:spPr>
        <a:xfrm>
          <a:off x="21075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137621</xdr:rowOff>
    </xdr:from>
    <xdr:ext cx="469744" cy="259045"/>
    <xdr:sp macro="" textlink="">
      <xdr:nvSpPr>
        <xdr:cNvPr id="623" name="n_2mainValue【学校施設】&#10;一人当たり面積">
          <a:extLst>
            <a:ext uri="{FF2B5EF4-FFF2-40B4-BE49-F238E27FC236}">
              <a16:creationId xmlns:a16="http://schemas.microsoft.com/office/drawing/2014/main" id="{00000000-0008-0000-0100-00006F020000}"/>
            </a:ext>
          </a:extLst>
        </xdr:cNvPr>
        <xdr:cNvSpPr txBox="1"/>
      </xdr:nvSpPr>
      <xdr:spPr>
        <a:xfrm>
          <a:off x="20199427" y="991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152481</xdr:rowOff>
    </xdr:from>
    <xdr:ext cx="469744" cy="259045"/>
    <xdr:sp macro="" textlink="">
      <xdr:nvSpPr>
        <xdr:cNvPr id="624" name="n_3mainValue【学校施設】&#10;一人当たり面積">
          <a:extLst>
            <a:ext uri="{FF2B5EF4-FFF2-40B4-BE49-F238E27FC236}">
              <a16:creationId xmlns:a16="http://schemas.microsoft.com/office/drawing/2014/main" id="{00000000-0008-0000-0100-000070020000}"/>
            </a:ext>
          </a:extLst>
        </xdr:cNvPr>
        <xdr:cNvSpPr txBox="1"/>
      </xdr:nvSpPr>
      <xdr:spPr>
        <a:xfrm>
          <a:off x="19310427" y="992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165054</xdr:rowOff>
    </xdr:from>
    <xdr:ext cx="469744" cy="259045"/>
    <xdr:sp macro="" textlink="">
      <xdr:nvSpPr>
        <xdr:cNvPr id="625" name="n_4mainValue【学校施設】&#10;一人当たり面積">
          <a:extLst>
            <a:ext uri="{FF2B5EF4-FFF2-40B4-BE49-F238E27FC236}">
              <a16:creationId xmlns:a16="http://schemas.microsoft.com/office/drawing/2014/main" id="{00000000-0008-0000-0100-000071020000}"/>
            </a:ext>
          </a:extLst>
        </xdr:cNvPr>
        <xdr:cNvSpPr txBox="1"/>
      </xdr:nvSpPr>
      <xdr:spPr>
        <a:xfrm>
          <a:off x="18421427" y="993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1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1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1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1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1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00000000-0008-0000-0100-00009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00000000-0008-0000-0100-00009E020000}"/>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100-0000A0020000}"/>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a:extLst>
            <a:ext uri="{FF2B5EF4-FFF2-40B4-BE49-F238E27FC236}">
              <a16:creationId xmlns:a16="http://schemas.microsoft.com/office/drawing/2014/main" id="{00000000-0008-0000-0100-0000A2020000}"/>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00000000-0008-0000-0100-0000A3020000}"/>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a:extLst>
            <a:ext uri="{FF2B5EF4-FFF2-40B4-BE49-F238E27FC236}">
              <a16:creationId xmlns:a16="http://schemas.microsoft.com/office/drawing/2014/main" id="{00000000-0008-0000-0100-0000A4020000}"/>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a:extLst>
            <a:ext uri="{FF2B5EF4-FFF2-40B4-BE49-F238E27FC236}">
              <a16:creationId xmlns:a16="http://schemas.microsoft.com/office/drawing/2014/main" id="{00000000-0008-0000-0100-0000A5020000}"/>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1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1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79284</xdr:rowOff>
    </xdr:from>
    <xdr:to>
      <xdr:col>85</xdr:col>
      <xdr:colOff>177800</xdr:colOff>
      <xdr:row>106</xdr:row>
      <xdr:rowOff>9434</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62687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102161</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100-0000AC020000}"/>
            </a:ext>
          </a:extLst>
        </xdr:cNvPr>
        <xdr:cNvSpPr txBox="1"/>
      </xdr:nvSpPr>
      <xdr:spPr>
        <a:xfrm>
          <a:off x="16357600" y="17932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41729</xdr:rowOff>
    </xdr:from>
    <xdr:to>
      <xdr:col>81</xdr:col>
      <xdr:colOff>101600</xdr:colOff>
      <xdr:row>105</xdr:row>
      <xdr:rowOff>143329</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5430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92529</xdr:rowOff>
    </xdr:from>
    <xdr:to>
      <xdr:col>85</xdr:col>
      <xdr:colOff>127000</xdr:colOff>
      <xdr:row>105</xdr:row>
      <xdr:rowOff>130084</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5481300" y="1809477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33564</xdr:rowOff>
    </xdr:from>
    <xdr:to>
      <xdr:col>76</xdr:col>
      <xdr:colOff>165100</xdr:colOff>
      <xdr:row>105</xdr:row>
      <xdr:rowOff>135164</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4541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84364</xdr:rowOff>
    </xdr:from>
    <xdr:to>
      <xdr:col>81</xdr:col>
      <xdr:colOff>50800</xdr:colOff>
      <xdr:row>105</xdr:row>
      <xdr:rowOff>92529</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4592300" y="18086614"/>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13652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20682</xdr:rowOff>
    </xdr:from>
    <xdr:to>
      <xdr:col>76</xdr:col>
      <xdr:colOff>114300</xdr:colOff>
      <xdr:row>105</xdr:row>
      <xdr:rowOff>84364</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3703300" y="1802293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103777</xdr:rowOff>
    </xdr:from>
    <xdr:to>
      <xdr:col>67</xdr:col>
      <xdr:colOff>101600</xdr:colOff>
      <xdr:row>105</xdr:row>
      <xdr:rowOff>33927</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276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105</xdr:row>
      <xdr:rowOff>20682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2814300" y="179853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159856</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100-0000B9020000}"/>
            </a:ext>
          </a:extLst>
        </xdr:cNvPr>
        <xdr:cNvSpPr txBox="1"/>
      </xdr:nvSpPr>
      <xdr:spPr>
        <a:xfrm>
          <a:off x="152660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151691</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100-0000BA020000}"/>
            </a:ext>
          </a:extLst>
        </xdr:cNvPr>
        <xdr:cNvSpPr txBox="1"/>
      </xdr:nvSpPr>
      <xdr:spPr>
        <a:xfrm>
          <a:off x="14389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100-0000BB020000}"/>
            </a:ext>
          </a:extLst>
        </xdr:cNvPr>
        <xdr:cNvSpPr txBox="1"/>
      </xdr:nvSpPr>
      <xdr:spPr>
        <a:xfrm>
          <a:off x="13500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100-0000BC020000}"/>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1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100-0000CF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0000000-0008-0000-0100-0000D1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a:extLst>
            <a:ext uri="{FF2B5EF4-FFF2-40B4-BE49-F238E27FC236}">
              <a16:creationId xmlns:a16="http://schemas.microsoft.com/office/drawing/2014/main" id="{00000000-0008-0000-0100-0000D302000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a:extLst>
            <a:ext uri="{FF2B5EF4-FFF2-40B4-BE49-F238E27FC236}">
              <a16:creationId xmlns:a16="http://schemas.microsoft.com/office/drawing/2014/main" id="{00000000-0008-0000-0100-0000D5020000}"/>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727" name="【公民館】&#10;一人当たり面積平均値テキスト">
          <a:extLst>
            <a:ext uri="{FF2B5EF4-FFF2-40B4-BE49-F238E27FC236}">
              <a16:creationId xmlns:a16="http://schemas.microsoft.com/office/drawing/2014/main" id="{00000000-0008-0000-0100-0000D7020000}"/>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a:extLst>
            <a:ext uri="{FF2B5EF4-FFF2-40B4-BE49-F238E27FC236}">
              <a16:creationId xmlns:a16="http://schemas.microsoft.com/office/drawing/2014/main" id="{00000000-0008-0000-0100-0000DB020000}"/>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a:extLst>
            <a:ext uri="{FF2B5EF4-FFF2-40B4-BE49-F238E27FC236}">
              <a16:creationId xmlns:a16="http://schemas.microsoft.com/office/drawing/2014/main" id="{00000000-0008-0000-0100-0000DC020000}"/>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100-0000E1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123698</xdr:rowOff>
    </xdr:from>
    <xdr:to>
      <xdr:col>116</xdr:col>
      <xdr:colOff>114300</xdr:colOff>
      <xdr:row>105</xdr:row>
      <xdr:rowOff>53848</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21107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146575</xdr:rowOff>
    </xdr:from>
    <xdr:ext cx="469744" cy="259045"/>
    <xdr:sp macro="" textlink="">
      <xdr:nvSpPr>
        <xdr:cNvPr id="739" name="【公民館】&#10;一人当たり面積該当値テキスト">
          <a:extLst>
            <a:ext uri="{FF2B5EF4-FFF2-40B4-BE49-F238E27FC236}">
              <a16:creationId xmlns:a16="http://schemas.microsoft.com/office/drawing/2014/main" id="{00000000-0008-0000-0100-0000E3020000}"/>
            </a:ext>
          </a:extLst>
        </xdr:cNvPr>
        <xdr:cNvSpPr txBox="1"/>
      </xdr:nvSpPr>
      <xdr:spPr>
        <a:xfrm>
          <a:off x="22199600" y="17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100837</xdr:rowOff>
    </xdr:from>
    <xdr:to>
      <xdr:col>112</xdr:col>
      <xdr:colOff>38100</xdr:colOff>
      <xdr:row>105</xdr:row>
      <xdr:rowOff>30987</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1272500"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151637</xdr:rowOff>
    </xdr:from>
    <xdr:to>
      <xdr:col>116</xdr:col>
      <xdr:colOff>63500</xdr:colOff>
      <xdr:row>105</xdr:row>
      <xdr:rowOff>3048</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21323300" y="1798243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107696</xdr:rowOff>
    </xdr:from>
    <xdr:to>
      <xdr:col>107</xdr:col>
      <xdr:colOff>101600</xdr:colOff>
      <xdr:row>105</xdr:row>
      <xdr:rowOff>37846</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20383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151637</xdr:rowOff>
    </xdr:from>
    <xdr:to>
      <xdr:col>111</xdr:col>
      <xdr:colOff>177800</xdr:colOff>
      <xdr:row>104</xdr:row>
      <xdr:rowOff>158496</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20434300" y="179824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114554</xdr:rowOff>
    </xdr:from>
    <xdr:to>
      <xdr:col>102</xdr:col>
      <xdr:colOff>165100</xdr:colOff>
      <xdr:row>105</xdr:row>
      <xdr:rowOff>44704</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9494500" y="1794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158496</xdr:rowOff>
    </xdr:from>
    <xdr:to>
      <xdr:col>107</xdr:col>
      <xdr:colOff>50800</xdr:colOff>
      <xdr:row>104</xdr:row>
      <xdr:rowOff>165354</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9545300" y="1798929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121413</xdr:rowOff>
    </xdr:from>
    <xdr:to>
      <xdr:col>98</xdr:col>
      <xdr:colOff>38100</xdr:colOff>
      <xdr:row>105</xdr:row>
      <xdr:rowOff>51563</xdr:rowOff>
    </xdr:to>
    <xdr:sp macro="" textlink="">
      <xdr:nvSpPr>
        <xdr:cNvPr id="746" name="楕円 745">
          <a:extLst>
            <a:ext uri="{FF2B5EF4-FFF2-40B4-BE49-F238E27FC236}">
              <a16:creationId xmlns:a16="http://schemas.microsoft.com/office/drawing/2014/main" id="{00000000-0008-0000-0100-0000EA020000}"/>
            </a:ext>
          </a:extLst>
        </xdr:cNvPr>
        <xdr:cNvSpPr/>
      </xdr:nvSpPr>
      <xdr:spPr>
        <a:xfrm>
          <a:off x="18605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165354</xdr:rowOff>
    </xdr:from>
    <xdr:to>
      <xdr:col>102</xdr:col>
      <xdr:colOff>114300</xdr:colOff>
      <xdr:row>105</xdr:row>
      <xdr:rowOff>763</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8656300" y="179961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56405</xdr:rowOff>
    </xdr:from>
    <xdr:ext cx="469744" cy="259045"/>
    <xdr:sp macro="" textlink="">
      <xdr:nvSpPr>
        <xdr:cNvPr id="748" name="n_1aveValue【公民館】&#10;一人当たり面積">
          <a:extLst>
            <a:ext uri="{FF2B5EF4-FFF2-40B4-BE49-F238E27FC236}">
              <a16:creationId xmlns:a16="http://schemas.microsoft.com/office/drawing/2014/main" id="{00000000-0008-0000-0100-0000EC020000}"/>
            </a:ext>
          </a:extLst>
        </xdr:cNvPr>
        <xdr:cNvSpPr txBox="1"/>
      </xdr:nvSpPr>
      <xdr:spPr>
        <a:xfrm>
          <a:off x="21075727" y="1823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24401</xdr:rowOff>
    </xdr:from>
    <xdr:ext cx="469744" cy="259045"/>
    <xdr:sp macro="" textlink="">
      <xdr:nvSpPr>
        <xdr:cNvPr id="749" name="n_2aveValue【公民館】&#10;一人当たり面積">
          <a:extLst>
            <a:ext uri="{FF2B5EF4-FFF2-40B4-BE49-F238E27FC236}">
              <a16:creationId xmlns:a16="http://schemas.microsoft.com/office/drawing/2014/main" id="{00000000-0008-0000-0100-0000ED020000}"/>
            </a:ext>
          </a:extLst>
        </xdr:cNvPr>
        <xdr:cNvSpPr txBox="1"/>
      </xdr:nvSpPr>
      <xdr:spPr>
        <a:xfrm>
          <a:off x="20199427"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22114</xdr:rowOff>
    </xdr:from>
    <xdr:ext cx="469744" cy="259045"/>
    <xdr:sp macro="" textlink="">
      <xdr:nvSpPr>
        <xdr:cNvPr id="750" name="n_3aveValue【公民館】&#10;一人当たり面積">
          <a:extLst>
            <a:ext uri="{FF2B5EF4-FFF2-40B4-BE49-F238E27FC236}">
              <a16:creationId xmlns:a16="http://schemas.microsoft.com/office/drawing/2014/main" id="{00000000-0008-0000-0100-0000EE020000}"/>
            </a:ext>
          </a:extLst>
        </xdr:cNvPr>
        <xdr:cNvSpPr txBox="1"/>
      </xdr:nvSpPr>
      <xdr:spPr>
        <a:xfrm>
          <a:off x="19310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35831</xdr:rowOff>
    </xdr:from>
    <xdr:ext cx="469744" cy="259045"/>
    <xdr:sp macro="" textlink="">
      <xdr:nvSpPr>
        <xdr:cNvPr id="751" name="n_4aveValue【公民館】&#10;一人当たり面積">
          <a:extLst>
            <a:ext uri="{FF2B5EF4-FFF2-40B4-BE49-F238E27FC236}">
              <a16:creationId xmlns:a16="http://schemas.microsoft.com/office/drawing/2014/main" id="{00000000-0008-0000-0100-0000EF020000}"/>
            </a:ext>
          </a:extLst>
        </xdr:cNvPr>
        <xdr:cNvSpPr txBox="1"/>
      </xdr:nvSpPr>
      <xdr:spPr>
        <a:xfrm>
          <a:off x="18421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47514</xdr:rowOff>
    </xdr:from>
    <xdr:ext cx="469744" cy="259045"/>
    <xdr:sp macro="" textlink="">
      <xdr:nvSpPr>
        <xdr:cNvPr id="752" name="n_1mainValue【公民館】&#10;一人当たり面積">
          <a:extLst>
            <a:ext uri="{FF2B5EF4-FFF2-40B4-BE49-F238E27FC236}">
              <a16:creationId xmlns:a16="http://schemas.microsoft.com/office/drawing/2014/main" id="{00000000-0008-0000-0100-0000F0020000}"/>
            </a:ext>
          </a:extLst>
        </xdr:cNvPr>
        <xdr:cNvSpPr txBox="1"/>
      </xdr:nvSpPr>
      <xdr:spPr>
        <a:xfrm>
          <a:off x="2107572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54373</xdr:rowOff>
    </xdr:from>
    <xdr:ext cx="469744" cy="259045"/>
    <xdr:sp macro="" textlink="">
      <xdr:nvSpPr>
        <xdr:cNvPr id="753" name="n_2mainValue【公民館】&#10;一人当たり面積">
          <a:extLst>
            <a:ext uri="{FF2B5EF4-FFF2-40B4-BE49-F238E27FC236}">
              <a16:creationId xmlns:a16="http://schemas.microsoft.com/office/drawing/2014/main" id="{00000000-0008-0000-0100-0000F1020000}"/>
            </a:ext>
          </a:extLst>
        </xdr:cNvPr>
        <xdr:cNvSpPr txBox="1"/>
      </xdr:nvSpPr>
      <xdr:spPr>
        <a:xfrm>
          <a:off x="20199427" y="1771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61231</xdr:rowOff>
    </xdr:from>
    <xdr:ext cx="469744" cy="259045"/>
    <xdr:sp macro="" textlink="">
      <xdr:nvSpPr>
        <xdr:cNvPr id="754" name="n_3mainValue【公民館】&#10;一人当たり面積">
          <a:extLst>
            <a:ext uri="{FF2B5EF4-FFF2-40B4-BE49-F238E27FC236}">
              <a16:creationId xmlns:a16="http://schemas.microsoft.com/office/drawing/2014/main" id="{00000000-0008-0000-0100-0000F2020000}"/>
            </a:ext>
          </a:extLst>
        </xdr:cNvPr>
        <xdr:cNvSpPr txBox="1"/>
      </xdr:nvSpPr>
      <xdr:spPr>
        <a:xfrm>
          <a:off x="19310427" y="177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68090</xdr:rowOff>
    </xdr:from>
    <xdr:ext cx="469744" cy="259045"/>
    <xdr:sp macro="" textlink="">
      <xdr:nvSpPr>
        <xdr:cNvPr id="755" name="n_4mainValue【公民館】&#10;一人当たり面積">
          <a:extLst>
            <a:ext uri="{FF2B5EF4-FFF2-40B4-BE49-F238E27FC236}">
              <a16:creationId xmlns:a16="http://schemas.microsoft.com/office/drawing/2014/main" id="{00000000-0008-0000-0100-0000F3020000}"/>
            </a:ext>
          </a:extLst>
        </xdr:cNvPr>
        <xdr:cNvSpPr txBox="1"/>
      </xdr:nvSpPr>
      <xdr:spPr>
        <a:xfrm>
          <a:off x="18421427" y="177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100-0000F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類似団体と比較して特に有形固定資産減価償却率が高くなっている施設は、認定こども園・保育所、学校施設、体育館・プールであり、特に低くなっている施設は、福祉施設、保健センターである。</a:t>
          </a:r>
          <a:endParaRPr lang="ja-JP" altLang="ja-JP" sz="1400">
            <a:effectLst/>
          </a:endParaRPr>
        </a:p>
        <a:p>
          <a:r>
            <a:rPr kumimoji="1" lang="ja-JP" altLang="ja-JP" sz="1100">
              <a:solidFill>
                <a:schemeClr val="dk1"/>
              </a:solidFill>
              <a:effectLst/>
              <a:latin typeface="+mn-lt"/>
              <a:ea typeface="+mn-ea"/>
              <a:cs typeface="+mn-cs"/>
            </a:rPr>
            <a:t>建物等では主に市役所庁舎、保育所、小学校、中学校、博物館、武道館の有形固定資産減価償却率が高くなっているが、保育所については、集約施設として統合こども園を整備したことから、既存施設は除却又は売却を進めていく予定である。</a:t>
          </a:r>
          <a:endParaRPr lang="ja-JP" altLang="ja-JP" sz="1400">
            <a:effectLst/>
          </a:endParaRPr>
        </a:p>
        <a:p>
          <a:r>
            <a:rPr kumimoji="1" lang="ja-JP" altLang="ja-JP" sz="1100">
              <a:solidFill>
                <a:schemeClr val="dk1"/>
              </a:solidFill>
              <a:effectLst/>
              <a:latin typeface="+mn-lt"/>
              <a:ea typeface="+mn-ea"/>
              <a:cs typeface="+mn-cs"/>
            </a:rPr>
            <a:t>公工作物では主に橋梁、道路の有形固定資産減価償却率が高くなっているが、橋梁については、今後、現在の状態を調査する予定であり、道路については、長寿命化計画を策定し、順次改修していく予定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富山県小矢部市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28,977
28,492
134.07
16,542,461
15,570,213
955,736
9,166,306
18,278,891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169.5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87103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30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3827</xdr:rowOff>
    </xdr:from>
    <xdr:ext cx="405111" cy="259045"/>
    <xdr:sp macro="" textlink="">
      <xdr:nvSpPr>
        <xdr:cNvPr id="66" name="n_1aveValue【図書館】&#10;有形固定資産減価償却率">
          <a:extLst>
            <a:ext uri="{FF2B5EF4-FFF2-40B4-BE49-F238E27FC236}">
              <a16:creationId xmlns:a16="http://schemas.microsoft.com/office/drawing/2014/main" id="{00000000-0008-0000-0200-000042000000}"/>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76019</xdr:rowOff>
    </xdr:from>
    <xdr:to>
      <xdr:col>15</xdr:col>
      <xdr:colOff>101600</xdr:colOff>
      <xdr:row>38</xdr:row>
      <xdr:rowOff>6169</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168746</xdr:rowOff>
    </xdr:from>
    <xdr:ext cx="405111" cy="259045"/>
    <xdr:sp macro="" textlink="">
      <xdr:nvSpPr>
        <xdr:cNvPr id="68" name="n_2aveValue【図書館】&#10;有形固定資産減価償却率">
          <a:extLst>
            <a:ext uri="{FF2B5EF4-FFF2-40B4-BE49-F238E27FC236}">
              <a16:creationId xmlns:a16="http://schemas.microsoft.com/office/drawing/2014/main" id="{00000000-0008-0000-0200-000044000000}"/>
            </a:ext>
          </a:extLst>
        </xdr:cNvPr>
        <xdr:cNvSpPr txBox="1"/>
      </xdr:nvSpPr>
      <xdr:spPr>
        <a:xfrm>
          <a:off x="2705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72753</xdr:rowOff>
    </xdr:from>
    <xdr:to>
      <xdr:col>10</xdr:col>
      <xdr:colOff>165100</xdr:colOff>
      <xdr:row>38</xdr:row>
      <xdr:rowOff>2903</xdr:rowOff>
    </xdr:to>
    <xdr:sp macro="" textlink="">
      <xdr:nvSpPr>
        <xdr:cNvPr id="69" name="フローチャート: 判断 68">
          <a:extLst>
            <a:ext uri="{FF2B5EF4-FFF2-40B4-BE49-F238E27FC236}">
              <a16:creationId xmlns:a16="http://schemas.microsoft.com/office/drawing/2014/main" id="{00000000-0008-0000-0200-000045000000}"/>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19430</xdr:rowOff>
    </xdr:from>
    <xdr:ext cx="405111" cy="259045"/>
    <xdr:sp macro="" textlink="">
      <xdr:nvSpPr>
        <xdr:cNvPr id="70" name="n_3aveValue【図書館】&#10;有形固定資産減価償却率">
          <a:extLst>
            <a:ext uri="{FF2B5EF4-FFF2-40B4-BE49-F238E27FC236}">
              <a16:creationId xmlns:a16="http://schemas.microsoft.com/office/drawing/2014/main" id="{00000000-0008-0000-0200-000046000000}"/>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35197</xdr:rowOff>
    </xdr:from>
    <xdr:to>
      <xdr:col>6</xdr:col>
      <xdr:colOff>38100</xdr:colOff>
      <xdr:row>37</xdr:row>
      <xdr:rowOff>136797</xdr:rowOff>
    </xdr:to>
    <xdr:sp macro="" textlink="">
      <xdr:nvSpPr>
        <xdr:cNvPr id="71" name="フローチャート: 判断 70">
          <a:extLst>
            <a:ext uri="{FF2B5EF4-FFF2-40B4-BE49-F238E27FC236}">
              <a16:creationId xmlns:a16="http://schemas.microsoft.com/office/drawing/2014/main" id="{00000000-0008-0000-0200-000047000000}"/>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153324</xdr:rowOff>
    </xdr:from>
    <xdr:ext cx="405111" cy="259045"/>
    <xdr:sp macro="" textlink="">
      <xdr:nvSpPr>
        <xdr:cNvPr id="72" name="n_4aveValue【図書館】&#10;有形固定資産減価償却率">
          <a:extLst>
            <a:ext uri="{FF2B5EF4-FFF2-40B4-BE49-F238E27FC236}">
              <a16:creationId xmlns:a16="http://schemas.microsoft.com/office/drawing/2014/main" id="{00000000-0008-0000-0200-000048000000}"/>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200-00004A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00000000-0008-0000-0200-00004B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00000000-0008-0000-0200-00004C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69487</xdr:rowOff>
    </xdr:from>
    <xdr:to>
      <xdr:col>24</xdr:col>
      <xdr:colOff>114300</xdr:colOff>
      <xdr:row>33</xdr:row>
      <xdr:rowOff>171087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45847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22514</xdr:rowOff>
    </xdr:from>
    <xdr:ext cx="340478" cy="259045"/>
    <xdr:sp macro="" textlink="">
      <xdr:nvSpPr>
        <xdr:cNvPr id="79" name="【図書館】&#10;有形固定資産減価償却率該当値テキスト">
          <a:extLst>
            <a:ext uri="{FF2B5EF4-FFF2-40B4-BE49-F238E27FC236}">
              <a16:creationId xmlns:a16="http://schemas.microsoft.com/office/drawing/2014/main" id="{00000000-0008-0000-0200-00004F000000}"/>
            </a:ext>
          </a:extLst>
        </xdr:cNvPr>
        <xdr:cNvSpPr txBox="1"/>
      </xdr:nvSpPr>
      <xdr:spPr>
        <a:xfrm>
          <a:off x="4673600" y="5680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10704</xdr:rowOff>
    </xdr:from>
    <xdr:to>
      <xdr:col>20</xdr:col>
      <xdr:colOff>38100</xdr:colOff>
      <xdr:row>33</xdr:row>
      <xdr:rowOff>112304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3746500" y="56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61504</xdr:rowOff>
    </xdr:from>
    <xdr:to>
      <xdr:col>24</xdr:col>
      <xdr:colOff>63500</xdr:colOff>
      <xdr:row>33</xdr:row>
      <xdr:rowOff>120287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3797300" y="571935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28666</xdr:rowOff>
    </xdr:from>
    <xdr:to>
      <xdr:col>15</xdr:col>
      <xdr:colOff>101600</xdr:colOff>
      <xdr:row>34</xdr:row>
      <xdr:rowOff>130266</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2857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61504</xdr:rowOff>
    </xdr:from>
    <xdr:to>
      <xdr:col>19</xdr:col>
      <xdr:colOff>177800</xdr:colOff>
      <xdr:row>34</xdr:row>
      <xdr:rowOff>79466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2908300" y="571935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111941</xdr:rowOff>
    </xdr:from>
    <xdr:to>
      <xdr:col>10</xdr:col>
      <xdr:colOff>165100</xdr:colOff>
      <xdr:row>39</xdr:row>
      <xdr:rowOff>42091</xdr:rowOff>
    </xdr:to>
    <xdr:sp macro="" textlink="">
      <xdr:nvSpPr>
        <xdr:cNvPr id="84" name="楕円 83">
          <a:extLst>
            <a:ext uri="{FF2B5EF4-FFF2-40B4-BE49-F238E27FC236}">
              <a16:creationId xmlns:a16="http://schemas.microsoft.com/office/drawing/2014/main" id="{00000000-0008-0000-0200-000054000000}"/>
            </a:ext>
          </a:extLst>
        </xdr:cNvPr>
        <xdr:cNvSpPr/>
      </xdr:nvSpPr>
      <xdr:spPr>
        <a:xfrm>
          <a:off x="1968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79466</xdr:rowOff>
    </xdr:from>
    <xdr:to>
      <xdr:col>15</xdr:col>
      <xdr:colOff>50800</xdr:colOff>
      <xdr:row>38</xdr:row>
      <xdr:rowOff>162741</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flipV="1">
          <a:off x="2019300" y="5908766"/>
          <a:ext cx="889000" cy="76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79284</xdr:rowOff>
    </xdr:from>
    <xdr:to>
      <xdr:col>6</xdr:col>
      <xdr:colOff>38100</xdr:colOff>
      <xdr:row>39</xdr:row>
      <xdr:rowOff>9434</xdr:rowOff>
    </xdr:to>
    <xdr:sp macro="" textlink="">
      <xdr:nvSpPr>
        <xdr:cNvPr id="86" name="楕円 85">
          <a:extLst>
            <a:ext uri="{FF2B5EF4-FFF2-40B4-BE49-F238E27FC236}">
              <a16:creationId xmlns:a16="http://schemas.microsoft.com/office/drawing/2014/main" id="{00000000-0008-0000-0200-000056000000}"/>
            </a:ext>
          </a:extLst>
        </xdr:cNvPr>
        <xdr:cNvSpPr/>
      </xdr:nvSpPr>
      <xdr:spPr>
        <a:xfrm>
          <a:off x="1079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130084</xdr:rowOff>
    </xdr:from>
    <xdr:to>
      <xdr:col>10</xdr:col>
      <xdr:colOff>114300</xdr:colOff>
      <xdr:row>38</xdr:row>
      <xdr:rowOff>162741</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a:off x="1130300" y="66451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128831</xdr:rowOff>
    </xdr:from>
    <xdr:ext cx="340478"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614361" y="54437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146793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33218</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561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21607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53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162577</xdr:rowOff>
    </xdr:from>
    <xdr:ext cx="469744" cy="259045"/>
    <xdr:sp macro="" textlink="">
      <xdr:nvSpPr>
        <xdr:cNvPr id="123" name="n_1aveValue【図書館】&#10;一人当たり面積">
          <a:extLst>
            <a:ext uri="{FF2B5EF4-FFF2-40B4-BE49-F238E27FC236}">
              <a16:creationId xmlns:a16="http://schemas.microsoft.com/office/drawing/2014/main" id="{00000000-0008-0000-0200-00007B000000}"/>
            </a:ext>
          </a:extLst>
        </xdr:cNvPr>
        <xdr:cNvSpPr txBox="1"/>
      </xdr:nvSpPr>
      <xdr:spPr>
        <a:xfrm>
          <a:off x="9391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44450</xdr:rowOff>
    </xdr:from>
    <xdr:to>
      <xdr:col>46</xdr:col>
      <xdr:colOff>38100</xdr:colOff>
      <xdr:row>39</xdr:row>
      <xdr:rowOff>146050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137177</xdr:rowOff>
    </xdr:from>
    <xdr:ext cx="469744" cy="259045"/>
    <xdr:sp macro="" textlink="">
      <xdr:nvSpPr>
        <xdr:cNvPr id="125" name="n_2aveValue【図書館】&#10;一人当たり面積">
          <a:extLst>
            <a:ext uri="{FF2B5EF4-FFF2-40B4-BE49-F238E27FC236}">
              <a16:creationId xmlns:a16="http://schemas.microsoft.com/office/drawing/2014/main" id="{00000000-0008-0000-0200-00007D000000}"/>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59690</xdr:rowOff>
    </xdr:from>
    <xdr:to>
      <xdr:col>41</xdr:col>
      <xdr:colOff>101600</xdr:colOff>
      <xdr:row>39</xdr:row>
      <xdr:rowOff>161290</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6367</xdr:rowOff>
    </xdr:from>
    <xdr:ext cx="469744" cy="259045"/>
    <xdr:sp macro="" textlink="">
      <xdr:nvSpPr>
        <xdr:cNvPr id="127" name="n_3aveValue【図書館】&#10;一人当たり面積">
          <a:extLst>
            <a:ext uri="{FF2B5EF4-FFF2-40B4-BE49-F238E27FC236}">
              <a16:creationId xmlns:a16="http://schemas.microsoft.com/office/drawing/2014/main" id="{00000000-0008-0000-0200-00007F000000}"/>
            </a:ext>
          </a:extLst>
        </xdr:cNvPr>
        <xdr:cNvSpPr txBox="1"/>
      </xdr:nvSpPr>
      <xdr:spPr>
        <a:xfrm>
          <a:off x="7626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74930</xdr:rowOff>
    </xdr:from>
    <xdr:to>
      <xdr:col>36</xdr:col>
      <xdr:colOff>165100</xdr:colOff>
      <xdr:row>40</xdr:row>
      <xdr:rowOff>5080</xdr:rowOff>
    </xdr:to>
    <xdr:sp macro="" textlink="">
      <xdr:nvSpPr>
        <xdr:cNvPr id="128" name="フローチャート: 判断 127">
          <a:extLst>
            <a:ext uri="{FF2B5EF4-FFF2-40B4-BE49-F238E27FC236}">
              <a16:creationId xmlns:a16="http://schemas.microsoft.com/office/drawing/2014/main" id="{00000000-0008-0000-0200-000080000000}"/>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21607</xdr:rowOff>
    </xdr:from>
    <xdr:ext cx="469744" cy="259045"/>
    <xdr:sp macro="" textlink="">
      <xdr:nvSpPr>
        <xdr:cNvPr id="129" name="n_4aveValue【図書館】&#10;一人当たり面積">
          <a:extLst>
            <a:ext uri="{FF2B5EF4-FFF2-40B4-BE49-F238E27FC236}">
              <a16:creationId xmlns:a16="http://schemas.microsoft.com/office/drawing/2014/main" id="{00000000-0008-0000-0200-000081000000}"/>
            </a:ext>
          </a:extLst>
        </xdr:cNvPr>
        <xdr:cNvSpPr txBox="1"/>
      </xdr:nvSpPr>
      <xdr:spPr>
        <a:xfrm>
          <a:off x="6737427"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200-00008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30497</xdr:rowOff>
    </xdr:from>
    <xdr:ext cx="469744" cy="259045"/>
    <xdr:sp macro="" textlink="">
      <xdr:nvSpPr>
        <xdr:cNvPr id="136" name="【図書館】&#10;一人当たり面積該当値テキスト">
          <a:extLst>
            <a:ext uri="{FF2B5EF4-FFF2-40B4-BE49-F238E27FC236}">
              <a16:creationId xmlns:a16="http://schemas.microsoft.com/office/drawing/2014/main" id="{00000000-0008-0000-0200-000088000000}"/>
            </a:ext>
          </a:extLst>
        </xdr:cNvPr>
        <xdr:cNvSpPr txBox="1"/>
      </xdr:nvSpPr>
      <xdr:spPr>
        <a:xfrm>
          <a:off x="10515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110490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9639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67310</xdr:rowOff>
    </xdr:from>
    <xdr:to>
      <xdr:col>46</xdr:col>
      <xdr:colOff>38100</xdr:colOff>
      <xdr:row>37</xdr:row>
      <xdr:rowOff>168910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8699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118110</xdr:rowOff>
    </xdr:from>
    <xdr:to>
      <xdr:col>50</xdr:col>
      <xdr:colOff>114300</xdr:colOff>
      <xdr:row>39</xdr:row>
      <xdr:rowOff>110490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8750300" y="646176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166370</xdr:rowOff>
    </xdr:from>
    <xdr:to>
      <xdr:col>41</xdr:col>
      <xdr:colOff>101600</xdr:colOff>
      <xdr:row>40</xdr:row>
      <xdr:rowOff>96520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7810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118110</xdr:rowOff>
    </xdr:from>
    <xdr:to>
      <xdr:col>45</xdr:col>
      <xdr:colOff>177800</xdr:colOff>
      <xdr:row>40</xdr:row>
      <xdr:rowOff>45720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7861300" y="646176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166370</xdr:rowOff>
    </xdr:from>
    <xdr:to>
      <xdr:col>36</xdr:col>
      <xdr:colOff>165100</xdr:colOff>
      <xdr:row>40</xdr:row>
      <xdr:rowOff>96520</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6921500" y="685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45720</xdr:rowOff>
    </xdr:from>
    <xdr:to>
      <xdr:col>41</xdr:col>
      <xdr:colOff>50800</xdr:colOff>
      <xdr:row>40</xdr:row>
      <xdr:rowOff>45720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972300" y="6903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152417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13987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87647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87647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109237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2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19702</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200-0000B5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82550</xdr:rowOff>
    </xdr:from>
    <xdr:to>
      <xdr:col>15</xdr:col>
      <xdr:colOff>101600</xdr:colOff>
      <xdr:row>61</xdr:row>
      <xdr:rowOff>12700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29227</xdr:rowOff>
    </xdr:from>
    <xdr:ext cx="405111" cy="259045"/>
    <xdr:sp macro="" textlink="">
      <xdr:nvSpPr>
        <xdr:cNvPr id="183" name="n_2aveValue【体育館・プール】&#10;有形固定資産減価償却率">
          <a:extLst>
            <a:ext uri="{FF2B5EF4-FFF2-40B4-BE49-F238E27FC236}">
              <a16:creationId xmlns:a16="http://schemas.microsoft.com/office/drawing/2014/main" id="{00000000-0008-0000-0200-0000B7000000}"/>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33020</xdr:rowOff>
    </xdr:from>
    <xdr:to>
      <xdr:col>10</xdr:col>
      <xdr:colOff>165100</xdr:colOff>
      <xdr:row>60</xdr:row>
      <xdr:rowOff>134620</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151147</xdr:rowOff>
    </xdr:from>
    <xdr:ext cx="405111" cy="259045"/>
    <xdr:sp macro="" textlink="">
      <xdr:nvSpPr>
        <xdr:cNvPr id="185" name="n_3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126365</xdr:rowOff>
    </xdr:from>
    <xdr:to>
      <xdr:col>6</xdr:col>
      <xdr:colOff>38100</xdr:colOff>
      <xdr:row>60</xdr:row>
      <xdr:rowOff>56515</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73042</xdr:rowOff>
    </xdr:from>
    <xdr:ext cx="405111" cy="259045"/>
    <xdr:sp macro="" textlink="">
      <xdr:nvSpPr>
        <xdr:cNvPr id="187" name="n_4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71120</xdr:rowOff>
    </xdr:from>
    <xdr:to>
      <xdr:col>24</xdr:col>
      <xdr:colOff>114300</xdr:colOff>
      <xdr:row>62</xdr:row>
      <xdr:rowOff>1270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4584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49547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00000000-0008-0000-0200-0000C2000000}"/>
            </a:ext>
          </a:extLst>
        </xdr:cNvPr>
        <xdr:cNvSpPr txBox="1"/>
      </xdr:nvSpPr>
      <xdr:spPr>
        <a:xfrm>
          <a:off x="4673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40640</xdr:rowOff>
    </xdr:from>
    <xdr:to>
      <xdr:col>20</xdr:col>
      <xdr:colOff>38100</xdr:colOff>
      <xdr:row>61</xdr:row>
      <xdr:rowOff>142240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3746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91440</xdr:rowOff>
    </xdr:from>
    <xdr:to>
      <xdr:col>24</xdr:col>
      <xdr:colOff>63500</xdr:colOff>
      <xdr:row>61</xdr:row>
      <xdr:rowOff>121920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3797300" y="105498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31115</xdr:rowOff>
    </xdr:from>
    <xdr:to>
      <xdr:col>15</xdr:col>
      <xdr:colOff>101600</xdr:colOff>
      <xdr:row>61</xdr:row>
      <xdr:rowOff>132715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2857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81915</xdr:rowOff>
    </xdr:from>
    <xdr:to>
      <xdr:col>19</xdr:col>
      <xdr:colOff>177800</xdr:colOff>
      <xdr:row>61</xdr:row>
      <xdr:rowOff>91440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2908300" y="105403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96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81915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019300" y="105060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137795</xdr:rowOff>
    </xdr:from>
    <xdr:to>
      <xdr:col>6</xdr:col>
      <xdr:colOff>38100</xdr:colOff>
      <xdr:row>61</xdr:row>
      <xdr:rowOff>67945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079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17145</xdr:rowOff>
    </xdr:from>
    <xdr:to>
      <xdr:col>10</xdr:col>
      <xdr:colOff>114300</xdr:colOff>
      <xdr:row>61</xdr:row>
      <xdr:rowOff>47625</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1130300" y="1047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133367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123842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89552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59072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104339</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9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19067</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200-0000F0000000}"/>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120650</xdr:rowOff>
    </xdr:from>
    <xdr:to>
      <xdr:col>46</xdr:col>
      <xdr:colOff>38100</xdr:colOff>
      <xdr:row>62</xdr:row>
      <xdr:rowOff>50800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8699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41927</xdr:rowOff>
    </xdr:from>
    <xdr:ext cx="469744" cy="259045"/>
    <xdr:sp macro="" textlink="">
      <xdr:nvSpPr>
        <xdr:cNvPr id="242" name="n_2aveValue【体育館・プール】&#10;一人当たり面積">
          <a:extLst>
            <a:ext uri="{FF2B5EF4-FFF2-40B4-BE49-F238E27FC236}">
              <a16:creationId xmlns:a16="http://schemas.microsoft.com/office/drawing/2014/main" id="{00000000-0008-0000-0200-0000F2000000}"/>
            </a:ext>
          </a:extLst>
        </xdr:cNvPr>
        <xdr:cNvSpPr txBox="1"/>
      </xdr:nvSpPr>
      <xdr:spPr>
        <a:xfrm>
          <a:off x="8515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135346</xdr:rowOff>
    </xdr:from>
    <xdr:to>
      <xdr:col>41</xdr:col>
      <xdr:colOff>101600</xdr:colOff>
      <xdr:row>62</xdr:row>
      <xdr:rowOff>65496</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7810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56623</xdr:rowOff>
    </xdr:from>
    <xdr:ext cx="469744" cy="259045"/>
    <xdr:sp macro="" textlink="">
      <xdr:nvSpPr>
        <xdr:cNvPr id="244" name="n_3aveValue【体育館・プール】&#10;一人当たり面積">
          <a:extLst>
            <a:ext uri="{FF2B5EF4-FFF2-40B4-BE49-F238E27FC236}">
              <a16:creationId xmlns:a16="http://schemas.microsoft.com/office/drawing/2014/main" id="{00000000-0008-0000-0200-0000F4000000}"/>
            </a:ext>
          </a:extLst>
        </xdr:cNvPr>
        <xdr:cNvSpPr txBox="1"/>
      </xdr:nvSpPr>
      <xdr:spPr>
        <a:xfrm>
          <a:off x="7626427" y="106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133713</xdr:rowOff>
    </xdr:from>
    <xdr:to>
      <xdr:col>36</xdr:col>
      <xdr:colOff>165100</xdr:colOff>
      <xdr:row>62</xdr:row>
      <xdr:rowOff>63863</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69215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54990</xdr:rowOff>
    </xdr:from>
    <xdr:ext cx="469744" cy="259045"/>
    <xdr:sp macro="" textlink="">
      <xdr:nvSpPr>
        <xdr:cNvPr id="246" name="n_4aveValue【体育館・プール】&#10;一人当たり面積">
          <a:extLst>
            <a:ext uri="{FF2B5EF4-FFF2-40B4-BE49-F238E27FC236}">
              <a16:creationId xmlns:a16="http://schemas.microsoft.com/office/drawing/2014/main" id="{00000000-0008-0000-0200-0000F6000000}"/>
            </a:ext>
          </a:extLst>
        </xdr:cNvPr>
        <xdr:cNvSpPr txBox="1"/>
      </xdr:nvSpPr>
      <xdr:spPr>
        <a:xfrm>
          <a:off x="67374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86360</xdr:rowOff>
    </xdr:from>
    <xdr:to>
      <xdr:col>55</xdr:col>
      <xdr:colOff>50800</xdr:colOff>
      <xdr:row>62</xdr:row>
      <xdr:rowOff>16510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104267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64787</xdr:rowOff>
    </xdr:from>
    <xdr:ext cx="469744" cy="259045"/>
    <xdr:sp macro="" textlink="">
      <xdr:nvSpPr>
        <xdr:cNvPr id="253" name="【体育館・プール】&#10;一人当たり面積該当値テキスト">
          <a:extLst>
            <a:ext uri="{FF2B5EF4-FFF2-40B4-BE49-F238E27FC236}">
              <a16:creationId xmlns:a16="http://schemas.microsoft.com/office/drawing/2014/main" id="{00000000-0008-0000-0200-0000FD000000}"/>
            </a:ext>
          </a:extLst>
        </xdr:cNvPr>
        <xdr:cNvSpPr txBox="1"/>
      </xdr:nvSpPr>
      <xdr:spPr>
        <a:xfrm>
          <a:off x="10515600" y="1052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94524</xdr:rowOff>
    </xdr:from>
    <xdr:to>
      <xdr:col>50</xdr:col>
      <xdr:colOff>165100</xdr:colOff>
      <xdr:row>62</xdr:row>
      <xdr:rowOff>24674</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9588500" y="1055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137160</xdr:rowOff>
    </xdr:from>
    <xdr:to>
      <xdr:col>55</xdr:col>
      <xdr:colOff>0</xdr:colOff>
      <xdr:row>61</xdr:row>
      <xdr:rowOff>145324</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9639300" y="1059561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99423</xdr:rowOff>
    </xdr:from>
    <xdr:to>
      <xdr:col>46</xdr:col>
      <xdr:colOff>38100</xdr:colOff>
      <xdr:row>62</xdr:row>
      <xdr:rowOff>29573</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8699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145324</xdr:rowOff>
    </xdr:from>
    <xdr:to>
      <xdr:col>50</xdr:col>
      <xdr:colOff>114300</xdr:colOff>
      <xdr:row>61</xdr:row>
      <xdr:rowOff>150223</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8750300" y="106037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60234</xdr:rowOff>
    </xdr:from>
    <xdr:to>
      <xdr:col>41</xdr:col>
      <xdr:colOff>101600</xdr:colOff>
      <xdr:row>61</xdr:row>
      <xdr:rowOff>161834</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7810500" y="105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111034</xdr:rowOff>
    </xdr:from>
    <xdr:to>
      <xdr:col>45</xdr:col>
      <xdr:colOff>177800</xdr:colOff>
      <xdr:row>61</xdr:row>
      <xdr:rowOff>150223</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7861300" y="105694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65133</xdr:rowOff>
    </xdr:from>
    <xdr:to>
      <xdr:col>36</xdr:col>
      <xdr:colOff>165100</xdr:colOff>
      <xdr:row>61</xdr:row>
      <xdr:rowOff>166733</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6921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111034</xdr:rowOff>
    </xdr:from>
    <xdr:to>
      <xdr:col>41</xdr:col>
      <xdr:colOff>50800</xdr:colOff>
      <xdr:row>61</xdr:row>
      <xdr:rowOff>115933</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flipV="1">
          <a:off x="6972300" y="105694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41201</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32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46100</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33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6911</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29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11810</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29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20972</xdr:rowOff>
    </xdr:from>
    <xdr:ext cx="405111" cy="259045"/>
    <xdr:sp macro="" textlink="">
      <xdr:nvSpPr>
        <xdr:cNvPr id="298" name="n_1aveValue【福祉施設】&#10;有形固定資産減価償却率">
          <a:extLst>
            <a:ext uri="{FF2B5EF4-FFF2-40B4-BE49-F238E27FC236}">
              <a16:creationId xmlns:a16="http://schemas.microsoft.com/office/drawing/2014/main" id="{00000000-0008-0000-0200-00002A01000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93980</xdr:rowOff>
    </xdr:from>
    <xdr:to>
      <xdr:col>15</xdr:col>
      <xdr:colOff>101600</xdr:colOff>
      <xdr:row>82</xdr:row>
      <xdr:rowOff>24130</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15257</xdr:rowOff>
    </xdr:from>
    <xdr:ext cx="405111" cy="259045"/>
    <xdr:sp macro="" textlink="">
      <xdr:nvSpPr>
        <xdr:cNvPr id="300" name="n_2aveValue【福祉施設】&#10;有形固定資産減価償却率">
          <a:extLst>
            <a:ext uri="{FF2B5EF4-FFF2-40B4-BE49-F238E27FC236}">
              <a16:creationId xmlns:a16="http://schemas.microsoft.com/office/drawing/2014/main" id="{00000000-0008-0000-0200-00002C010000}"/>
            </a:ext>
          </a:extLst>
        </xdr:cNvPr>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80645</xdr:rowOff>
    </xdr:from>
    <xdr:to>
      <xdr:col>10</xdr:col>
      <xdr:colOff>165100</xdr:colOff>
      <xdr:row>82</xdr:row>
      <xdr:rowOff>10795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1922</xdr:rowOff>
    </xdr:from>
    <xdr:ext cx="405111" cy="259045"/>
    <xdr:sp macro="" textlink="">
      <xdr:nvSpPr>
        <xdr:cNvPr id="302" name="n_3aveValue【福祉施設】&#10;有形固定資産減価償却率">
          <a:extLst>
            <a:ext uri="{FF2B5EF4-FFF2-40B4-BE49-F238E27FC236}">
              <a16:creationId xmlns:a16="http://schemas.microsoft.com/office/drawing/2014/main" id="{00000000-0008-0000-0200-00002E010000}"/>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19686</xdr:rowOff>
    </xdr:from>
    <xdr:to>
      <xdr:col>6</xdr:col>
      <xdr:colOff>38100</xdr:colOff>
      <xdr:row>81</xdr:row>
      <xdr:rowOff>121286</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81</xdr:row>
      <xdr:rowOff>112413</xdr:rowOff>
    </xdr:from>
    <xdr:ext cx="405111" cy="259045"/>
    <xdr:sp macro="" textlink="">
      <xdr:nvSpPr>
        <xdr:cNvPr id="304" name="n_4aveValue【福祉施設】&#10;有形固定資産減価償却率">
          <a:extLst>
            <a:ext uri="{FF2B5EF4-FFF2-40B4-BE49-F238E27FC236}">
              <a16:creationId xmlns:a16="http://schemas.microsoft.com/office/drawing/2014/main" id="{00000000-0008-0000-0200-000030010000}"/>
            </a:ext>
          </a:extLst>
        </xdr:cNvPr>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160672</xdr:rowOff>
    </xdr:from>
    <xdr:ext cx="405111" cy="259045"/>
    <xdr:sp macro="" textlink="">
      <xdr:nvSpPr>
        <xdr:cNvPr id="311" name="【福祉施設】&#10;有形固定資産減価償却率該当値テキスト">
          <a:extLst>
            <a:ext uri="{FF2B5EF4-FFF2-40B4-BE49-F238E27FC236}">
              <a16:creationId xmlns:a16="http://schemas.microsoft.com/office/drawing/2014/main" id="{00000000-0008-0000-0200-000037010000}"/>
            </a:ext>
          </a:extLst>
        </xdr:cNvPr>
        <xdr:cNvSpPr txBox="1"/>
      </xdr:nvSpPr>
      <xdr:spPr>
        <a:xfrm>
          <a:off x="4673600"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82550</xdr:rowOff>
    </xdr:from>
    <xdr:to>
      <xdr:col>20</xdr:col>
      <xdr:colOff>38100</xdr:colOff>
      <xdr:row>81</xdr:row>
      <xdr:rowOff>12700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3746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81</xdr:row>
      <xdr:rowOff>17145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3797300" y="1384935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133350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908300" y="138074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156845</xdr:rowOff>
    </xdr:from>
    <xdr:to>
      <xdr:col>10</xdr:col>
      <xdr:colOff>165100</xdr:colOff>
      <xdr:row>80</xdr:row>
      <xdr:rowOff>86995</xdr:rowOff>
    </xdr:to>
    <xdr:sp macro="" textlink="">
      <xdr:nvSpPr>
        <xdr:cNvPr id="316" name="楕円 315">
          <a:extLst>
            <a:ext uri="{FF2B5EF4-FFF2-40B4-BE49-F238E27FC236}">
              <a16:creationId xmlns:a16="http://schemas.microsoft.com/office/drawing/2014/main" id="{00000000-0008-0000-0200-00003C010000}"/>
            </a:ext>
          </a:extLst>
        </xdr:cNvPr>
        <xdr:cNvSpPr/>
      </xdr:nvSpPr>
      <xdr:spPr>
        <a:xfrm>
          <a:off x="1968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36195</xdr:rowOff>
    </xdr:from>
    <xdr:to>
      <xdr:col>15</xdr:col>
      <xdr:colOff>50800</xdr:colOff>
      <xdr:row>80</xdr:row>
      <xdr:rowOff>91439</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2019300" y="1375219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147320</xdr:rowOff>
    </xdr:from>
    <xdr:to>
      <xdr:col>6</xdr:col>
      <xdr:colOff>38100</xdr:colOff>
      <xdr:row>80</xdr:row>
      <xdr:rowOff>77470</xdr:rowOff>
    </xdr:to>
    <xdr:sp macro="" textlink="">
      <xdr:nvSpPr>
        <xdr:cNvPr id="318" name="楕円 317">
          <a:extLst>
            <a:ext uri="{FF2B5EF4-FFF2-40B4-BE49-F238E27FC236}">
              <a16:creationId xmlns:a16="http://schemas.microsoft.com/office/drawing/2014/main" id="{00000000-0008-0000-0200-00003E010000}"/>
            </a:ext>
          </a:extLst>
        </xdr:cNvPr>
        <xdr:cNvSpPr/>
      </xdr:nvSpPr>
      <xdr:spPr>
        <a:xfrm>
          <a:off x="1079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26670</xdr:rowOff>
    </xdr:from>
    <xdr:to>
      <xdr:col>10</xdr:col>
      <xdr:colOff>114300</xdr:colOff>
      <xdr:row>80</xdr:row>
      <xdr:rowOff>36195</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130300" y="13742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29227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103522</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87140</xdr:rowOff>
    </xdr:from>
    <xdr:ext cx="469744" cy="259045"/>
    <xdr:sp macro="" textlink="">
      <xdr:nvSpPr>
        <xdr:cNvPr id="353" name="n_1aveValue【福祉施設】&#10;一人当たり面積">
          <a:extLst>
            <a:ext uri="{FF2B5EF4-FFF2-40B4-BE49-F238E27FC236}">
              <a16:creationId xmlns:a16="http://schemas.microsoft.com/office/drawing/2014/main" id="{00000000-0008-0000-0200-000061010000}"/>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158750</xdr:rowOff>
    </xdr:from>
    <xdr:to>
      <xdr:col>46</xdr:col>
      <xdr:colOff>38100</xdr:colOff>
      <xdr:row>84</xdr:row>
      <xdr:rowOff>88900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105427</xdr:rowOff>
    </xdr:from>
    <xdr:ext cx="469744" cy="259045"/>
    <xdr:sp macro="" textlink="">
      <xdr:nvSpPr>
        <xdr:cNvPr id="355" name="n_2aveValue【福祉施設】&#10;一人当たり面積">
          <a:extLst>
            <a:ext uri="{FF2B5EF4-FFF2-40B4-BE49-F238E27FC236}">
              <a16:creationId xmlns:a16="http://schemas.microsoft.com/office/drawing/2014/main" id="{00000000-0008-0000-0200-000063010000}"/>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30735</xdr:rowOff>
    </xdr:from>
    <xdr:to>
      <xdr:col>41</xdr:col>
      <xdr:colOff>101600</xdr:colOff>
      <xdr:row>84</xdr:row>
      <xdr:rowOff>132335</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148862</xdr:rowOff>
    </xdr:from>
    <xdr:ext cx="469744" cy="259045"/>
    <xdr:sp macro="" textlink="">
      <xdr:nvSpPr>
        <xdr:cNvPr id="357" name="n_3aveValue【福祉施設】&#10;一人当たり面積">
          <a:extLst>
            <a:ext uri="{FF2B5EF4-FFF2-40B4-BE49-F238E27FC236}">
              <a16:creationId xmlns:a16="http://schemas.microsoft.com/office/drawing/2014/main" id="{00000000-0008-0000-0200-000065010000}"/>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84</xdr:row>
      <xdr:rowOff>19304</xdr:rowOff>
    </xdr:from>
    <xdr:to>
      <xdr:col>36</xdr:col>
      <xdr:colOff>165100</xdr:colOff>
      <xdr:row>84</xdr:row>
      <xdr:rowOff>120904</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82</xdr:row>
      <xdr:rowOff>137431</xdr:rowOff>
    </xdr:from>
    <xdr:ext cx="469744" cy="259045"/>
    <xdr:sp macro="" textlink="">
      <xdr:nvSpPr>
        <xdr:cNvPr id="359" name="n_4aveValue【福祉施設】&#10;一人当たり面積">
          <a:extLst>
            <a:ext uri="{FF2B5EF4-FFF2-40B4-BE49-F238E27FC236}">
              <a16:creationId xmlns:a16="http://schemas.microsoft.com/office/drawing/2014/main" id="{00000000-0008-0000-0200-000067010000}"/>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146321</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47244</xdr:rowOff>
    </xdr:from>
    <xdr:to>
      <xdr:col>55</xdr:col>
      <xdr:colOff>0</xdr:colOff>
      <xdr:row>85</xdr:row>
      <xdr:rowOff>49530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62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1015</xdr:rowOff>
    </xdr:from>
    <xdr:to>
      <xdr:col>46</xdr:col>
      <xdr:colOff>38100</xdr:colOff>
      <xdr:row>85</xdr:row>
      <xdr:rowOff>102615</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51815</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8750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10161</xdr:rowOff>
    </xdr:from>
    <xdr:to>
      <xdr:col>41</xdr:col>
      <xdr:colOff>101600</xdr:colOff>
      <xdr:row>85</xdr:row>
      <xdr:rowOff>111761</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51815</xdr:rowOff>
    </xdr:from>
    <xdr:to>
      <xdr:col>45</xdr:col>
      <xdr:colOff>177800</xdr:colOff>
      <xdr:row>85</xdr:row>
      <xdr:rowOff>60961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62506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10161</xdr:rowOff>
    </xdr:from>
    <xdr:to>
      <xdr:col>36</xdr:col>
      <xdr:colOff>165100</xdr:colOff>
      <xdr:row>85</xdr:row>
      <xdr:rowOff>111761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60961</xdr:rowOff>
    </xdr:from>
    <xdr:to>
      <xdr:col>41</xdr:col>
      <xdr:colOff>50800</xdr:colOff>
      <xdr:row>85</xdr:row>
      <xdr:rowOff>60961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972300" y="1463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93742</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102888</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102888</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10358</xdr:rowOff>
    </xdr:from>
    <xdr:ext cx="405111" cy="259045"/>
    <xdr:sp macro="" textlink="">
      <xdr:nvSpPr>
        <xdr:cNvPr id="412" name="n_1aveValue【市民会館】&#10;有形固定資産減価償却率">
          <a:extLst>
            <a:ext uri="{FF2B5EF4-FFF2-40B4-BE49-F238E27FC236}">
              <a16:creationId xmlns:a16="http://schemas.microsoft.com/office/drawing/2014/main" id="{00000000-0008-0000-0200-00009C010000}"/>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111942</xdr:rowOff>
    </xdr:from>
    <xdr:to>
      <xdr:col>15</xdr:col>
      <xdr:colOff>101600</xdr:colOff>
      <xdr:row>105</xdr:row>
      <xdr:rowOff>42092</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58619</xdr:rowOff>
    </xdr:from>
    <xdr:ext cx="405111" cy="259045"/>
    <xdr:sp macro="" textlink="">
      <xdr:nvSpPr>
        <xdr:cNvPr id="414" name="n_2aveValue【市民会館】&#10;有形固定資産減価償却率">
          <a:extLst>
            <a:ext uri="{FF2B5EF4-FFF2-40B4-BE49-F238E27FC236}">
              <a16:creationId xmlns:a16="http://schemas.microsoft.com/office/drawing/2014/main" id="{00000000-0008-0000-0200-00009E010000}"/>
            </a:ext>
          </a:extLst>
        </xdr:cNvPr>
        <xdr:cNvSpPr txBox="1"/>
      </xdr:nvSpPr>
      <xdr:spPr>
        <a:xfrm>
          <a:off x="2705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58057</xdr:rowOff>
    </xdr:from>
    <xdr:to>
      <xdr:col>10</xdr:col>
      <xdr:colOff>165100</xdr:colOff>
      <xdr:row>104</xdr:row>
      <xdr:rowOff>159657</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4734</xdr:rowOff>
    </xdr:from>
    <xdr:ext cx="405111" cy="259045"/>
    <xdr:sp macro="" textlink="">
      <xdr:nvSpPr>
        <xdr:cNvPr id="416" name="n_3aveValue【市民会館】&#10;有形固定資産減価償却率">
          <a:extLst>
            <a:ext uri="{FF2B5EF4-FFF2-40B4-BE49-F238E27FC236}">
              <a16:creationId xmlns:a16="http://schemas.microsoft.com/office/drawing/2014/main" id="{00000000-0008-0000-0200-0000A0010000}"/>
            </a:ext>
          </a:extLst>
        </xdr:cNvPr>
        <xdr:cNvSpPr txBox="1"/>
      </xdr:nvSpPr>
      <xdr:spPr>
        <a:xfrm>
          <a:off x="1816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67855</xdr:rowOff>
    </xdr:from>
    <xdr:to>
      <xdr:col>6</xdr:col>
      <xdr:colOff>38100</xdr:colOff>
      <xdr:row>104</xdr:row>
      <xdr:rowOff>169455</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103</xdr:row>
      <xdr:rowOff>14532</xdr:rowOff>
    </xdr:from>
    <xdr:ext cx="405111" cy="259045"/>
    <xdr:sp macro="" textlink="">
      <xdr:nvSpPr>
        <xdr:cNvPr id="418" name="n_4aveValue【市民会館】&#10;有形固定資産減価償却率">
          <a:extLst>
            <a:ext uri="{FF2B5EF4-FFF2-40B4-BE49-F238E27FC236}">
              <a16:creationId xmlns:a16="http://schemas.microsoft.com/office/drawing/2014/main" id="{00000000-0008-0000-0200-0000A2010000}"/>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103777</xdr:rowOff>
    </xdr:from>
    <xdr:to>
      <xdr:col>24</xdr:col>
      <xdr:colOff>114300</xdr:colOff>
      <xdr:row>104</xdr:row>
      <xdr:rowOff>33927</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126654</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761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72752</xdr:rowOff>
    </xdr:from>
    <xdr:to>
      <xdr:col>20</xdr:col>
      <xdr:colOff>38100</xdr:colOff>
      <xdr:row>104</xdr:row>
      <xdr:rowOff>2902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123552</xdr:rowOff>
    </xdr:from>
    <xdr:to>
      <xdr:col>24</xdr:col>
      <xdr:colOff>63500</xdr:colOff>
      <xdr:row>103</xdr:row>
      <xdr:rowOff>154577</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778290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133169</xdr:rowOff>
    </xdr:from>
    <xdr:to>
      <xdr:col>15</xdr:col>
      <xdr:colOff>101600</xdr:colOff>
      <xdr:row>105</xdr:row>
      <xdr:rowOff>63319</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123552</xdr:rowOff>
    </xdr:from>
    <xdr:to>
      <xdr:col>19</xdr:col>
      <xdr:colOff>177800</xdr:colOff>
      <xdr:row>105</xdr:row>
      <xdr:rowOff>12519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flipV="1">
          <a:off x="2908300" y="17782902"/>
          <a:ext cx="889000" cy="23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151312</xdr:rowOff>
    </xdr:from>
    <xdr:to>
      <xdr:col>15</xdr:col>
      <xdr:colOff>50800</xdr:colOff>
      <xdr:row>105</xdr:row>
      <xdr:rowOff>12519</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79821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71120</xdr:rowOff>
    </xdr:from>
    <xdr:to>
      <xdr:col>6</xdr:col>
      <xdr:colOff>38100</xdr:colOff>
      <xdr:row>105</xdr:row>
      <xdr:rowOff>1270</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121920</xdr:rowOff>
    </xdr:from>
    <xdr:to>
      <xdr:col>10</xdr:col>
      <xdr:colOff>114300</xdr:colOff>
      <xdr:row>104</xdr:row>
      <xdr:rowOff>151312</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795272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19429</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50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163847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5732</xdr:rowOff>
    </xdr:from>
    <xdr:ext cx="469744" cy="259045"/>
    <xdr:sp macro="" textlink="">
      <xdr:nvSpPr>
        <xdr:cNvPr id="469" name="n_1aveValue【市民会館】&#10;一人当たり面積">
          <a:extLst>
            <a:ext uri="{FF2B5EF4-FFF2-40B4-BE49-F238E27FC236}">
              <a16:creationId xmlns:a16="http://schemas.microsoft.com/office/drawing/2014/main" id="{00000000-0008-0000-0200-0000D5010000}"/>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101600</xdr:rowOff>
    </xdr:from>
    <xdr:to>
      <xdr:col>46</xdr:col>
      <xdr:colOff>38100</xdr:colOff>
      <xdr:row>107</xdr:row>
      <xdr:rowOff>31750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22877</xdr:rowOff>
    </xdr:from>
    <xdr:ext cx="469744" cy="259045"/>
    <xdr:sp macro="" textlink="">
      <xdr:nvSpPr>
        <xdr:cNvPr id="471" name="n_2aveValue【市民会館】&#10;一人当たり面積">
          <a:extLst>
            <a:ext uri="{FF2B5EF4-FFF2-40B4-BE49-F238E27FC236}">
              <a16:creationId xmlns:a16="http://schemas.microsoft.com/office/drawing/2014/main" id="{00000000-0008-0000-0200-0000D7010000}"/>
            </a:ext>
          </a:extLst>
        </xdr:cNvPr>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90170</xdr:rowOff>
    </xdr:from>
    <xdr:to>
      <xdr:col>41</xdr:col>
      <xdr:colOff>101600</xdr:colOff>
      <xdr:row>107</xdr:row>
      <xdr:rowOff>20320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11447</xdr:rowOff>
    </xdr:from>
    <xdr:ext cx="469744" cy="259045"/>
    <xdr:sp macro="" textlink="">
      <xdr:nvSpPr>
        <xdr:cNvPr id="473" name="n_3aveValue【市民会館】&#10;一人当たり面積">
          <a:extLst>
            <a:ext uri="{FF2B5EF4-FFF2-40B4-BE49-F238E27FC236}">
              <a16:creationId xmlns:a16="http://schemas.microsoft.com/office/drawing/2014/main" id="{00000000-0008-0000-0200-0000D901000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106</xdr:row>
      <xdr:rowOff>92075</xdr:rowOff>
    </xdr:from>
    <xdr:to>
      <xdr:col>36</xdr:col>
      <xdr:colOff>165100</xdr:colOff>
      <xdr:row>107</xdr:row>
      <xdr:rowOff>22225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107</xdr:row>
      <xdr:rowOff>13352</xdr:rowOff>
    </xdr:from>
    <xdr:ext cx="469744" cy="259045"/>
    <xdr:sp macro="" textlink="">
      <xdr:nvSpPr>
        <xdr:cNvPr id="475" name="n_4aveValue【市民会館】&#10;一人当たり面積">
          <a:extLst>
            <a:ext uri="{FF2B5EF4-FFF2-40B4-BE49-F238E27FC236}">
              <a16:creationId xmlns:a16="http://schemas.microsoft.com/office/drawing/2014/main" id="{00000000-0008-0000-0200-0000DB010000}"/>
            </a:ext>
          </a:extLst>
        </xdr:cNvPr>
        <xdr:cNvSpPr txBox="1"/>
      </xdr:nvSpPr>
      <xdr:spPr>
        <a:xfrm>
          <a:off x="6737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53975</xdr:rowOff>
    </xdr:from>
    <xdr:to>
      <xdr:col>55</xdr:col>
      <xdr:colOff>50800</xdr:colOff>
      <xdr:row>104</xdr:row>
      <xdr:rowOff>155575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76852</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73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65405</xdr:rowOff>
    </xdr:from>
    <xdr:to>
      <xdr:col>50</xdr:col>
      <xdr:colOff>165100</xdr:colOff>
      <xdr:row>104</xdr:row>
      <xdr:rowOff>167005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104775</xdr:rowOff>
    </xdr:from>
    <xdr:to>
      <xdr:col>55</xdr:col>
      <xdr:colOff>0</xdr:colOff>
      <xdr:row>104</xdr:row>
      <xdr:rowOff>116205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79355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116205</xdr:rowOff>
    </xdr:from>
    <xdr:to>
      <xdr:col>50</xdr:col>
      <xdr:colOff>114300</xdr:colOff>
      <xdr:row>104</xdr:row>
      <xdr:rowOff>137161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79470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93980</xdr:rowOff>
    </xdr:from>
    <xdr:to>
      <xdr:col>41</xdr:col>
      <xdr:colOff>101600</xdr:colOff>
      <xdr:row>105</xdr:row>
      <xdr:rowOff>24130</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144780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7967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101600</xdr:rowOff>
    </xdr:from>
    <xdr:to>
      <xdr:col>36</xdr:col>
      <xdr:colOff>165100</xdr:colOff>
      <xdr:row>105</xdr:row>
      <xdr:rowOff>31750</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144780</xdr:rowOff>
    </xdr:from>
    <xdr:to>
      <xdr:col>41</xdr:col>
      <xdr:colOff>50800</xdr:colOff>
      <xdr:row>104</xdr:row>
      <xdr:rowOff>152400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797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12082</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6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40657</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48277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50182</xdr:rowOff>
    </xdr:from>
    <xdr:ext cx="405111" cy="259045"/>
    <xdr:sp macro="" textlink="">
      <xdr:nvSpPr>
        <xdr:cNvPr id="527" name="n_1aveValue【一般廃棄物処理施設】&#10;有形固定資産減価償却率">
          <a:extLst>
            <a:ext uri="{FF2B5EF4-FFF2-40B4-BE49-F238E27FC236}">
              <a16:creationId xmlns:a16="http://schemas.microsoft.com/office/drawing/2014/main" id="{00000000-0008-0000-0200-00000F020000}"/>
            </a:ext>
          </a:extLst>
        </xdr:cNvPr>
        <xdr:cNvSpPr txBox="1"/>
      </xdr:nvSpPr>
      <xdr:spPr>
        <a:xfrm>
          <a:off x="15266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128270</xdr:rowOff>
    </xdr:from>
    <xdr:to>
      <xdr:col>76</xdr:col>
      <xdr:colOff>165100</xdr:colOff>
      <xdr:row>37</xdr:row>
      <xdr:rowOff>58420</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74947</xdr:rowOff>
    </xdr:from>
    <xdr:ext cx="405111" cy="259045"/>
    <xdr:sp macro="" textlink="">
      <xdr:nvSpPr>
        <xdr:cNvPr id="529" name="n_2aveValue【一般廃棄物処理施設】&#10;有形固定資産減価償却率">
          <a:extLst>
            <a:ext uri="{FF2B5EF4-FFF2-40B4-BE49-F238E27FC236}">
              <a16:creationId xmlns:a16="http://schemas.microsoft.com/office/drawing/2014/main" id="{00000000-0008-0000-0200-000011020000}"/>
            </a:ext>
          </a:extLst>
        </xdr:cNvPr>
        <xdr:cNvSpPr txBox="1"/>
      </xdr:nvSpPr>
      <xdr:spPr>
        <a:xfrm>
          <a:off x="14389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133985</xdr:rowOff>
    </xdr:from>
    <xdr:to>
      <xdr:col>72</xdr:col>
      <xdr:colOff>38100</xdr:colOff>
      <xdr:row>37</xdr:row>
      <xdr:rowOff>64135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80662</xdr:rowOff>
    </xdr:from>
    <xdr:ext cx="405111" cy="259045"/>
    <xdr:sp macro="" textlink="">
      <xdr:nvSpPr>
        <xdr:cNvPr id="531" name="n_3aveValue【一般廃棄物処理施設】&#10;有形固定資産減価償却率">
          <a:extLst>
            <a:ext uri="{FF2B5EF4-FFF2-40B4-BE49-F238E27FC236}">
              <a16:creationId xmlns:a16="http://schemas.microsoft.com/office/drawing/2014/main" id="{00000000-0008-0000-0200-000013020000}"/>
            </a:ext>
          </a:extLst>
        </xdr:cNvPr>
        <xdr:cNvSpPr txBox="1"/>
      </xdr:nvSpPr>
      <xdr:spPr>
        <a:xfrm>
          <a:off x="13500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128270</xdr:rowOff>
    </xdr:from>
    <xdr:to>
      <xdr:col>67</xdr:col>
      <xdr:colOff>101600</xdr:colOff>
      <xdr:row>37</xdr:row>
      <xdr:rowOff>58420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74947</xdr:rowOff>
    </xdr:from>
    <xdr:ext cx="405111" cy="259045"/>
    <xdr:sp macro="" textlink="">
      <xdr:nvSpPr>
        <xdr:cNvPr id="533" name="n_4aveValue【一般廃棄物処理施設】&#10;有形固定資産減価償却率">
          <a:extLst>
            <a:ext uri="{FF2B5EF4-FFF2-40B4-BE49-F238E27FC236}">
              <a16:creationId xmlns:a16="http://schemas.microsoft.com/office/drawing/2014/main" id="{00000000-0008-0000-0200-00001502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38735</xdr:rowOff>
    </xdr:from>
    <xdr:to>
      <xdr:col>85</xdr:col>
      <xdr:colOff>177800</xdr:colOff>
      <xdr:row>38</xdr:row>
      <xdr:rowOff>140335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17162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160655</xdr:rowOff>
    </xdr:from>
    <xdr:to>
      <xdr:col>81</xdr:col>
      <xdr:colOff>101600</xdr:colOff>
      <xdr:row>38</xdr:row>
      <xdr:rowOff>90805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40005</xdr:rowOff>
    </xdr:from>
    <xdr:to>
      <xdr:col>85</xdr:col>
      <xdr:colOff>127000</xdr:colOff>
      <xdr:row>38</xdr:row>
      <xdr:rowOff>89535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55510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109220</xdr:rowOff>
    </xdr:from>
    <xdr:to>
      <xdr:col>76</xdr:col>
      <xdr:colOff>165100</xdr:colOff>
      <xdr:row>38</xdr:row>
      <xdr:rowOff>39370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160020</xdr:rowOff>
    </xdr:from>
    <xdr:to>
      <xdr:col>81</xdr:col>
      <xdr:colOff>50800</xdr:colOff>
      <xdr:row>38</xdr:row>
      <xdr:rowOff>40005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5036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57785</xdr:rowOff>
    </xdr:from>
    <xdr:to>
      <xdr:col>72</xdr:col>
      <xdr:colOff>38100</xdr:colOff>
      <xdr:row>37</xdr:row>
      <xdr:rowOff>159385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108585</xdr:rowOff>
    </xdr:from>
    <xdr:to>
      <xdr:col>76</xdr:col>
      <xdr:colOff>114300</xdr:colOff>
      <xdr:row>37</xdr:row>
      <xdr:rowOff>160020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4522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6350</xdr:rowOff>
    </xdr:from>
    <xdr:to>
      <xdr:col>67</xdr:col>
      <xdr:colOff>101600</xdr:colOff>
      <xdr:row>37</xdr:row>
      <xdr:rowOff>107950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57150</xdr:rowOff>
    </xdr:from>
    <xdr:to>
      <xdr:col>71</xdr:col>
      <xdr:colOff>177800</xdr:colOff>
      <xdr:row>37</xdr:row>
      <xdr:rowOff>108585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64008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81932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30497</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99077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00000000-0008-0000-02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00000000-0008-0000-0200-000043020000}"/>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00000000-0008-0000-0200-000045020000}"/>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583" name="【一般廃棄物処理施設】&#10;一人当たり有形固定資産（償却資産）額平均値テキスト">
          <a:extLst>
            <a:ext uri="{FF2B5EF4-FFF2-40B4-BE49-F238E27FC236}">
              <a16:creationId xmlns:a16="http://schemas.microsoft.com/office/drawing/2014/main" id="{00000000-0008-0000-0200-000047020000}"/>
            </a:ext>
          </a:extLst>
        </xdr:cNvPr>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584" name="フローチャート: 判断 583">
          <a:extLst>
            <a:ext uri="{FF2B5EF4-FFF2-40B4-BE49-F238E27FC236}">
              <a16:creationId xmlns:a16="http://schemas.microsoft.com/office/drawing/2014/main" id="{00000000-0008-0000-0200-000048020000}"/>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8597</xdr:rowOff>
    </xdr:from>
    <xdr:ext cx="534377" cy="259045"/>
    <xdr:sp macro="" textlink="">
      <xdr:nvSpPr>
        <xdr:cNvPr id="586" name="n_1aveValue【一般廃棄物処理施設】&#10;一人当たり有形固定資産（償却資産）額">
          <a:extLst>
            <a:ext uri="{FF2B5EF4-FFF2-40B4-BE49-F238E27FC236}">
              <a16:creationId xmlns:a16="http://schemas.microsoft.com/office/drawing/2014/main" id="{00000000-0008-0000-0200-00004A020000}"/>
            </a:ext>
          </a:extLst>
        </xdr:cNvPr>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91798</xdr:rowOff>
    </xdr:from>
    <xdr:to>
      <xdr:col>107</xdr:col>
      <xdr:colOff>101600</xdr:colOff>
      <xdr:row>41</xdr:row>
      <xdr:rowOff>21948</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38475</xdr:rowOff>
    </xdr:from>
    <xdr:ext cx="534377" cy="259045"/>
    <xdr:sp macro="" textlink="">
      <xdr:nvSpPr>
        <xdr:cNvPr id="588" name="n_2aveValue【一般廃棄物処理施設】&#10;一人当たり有形固定資産（償却資産）額">
          <a:extLst>
            <a:ext uri="{FF2B5EF4-FFF2-40B4-BE49-F238E27FC236}">
              <a16:creationId xmlns:a16="http://schemas.microsoft.com/office/drawing/2014/main" id="{00000000-0008-0000-0200-00004C020000}"/>
            </a:ext>
          </a:extLst>
        </xdr:cNvPr>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123978</xdr:rowOff>
    </xdr:from>
    <xdr:to>
      <xdr:col>102</xdr:col>
      <xdr:colOff>165100</xdr:colOff>
      <xdr:row>41</xdr:row>
      <xdr:rowOff>54128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70655</xdr:rowOff>
    </xdr:from>
    <xdr:ext cx="534377" cy="259045"/>
    <xdr:sp macro="" textlink="">
      <xdr:nvSpPr>
        <xdr:cNvPr id="590" name="n_3aveValue【一般廃棄物処理施設】&#10;一人当たり有形固定資産（償却資産）額">
          <a:extLst>
            <a:ext uri="{FF2B5EF4-FFF2-40B4-BE49-F238E27FC236}">
              <a16:creationId xmlns:a16="http://schemas.microsoft.com/office/drawing/2014/main" id="{00000000-0008-0000-0200-00004E020000}"/>
            </a:ext>
          </a:extLst>
        </xdr:cNvPr>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40</xdr:row>
      <xdr:rowOff>139605</xdr:rowOff>
    </xdr:from>
    <xdr:to>
      <xdr:col>98</xdr:col>
      <xdr:colOff>38100</xdr:colOff>
      <xdr:row>41</xdr:row>
      <xdr:rowOff>69755</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86282</xdr:rowOff>
    </xdr:from>
    <xdr:ext cx="534377" cy="259045"/>
    <xdr:sp macro="" textlink="">
      <xdr:nvSpPr>
        <xdr:cNvPr id="592" name="n_4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14793</xdr:rowOff>
    </xdr:from>
    <xdr:to>
      <xdr:col>116</xdr:col>
      <xdr:colOff>114300</xdr:colOff>
      <xdr:row>42</xdr:row>
      <xdr:rowOff>116393</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2110700" y="721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101170</xdr:rowOff>
    </xdr:from>
    <xdr:ext cx="469744"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200-000057020000}"/>
            </a:ext>
          </a:extLst>
        </xdr:cNvPr>
        <xdr:cNvSpPr txBox="1"/>
      </xdr:nvSpPr>
      <xdr:spPr>
        <a:xfrm>
          <a:off x="22199600" y="713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15234</xdr:rowOff>
    </xdr:from>
    <xdr:to>
      <xdr:col>112</xdr:col>
      <xdr:colOff>38100</xdr:colOff>
      <xdr:row>42</xdr:row>
      <xdr:rowOff>116834</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1272500" y="72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65593</xdr:rowOff>
    </xdr:from>
    <xdr:to>
      <xdr:col>116</xdr:col>
      <xdr:colOff>63500</xdr:colOff>
      <xdr:row>42</xdr:row>
      <xdr:rowOff>66034</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1323300" y="7266493"/>
          <a:ext cx="838200" cy="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15522</xdr:rowOff>
    </xdr:from>
    <xdr:to>
      <xdr:col>107</xdr:col>
      <xdr:colOff>101600</xdr:colOff>
      <xdr:row>42</xdr:row>
      <xdr:rowOff>117122</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0383500" y="72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66034</xdr:rowOff>
    </xdr:from>
    <xdr:to>
      <xdr:col>111</xdr:col>
      <xdr:colOff>177800</xdr:colOff>
      <xdr:row>42</xdr:row>
      <xdr:rowOff>66322</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0434300" y="7266934"/>
          <a:ext cx="889000" cy="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15835</xdr:rowOff>
    </xdr:from>
    <xdr:to>
      <xdr:col>102</xdr:col>
      <xdr:colOff>165100</xdr:colOff>
      <xdr:row>42</xdr:row>
      <xdr:rowOff>117435</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94500" y="721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66322</xdr:rowOff>
    </xdr:from>
    <xdr:to>
      <xdr:col>107</xdr:col>
      <xdr:colOff>50800</xdr:colOff>
      <xdr:row>42</xdr:row>
      <xdr:rowOff>66635</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9545300" y="7267222"/>
          <a:ext cx="889000" cy="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16099</xdr:rowOff>
    </xdr:from>
    <xdr:to>
      <xdr:col>98</xdr:col>
      <xdr:colOff>38100</xdr:colOff>
      <xdr:row>42</xdr:row>
      <xdr:rowOff>117699</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8605500" y="721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66635</xdr:rowOff>
    </xdr:from>
    <xdr:to>
      <xdr:col>102</xdr:col>
      <xdr:colOff>114300</xdr:colOff>
      <xdr:row>42</xdr:row>
      <xdr:rowOff>66899</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8656300" y="7267535"/>
          <a:ext cx="889000" cy="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107961</xdr:rowOff>
    </xdr:from>
    <xdr:ext cx="469744" cy="259045"/>
    <xdr:sp macro="" textlink="">
      <xdr:nvSpPr>
        <xdr:cNvPr id="608" name="n_1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75728" y="730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108249</xdr:rowOff>
    </xdr:from>
    <xdr:ext cx="469744" cy="259045"/>
    <xdr:sp macro="" textlink="">
      <xdr:nvSpPr>
        <xdr:cNvPr id="609" name="n_2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99428" y="730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108562</xdr:rowOff>
    </xdr:from>
    <xdr:ext cx="469744" cy="259045"/>
    <xdr:sp macro="" textlink="">
      <xdr:nvSpPr>
        <xdr:cNvPr id="610" name="n_3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310428" y="730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108826</xdr:rowOff>
    </xdr:from>
    <xdr:ext cx="469744" cy="259045"/>
    <xdr:sp macro="" textlink="">
      <xdr:nvSpPr>
        <xdr:cNvPr id="611" name="n_4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421428" y="730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00000000-0008-0000-0200-00007C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00000000-0008-0000-0200-00007E02000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0" name="【保健センター・保健所】&#10;有形固定資産減価償却率最大値テキスト">
          <a:extLst>
            <a:ext uri="{FF2B5EF4-FFF2-40B4-BE49-F238E27FC236}">
              <a16:creationId xmlns:a16="http://schemas.microsoft.com/office/drawing/2014/main" id="{00000000-0008-0000-0200-000080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00000000-0008-0000-0200-000082020000}"/>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12536</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id="{00000000-0008-0000-0200-000085020000}"/>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91259</xdr:rowOff>
    </xdr:from>
    <xdr:to>
      <xdr:col>76</xdr:col>
      <xdr:colOff>165100</xdr:colOff>
      <xdr:row>60</xdr:row>
      <xdr:rowOff>21409</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12536</xdr:rowOff>
    </xdr:from>
    <xdr:ext cx="405111" cy="259045"/>
    <xdr:sp macro="" textlink="">
      <xdr:nvSpPr>
        <xdr:cNvPr id="647" name="n_2aveValue【保健センター・保健所】&#10;有形固定資産減価償却率">
          <a:extLst>
            <a:ext uri="{FF2B5EF4-FFF2-40B4-BE49-F238E27FC236}">
              <a16:creationId xmlns:a16="http://schemas.microsoft.com/office/drawing/2014/main" id="{00000000-0008-0000-0200-000087020000}"/>
            </a:ext>
          </a:extLst>
        </xdr:cNvPr>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84727</xdr:rowOff>
    </xdr:from>
    <xdr:to>
      <xdr:col>72</xdr:col>
      <xdr:colOff>38100</xdr:colOff>
      <xdr:row>60</xdr:row>
      <xdr:rowOff>14877</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6004</xdr:rowOff>
    </xdr:from>
    <xdr:ext cx="405111" cy="259045"/>
    <xdr:sp macro="" textlink="">
      <xdr:nvSpPr>
        <xdr:cNvPr id="649" name="n_3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73297</xdr:rowOff>
    </xdr:from>
    <xdr:to>
      <xdr:col>67</xdr:col>
      <xdr:colOff>101600</xdr:colOff>
      <xdr:row>60</xdr:row>
      <xdr:rowOff>3447</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166024</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156573</xdr:rowOff>
    </xdr:from>
    <xdr:to>
      <xdr:col>81</xdr:col>
      <xdr:colOff>101600</xdr:colOff>
      <xdr:row>59</xdr:row>
      <xdr:rowOff>86723</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35923</xdr:rowOff>
    </xdr:from>
    <xdr:to>
      <xdr:col>85</xdr:col>
      <xdr:colOff>127000</xdr:colOff>
      <xdr:row>59</xdr:row>
      <xdr:rowOff>66947</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015147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128815</xdr:rowOff>
    </xdr:from>
    <xdr:to>
      <xdr:col>76</xdr:col>
      <xdr:colOff>165100</xdr:colOff>
      <xdr:row>59</xdr:row>
      <xdr:rowOff>58965</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8165</xdr:rowOff>
    </xdr:from>
    <xdr:to>
      <xdr:col>81</xdr:col>
      <xdr:colOff>50800</xdr:colOff>
      <xdr:row>59</xdr:row>
      <xdr:rowOff>35923</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01237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96157</xdr:rowOff>
    </xdr:from>
    <xdr:to>
      <xdr:col>72</xdr:col>
      <xdr:colOff>38100</xdr:colOff>
      <xdr:row>59</xdr:row>
      <xdr:rowOff>26307</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146957</xdr:rowOff>
    </xdr:from>
    <xdr:to>
      <xdr:col>76</xdr:col>
      <xdr:colOff>114300</xdr:colOff>
      <xdr:row>59</xdr:row>
      <xdr:rowOff>8165</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0091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63500</xdr:rowOff>
    </xdr:from>
    <xdr:to>
      <xdr:col>67</xdr:col>
      <xdr:colOff>101600</xdr:colOff>
      <xdr:row>58</xdr:row>
      <xdr:rowOff>165100</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114300</xdr:rowOff>
    </xdr:from>
    <xdr:to>
      <xdr:col>71</xdr:col>
      <xdr:colOff>177800</xdr:colOff>
      <xdr:row>58</xdr:row>
      <xdr:rowOff>146957</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1005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103250</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75492</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42834</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10177</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00000000-0008-0000-0200-0000B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00000000-0008-0000-0200-0000B7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00000000-0008-0000-0200-0000B9020000}"/>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00000000-0008-0000-0200-0000BB020000}"/>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702" name="n_1aveValue【保健センター・保健所】&#10;一人当たり面積">
          <a:extLst>
            <a:ext uri="{FF2B5EF4-FFF2-40B4-BE49-F238E27FC236}">
              <a16:creationId xmlns:a16="http://schemas.microsoft.com/office/drawing/2014/main" id="{00000000-0008-0000-0200-0000BE020000}"/>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166370</xdr:rowOff>
    </xdr:from>
    <xdr:to>
      <xdr:col>107</xdr:col>
      <xdr:colOff>101600</xdr:colOff>
      <xdr:row>63</xdr:row>
      <xdr:rowOff>96520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87647</xdr:rowOff>
    </xdr:from>
    <xdr:ext cx="469744" cy="259045"/>
    <xdr:sp macro="" textlink="">
      <xdr:nvSpPr>
        <xdr:cNvPr id="704" name="n_2aveValue【保健センター・保健所】&#10;一人当たり面積">
          <a:extLst>
            <a:ext uri="{FF2B5EF4-FFF2-40B4-BE49-F238E27FC236}">
              <a16:creationId xmlns:a16="http://schemas.microsoft.com/office/drawing/2014/main" id="{00000000-0008-0000-0200-0000C0020000}"/>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13970</xdr:rowOff>
    </xdr:from>
    <xdr:to>
      <xdr:col>102</xdr:col>
      <xdr:colOff>165100</xdr:colOff>
      <xdr:row>63</xdr:row>
      <xdr:rowOff>115570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106697</xdr:rowOff>
    </xdr:from>
    <xdr:ext cx="469744" cy="259045"/>
    <xdr:sp macro="" textlink="">
      <xdr:nvSpPr>
        <xdr:cNvPr id="706" name="n_3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17780</xdr:rowOff>
    </xdr:from>
    <xdr:to>
      <xdr:col>98</xdr:col>
      <xdr:colOff>38100</xdr:colOff>
      <xdr:row>63</xdr:row>
      <xdr:rowOff>119380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63</xdr:row>
      <xdr:rowOff>110507</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128270</xdr:rowOff>
    </xdr:from>
    <xdr:to>
      <xdr:col>116</xdr:col>
      <xdr:colOff>114300</xdr:colOff>
      <xdr:row>63</xdr:row>
      <xdr:rowOff>58420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151147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200-0000CB020000}"/>
            </a:ext>
          </a:extLst>
        </xdr:cNvPr>
        <xdr:cNvSpPr txBox="1"/>
      </xdr:nvSpPr>
      <xdr:spPr>
        <a:xfrm>
          <a:off x="22199600" y="1060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xdr:rowOff>
    </xdr:from>
    <xdr:to>
      <xdr:col>116</xdr:col>
      <xdr:colOff>63500</xdr:colOff>
      <xdr:row>63</xdr:row>
      <xdr:rowOff>11430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0808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135890</xdr:rowOff>
    </xdr:from>
    <xdr:to>
      <xdr:col>107</xdr:col>
      <xdr:colOff>101600</xdr:colOff>
      <xdr:row>63</xdr:row>
      <xdr:rowOff>66040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15240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flipV="1">
          <a:off x="20434300" y="108127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135890</xdr:rowOff>
    </xdr:from>
    <xdr:to>
      <xdr:col>102</xdr:col>
      <xdr:colOff>165100</xdr:colOff>
      <xdr:row>63</xdr:row>
      <xdr:rowOff>66040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xdr:rowOff>
    </xdr:from>
    <xdr:to>
      <xdr:col>107</xdr:col>
      <xdr:colOff>50800</xdr:colOff>
      <xdr:row>63</xdr:row>
      <xdr:rowOff>15240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0816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139700</xdr:rowOff>
    </xdr:from>
    <xdr:to>
      <xdr:col>98</xdr:col>
      <xdr:colOff>38100</xdr:colOff>
      <xdr:row>63</xdr:row>
      <xdr:rowOff>69850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xdr:rowOff>
    </xdr:from>
    <xdr:to>
      <xdr:col>102</xdr:col>
      <xdr:colOff>114300</xdr:colOff>
      <xdr:row>63</xdr:row>
      <xdr:rowOff>19050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8656300" y="1081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24" name="n_1main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82567</xdr:rowOff>
    </xdr:from>
    <xdr:ext cx="469744" cy="259045"/>
    <xdr:sp macro="" textlink="">
      <xdr:nvSpPr>
        <xdr:cNvPr id="725" name="n_2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82567</xdr:rowOff>
    </xdr:from>
    <xdr:ext cx="469744" cy="259045"/>
    <xdr:sp macro="" textlink="">
      <xdr:nvSpPr>
        <xdr:cNvPr id="726" name="n_3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86377</xdr:rowOff>
    </xdr:from>
    <xdr:ext cx="469744" cy="259045"/>
    <xdr:sp macro="" textlink="">
      <xdr:nvSpPr>
        <xdr:cNvPr id="727" name="n_4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a:extLst>
            <a:ext uri="{FF2B5EF4-FFF2-40B4-BE49-F238E27FC236}">
              <a16:creationId xmlns:a16="http://schemas.microsoft.com/office/drawing/2014/main" id="{00000000-0008-0000-0200-0000E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753" name="【消防施設】&#10;有形固定資産減価償却率最小値テキスト">
          <a:extLst>
            <a:ext uri="{FF2B5EF4-FFF2-40B4-BE49-F238E27FC236}">
              <a16:creationId xmlns:a16="http://schemas.microsoft.com/office/drawing/2014/main" id="{00000000-0008-0000-0200-0000F102000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755" name="【消防施設】&#10;有形固定資産減価償却率最大値テキスト">
          <a:extLst>
            <a:ext uri="{FF2B5EF4-FFF2-40B4-BE49-F238E27FC236}">
              <a16:creationId xmlns:a16="http://schemas.microsoft.com/office/drawing/2014/main" id="{00000000-0008-0000-0200-0000F3020000}"/>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6366</xdr:rowOff>
    </xdr:from>
    <xdr:ext cx="405111" cy="259045"/>
    <xdr:sp macro="" textlink="">
      <xdr:nvSpPr>
        <xdr:cNvPr id="757" name="【消防施設】&#10;有形固定資産減価償却率平均値テキスト">
          <a:extLst>
            <a:ext uri="{FF2B5EF4-FFF2-40B4-BE49-F238E27FC236}">
              <a16:creationId xmlns:a16="http://schemas.microsoft.com/office/drawing/2014/main" id="{00000000-0008-0000-0200-0000F5020000}"/>
            </a:ext>
          </a:extLst>
        </xdr:cNvPr>
        <xdr:cNvSpPr txBox="1"/>
      </xdr:nvSpPr>
      <xdr:spPr>
        <a:xfrm>
          <a:off x="16357600" y="1389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97807</xdr:rowOff>
    </xdr:from>
    <xdr:ext cx="405111" cy="259045"/>
    <xdr:sp macro="" textlink="">
      <xdr:nvSpPr>
        <xdr:cNvPr id="760" name="n_1aveValue【消防施設】&#10;有形固定資産減価償却率">
          <a:extLst>
            <a:ext uri="{FF2B5EF4-FFF2-40B4-BE49-F238E27FC236}">
              <a16:creationId xmlns:a16="http://schemas.microsoft.com/office/drawing/2014/main" id="{00000000-0008-0000-0200-0000F802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101600</xdr:rowOff>
    </xdr:from>
    <xdr:to>
      <xdr:col>76</xdr:col>
      <xdr:colOff>165100</xdr:colOff>
      <xdr:row>82</xdr:row>
      <xdr:rowOff>31750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48277</xdr:rowOff>
    </xdr:from>
    <xdr:ext cx="405111" cy="259045"/>
    <xdr:sp macro="" textlink="">
      <xdr:nvSpPr>
        <xdr:cNvPr id="762" name="n_2aveValue【消防施設】&#10;有形固定資産減価償却率">
          <a:extLst>
            <a:ext uri="{FF2B5EF4-FFF2-40B4-BE49-F238E27FC236}">
              <a16:creationId xmlns:a16="http://schemas.microsoft.com/office/drawing/2014/main" id="{00000000-0008-0000-0200-0000FA020000}"/>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57786</xdr:rowOff>
    </xdr:from>
    <xdr:to>
      <xdr:col>72</xdr:col>
      <xdr:colOff>38100</xdr:colOff>
      <xdr:row>81</xdr:row>
      <xdr:rowOff>159386</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4463</xdr:rowOff>
    </xdr:from>
    <xdr:ext cx="405111" cy="259045"/>
    <xdr:sp macro="" textlink="">
      <xdr:nvSpPr>
        <xdr:cNvPr id="764" name="n_3aveValue【消防施設】&#10;有形固定資産減価償却率">
          <a:extLst>
            <a:ext uri="{FF2B5EF4-FFF2-40B4-BE49-F238E27FC236}">
              <a16:creationId xmlns:a16="http://schemas.microsoft.com/office/drawing/2014/main" id="{00000000-0008-0000-0200-0000FC02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63500</xdr:rowOff>
    </xdr:from>
    <xdr:to>
      <xdr:col>67</xdr:col>
      <xdr:colOff>101600</xdr:colOff>
      <xdr:row>81</xdr:row>
      <xdr:rowOff>165100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10177</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200-0000FE020000}"/>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15875</xdr:rowOff>
    </xdr:from>
    <xdr:to>
      <xdr:col>85</xdr:col>
      <xdr:colOff>177800</xdr:colOff>
      <xdr:row>84</xdr:row>
      <xdr:rowOff>117475</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165752</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153036</xdr:rowOff>
    </xdr:from>
    <xdr:to>
      <xdr:col>81</xdr:col>
      <xdr:colOff>101600</xdr:colOff>
      <xdr:row>84</xdr:row>
      <xdr:rowOff>83186</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32386</xdr:rowOff>
    </xdr:from>
    <xdr:to>
      <xdr:col>85</xdr:col>
      <xdr:colOff>127000</xdr:colOff>
      <xdr:row>84</xdr:row>
      <xdr:rowOff>66675</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44341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133986</xdr:rowOff>
    </xdr:from>
    <xdr:to>
      <xdr:col>76</xdr:col>
      <xdr:colOff>165100</xdr:colOff>
      <xdr:row>84</xdr:row>
      <xdr:rowOff>64136</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13336</xdr:rowOff>
    </xdr:from>
    <xdr:to>
      <xdr:col>81</xdr:col>
      <xdr:colOff>50800</xdr:colOff>
      <xdr:row>84</xdr:row>
      <xdr:rowOff>32386</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44151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107314</xdr:rowOff>
    </xdr:from>
    <xdr:to>
      <xdr:col>72</xdr:col>
      <xdr:colOff>38100</xdr:colOff>
      <xdr:row>84</xdr:row>
      <xdr:rowOff>37464</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433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158114</xdr:rowOff>
    </xdr:from>
    <xdr:to>
      <xdr:col>76</xdr:col>
      <xdr:colOff>114300</xdr:colOff>
      <xdr:row>84</xdr:row>
      <xdr:rowOff>13336</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3703300" y="143884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73025</xdr:rowOff>
    </xdr:from>
    <xdr:to>
      <xdr:col>67</xdr:col>
      <xdr:colOff>101600</xdr:colOff>
      <xdr:row>84</xdr:row>
      <xdr:rowOff>3175</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123825</xdr:rowOff>
    </xdr:from>
    <xdr:to>
      <xdr:col>71</xdr:col>
      <xdr:colOff>177800</xdr:colOff>
      <xdr:row>83</xdr:row>
      <xdr:rowOff>158114</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43541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74313</xdr:rowOff>
    </xdr:from>
    <xdr:ext cx="405111" cy="259045"/>
    <xdr:sp macro="" textlink="">
      <xdr:nvSpPr>
        <xdr:cNvPr id="782" name="n_1main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55263</xdr:rowOff>
    </xdr:from>
    <xdr:ext cx="405111" cy="259045"/>
    <xdr:sp macro="" textlink="">
      <xdr:nvSpPr>
        <xdr:cNvPr id="783" name="n_2main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28591</xdr:rowOff>
    </xdr:from>
    <xdr:ext cx="405111" cy="259045"/>
    <xdr:sp macro="" textlink="">
      <xdr:nvSpPr>
        <xdr:cNvPr id="784" name="n_3main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165752</xdr:rowOff>
    </xdr:from>
    <xdr:ext cx="405111" cy="259045"/>
    <xdr:sp macro="" textlink="">
      <xdr:nvSpPr>
        <xdr:cNvPr id="785" name="n_4main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a:extLst>
            <a:ext uri="{FF2B5EF4-FFF2-40B4-BE49-F238E27FC236}">
              <a16:creationId xmlns:a16="http://schemas.microsoft.com/office/drawing/2014/main" id="{00000000-0008-0000-0200-000012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9" name="テキスト ボックス 798">
          <a:extLst>
            <a:ext uri="{FF2B5EF4-FFF2-40B4-BE49-F238E27FC236}">
              <a16:creationId xmlns:a16="http://schemas.microsoft.com/office/drawing/2014/main" id="{00000000-0008-0000-0200-00001F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a:extLst>
            <a:ext uri="{FF2B5EF4-FFF2-40B4-BE49-F238E27FC236}">
              <a16:creationId xmlns:a16="http://schemas.microsoft.com/office/drawing/2014/main" id="{00000000-0008-0000-0200-00002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812" name="【消防施設】&#10;一人当たり面積最小値テキスト">
          <a:extLst>
            <a:ext uri="{FF2B5EF4-FFF2-40B4-BE49-F238E27FC236}">
              <a16:creationId xmlns:a16="http://schemas.microsoft.com/office/drawing/2014/main" id="{00000000-0008-0000-0200-00002C030000}"/>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814" name="【消防施設】&#10;一人当たり面積最大値テキスト">
          <a:extLst>
            <a:ext uri="{FF2B5EF4-FFF2-40B4-BE49-F238E27FC236}">
              <a16:creationId xmlns:a16="http://schemas.microsoft.com/office/drawing/2014/main" id="{00000000-0008-0000-0200-00002E030000}"/>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816" name="【消防施設】&#10;一人当たり面積平均値テキスト">
          <a:extLst>
            <a:ext uri="{FF2B5EF4-FFF2-40B4-BE49-F238E27FC236}">
              <a16:creationId xmlns:a16="http://schemas.microsoft.com/office/drawing/2014/main" id="{00000000-0008-0000-0200-000030030000}"/>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817" name="フローチャート: 判断 816">
          <a:extLst>
            <a:ext uri="{FF2B5EF4-FFF2-40B4-BE49-F238E27FC236}">
              <a16:creationId xmlns:a16="http://schemas.microsoft.com/office/drawing/2014/main" id="{00000000-0008-0000-0200-000031030000}"/>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99984</xdr:rowOff>
    </xdr:from>
    <xdr:ext cx="469744" cy="259045"/>
    <xdr:sp macro="" textlink="">
      <xdr:nvSpPr>
        <xdr:cNvPr id="819" name="n_1aveValue【消防施設】&#10;一人当たり面積">
          <a:extLst>
            <a:ext uri="{FF2B5EF4-FFF2-40B4-BE49-F238E27FC236}">
              <a16:creationId xmlns:a16="http://schemas.microsoft.com/office/drawing/2014/main" id="{00000000-0008-0000-0200-00003303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162016</xdr:rowOff>
    </xdr:from>
    <xdr:to>
      <xdr:col>107</xdr:col>
      <xdr:colOff>101600</xdr:colOff>
      <xdr:row>86</xdr:row>
      <xdr:rowOff>92166</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108693</xdr:rowOff>
    </xdr:from>
    <xdr:ext cx="469744" cy="259045"/>
    <xdr:sp macro="" textlink="">
      <xdr:nvSpPr>
        <xdr:cNvPr id="821" name="n_2aveValue【消防施設】&#10;一人当たり面積">
          <a:extLst>
            <a:ext uri="{FF2B5EF4-FFF2-40B4-BE49-F238E27FC236}">
              <a16:creationId xmlns:a16="http://schemas.microsoft.com/office/drawing/2014/main" id="{00000000-0008-0000-0200-000035030000}"/>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163105</xdr:rowOff>
    </xdr:from>
    <xdr:to>
      <xdr:col>102</xdr:col>
      <xdr:colOff>165100</xdr:colOff>
      <xdr:row>86</xdr:row>
      <xdr:rowOff>93255</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109782</xdr:rowOff>
    </xdr:from>
    <xdr:ext cx="469744" cy="259045"/>
    <xdr:sp macro="" textlink="">
      <xdr:nvSpPr>
        <xdr:cNvPr id="823" name="n_3aveValue【消防施設】&#10;一人当たり面積">
          <a:extLst>
            <a:ext uri="{FF2B5EF4-FFF2-40B4-BE49-F238E27FC236}">
              <a16:creationId xmlns:a16="http://schemas.microsoft.com/office/drawing/2014/main" id="{00000000-0008-0000-0200-000037030000}"/>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160927</xdr:rowOff>
    </xdr:from>
    <xdr:to>
      <xdr:col>98</xdr:col>
      <xdr:colOff>38100</xdr:colOff>
      <xdr:row>86</xdr:row>
      <xdr:rowOff>91077</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107604</xdr:rowOff>
    </xdr:from>
    <xdr:ext cx="469744" cy="259045"/>
    <xdr:sp macro="" textlink="">
      <xdr:nvSpPr>
        <xdr:cNvPr id="825" name="n_4aveValue【消防施設】&#10;一人当たり面積">
          <a:extLst>
            <a:ext uri="{FF2B5EF4-FFF2-40B4-BE49-F238E27FC236}">
              <a16:creationId xmlns:a16="http://schemas.microsoft.com/office/drawing/2014/main" id="{00000000-0008-0000-0200-000039030000}"/>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29755</xdr:rowOff>
    </xdr:from>
    <xdr:to>
      <xdr:col>116</xdr:col>
      <xdr:colOff>114300</xdr:colOff>
      <xdr:row>86</xdr:row>
      <xdr:rowOff>131355</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2110700" y="1477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124115</xdr:rowOff>
    </xdr:from>
    <xdr:ext cx="469744" cy="259045"/>
    <xdr:sp macro="" textlink="">
      <xdr:nvSpPr>
        <xdr:cNvPr id="832" name="【消防施設】&#10;一人当たり面積該当値テキスト">
          <a:extLst>
            <a:ext uri="{FF2B5EF4-FFF2-40B4-BE49-F238E27FC236}">
              <a16:creationId xmlns:a16="http://schemas.microsoft.com/office/drawing/2014/main" id="{00000000-0008-0000-0200-000040030000}"/>
            </a:ext>
          </a:extLst>
        </xdr:cNvPr>
        <xdr:cNvSpPr txBox="1"/>
      </xdr:nvSpPr>
      <xdr:spPr>
        <a:xfrm>
          <a:off x="22199600" y="146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30843</xdr:rowOff>
    </xdr:from>
    <xdr:to>
      <xdr:col>112</xdr:col>
      <xdr:colOff>38100</xdr:colOff>
      <xdr:row>86</xdr:row>
      <xdr:rowOff>132443</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1272500" y="1477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80555</xdr:rowOff>
    </xdr:from>
    <xdr:to>
      <xdr:col>116</xdr:col>
      <xdr:colOff>63500</xdr:colOff>
      <xdr:row>86</xdr:row>
      <xdr:rowOff>81643</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1323300" y="148252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31931</xdr:rowOff>
    </xdr:from>
    <xdr:to>
      <xdr:col>107</xdr:col>
      <xdr:colOff>101600</xdr:colOff>
      <xdr:row>86</xdr:row>
      <xdr:rowOff>133531</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0383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81643</xdr:rowOff>
    </xdr:from>
    <xdr:to>
      <xdr:col>111</xdr:col>
      <xdr:colOff>177800</xdr:colOff>
      <xdr:row>86</xdr:row>
      <xdr:rowOff>82731</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0434300" y="148263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18869</xdr:rowOff>
    </xdr:from>
    <xdr:to>
      <xdr:col>102</xdr:col>
      <xdr:colOff>165100</xdr:colOff>
      <xdr:row>86</xdr:row>
      <xdr:rowOff>120469</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9494500" y="1476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69669</xdr:rowOff>
    </xdr:from>
    <xdr:to>
      <xdr:col>107</xdr:col>
      <xdr:colOff>50800</xdr:colOff>
      <xdr:row>86</xdr:row>
      <xdr:rowOff>82731</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9545300" y="148143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19957</xdr:rowOff>
    </xdr:from>
    <xdr:to>
      <xdr:col>98</xdr:col>
      <xdr:colOff>38100</xdr:colOff>
      <xdr:row>86</xdr:row>
      <xdr:rowOff>121557</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8605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69669</xdr:rowOff>
    </xdr:from>
    <xdr:to>
      <xdr:col>102</xdr:col>
      <xdr:colOff>114300</xdr:colOff>
      <xdr:row>86</xdr:row>
      <xdr:rowOff>70757</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8656300" y="14814369"/>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123570</xdr:rowOff>
    </xdr:from>
    <xdr:ext cx="469744" cy="259045"/>
    <xdr:sp macro="" textlink="">
      <xdr:nvSpPr>
        <xdr:cNvPr id="841" name="n_1mainValue【消防施設】&#10;一人当たり面積">
          <a:extLst>
            <a:ext uri="{FF2B5EF4-FFF2-40B4-BE49-F238E27FC236}">
              <a16:creationId xmlns:a16="http://schemas.microsoft.com/office/drawing/2014/main" id="{00000000-0008-0000-0200-000049030000}"/>
            </a:ext>
          </a:extLst>
        </xdr:cNvPr>
        <xdr:cNvSpPr txBox="1"/>
      </xdr:nvSpPr>
      <xdr:spPr>
        <a:xfrm>
          <a:off x="21075727"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124658</xdr:rowOff>
    </xdr:from>
    <xdr:ext cx="469744" cy="259045"/>
    <xdr:sp macro="" textlink="">
      <xdr:nvSpPr>
        <xdr:cNvPr id="842" name="n_2mainValue【消防施設】&#10;一人当たり面積">
          <a:extLst>
            <a:ext uri="{FF2B5EF4-FFF2-40B4-BE49-F238E27FC236}">
              <a16:creationId xmlns:a16="http://schemas.microsoft.com/office/drawing/2014/main" id="{00000000-0008-0000-0200-00004A030000}"/>
            </a:ext>
          </a:extLst>
        </xdr:cNvPr>
        <xdr:cNvSpPr txBox="1"/>
      </xdr:nvSpPr>
      <xdr:spPr>
        <a:xfrm>
          <a:off x="20199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111596</xdr:rowOff>
    </xdr:from>
    <xdr:ext cx="469744" cy="259045"/>
    <xdr:sp macro="" textlink="">
      <xdr:nvSpPr>
        <xdr:cNvPr id="843" name="n_3mainValue【消防施設】&#10;一人当たり面積">
          <a:extLst>
            <a:ext uri="{FF2B5EF4-FFF2-40B4-BE49-F238E27FC236}">
              <a16:creationId xmlns:a16="http://schemas.microsoft.com/office/drawing/2014/main" id="{00000000-0008-0000-0200-00004B030000}"/>
            </a:ext>
          </a:extLst>
        </xdr:cNvPr>
        <xdr:cNvSpPr txBox="1"/>
      </xdr:nvSpPr>
      <xdr:spPr>
        <a:xfrm>
          <a:off x="19310427" y="1485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844" name="n_4mainValue【消防施設】&#10;一人当たり面積">
          <a:extLst>
            <a:ext uri="{FF2B5EF4-FFF2-40B4-BE49-F238E27FC236}">
              <a16:creationId xmlns:a16="http://schemas.microsoft.com/office/drawing/2014/main" id="{00000000-0008-0000-0200-00004C030000}"/>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a:extLst>
            <a:ext uri="{FF2B5EF4-FFF2-40B4-BE49-F238E27FC236}">
              <a16:creationId xmlns:a16="http://schemas.microsoft.com/office/drawing/2014/main" id="{00000000-0008-0000-0200-00004D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a:extLst>
            <a:ext uri="{FF2B5EF4-FFF2-40B4-BE49-F238E27FC236}">
              <a16:creationId xmlns:a16="http://schemas.microsoft.com/office/drawing/2014/main" id="{00000000-0008-0000-0200-00006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871" name="【庁舎】&#10;有形固定資産減価償却率最小値テキスト">
          <a:extLst>
            <a:ext uri="{FF2B5EF4-FFF2-40B4-BE49-F238E27FC236}">
              <a16:creationId xmlns:a16="http://schemas.microsoft.com/office/drawing/2014/main" id="{00000000-0008-0000-0200-000067030000}"/>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73" name="【庁舎】&#10;有形固定資産減価償却率最大値テキスト">
          <a:extLst>
            <a:ext uri="{FF2B5EF4-FFF2-40B4-BE49-F238E27FC236}">
              <a16:creationId xmlns:a16="http://schemas.microsoft.com/office/drawing/2014/main" id="{00000000-0008-0000-0200-000069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875" name="【庁舎】&#10;有形固定資産減価償却率平均値テキスト">
          <a:extLst>
            <a:ext uri="{FF2B5EF4-FFF2-40B4-BE49-F238E27FC236}">
              <a16:creationId xmlns:a16="http://schemas.microsoft.com/office/drawing/2014/main" id="{00000000-0008-0000-0200-00006B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a:extLst>
            <a:ext uri="{FF2B5EF4-FFF2-40B4-BE49-F238E27FC236}">
              <a16:creationId xmlns:a16="http://schemas.microsoft.com/office/drawing/2014/main" id="{00000000-0008-0000-0200-00006C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19429</xdr:rowOff>
    </xdr:from>
    <xdr:ext cx="405111" cy="259045"/>
    <xdr:sp macro="" textlink="">
      <xdr:nvSpPr>
        <xdr:cNvPr id="878" name="n_1aveValue【庁舎】&#10;有形固定資産減価償却率">
          <a:extLst>
            <a:ext uri="{FF2B5EF4-FFF2-40B4-BE49-F238E27FC236}">
              <a16:creationId xmlns:a16="http://schemas.microsoft.com/office/drawing/2014/main" id="{00000000-0008-0000-0200-00006E030000}"/>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46627</xdr:rowOff>
    </xdr:from>
    <xdr:to>
      <xdr:col>76</xdr:col>
      <xdr:colOff>165100</xdr:colOff>
      <xdr:row>104</xdr:row>
      <xdr:rowOff>148227</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164754</xdr:rowOff>
    </xdr:from>
    <xdr:ext cx="405111" cy="259045"/>
    <xdr:sp macro="" textlink="">
      <xdr:nvSpPr>
        <xdr:cNvPr id="880" name="n_2aveValue【庁舎】&#10;有形固定資産減価償却率">
          <a:extLst>
            <a:ext uri="{FF2B5EF4-FFF2-40B4-BE49-F238E27FC236}">
              <a16:creationId xmlns:a16="http://schemas.microsoft.com/office/drawing/2014/main" id="{00000000-0008-0000-0200-00007003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27032</xdr:rowOff>
    </xdr:from>
    <xdr:to>
      <xdr:col>72</xdr:col>
      <xdr:colOff>38100</xdr:colOff>
      <xdr:row>105</xdr:row>
      <xdr:rowOff>128632</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145159</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5806</xdr:rowOff>
    </xdr:from>
    <xdr:to>
      <xdr:col>67</xdr:col>
      <xdr:colOff>101600</xdr:colOff>
      <xdr:row>105</xdr:row>
      <xdr:rowOff>107406</xdr:rowOff>
    </xdr:to>
    <xdr:sp macro="" textlink="">
      <xdr:nvSpPr>
        <xdr:cNvPr id="883" name="フローチャート: 判断 882">
          <a:extLst>
            <a:ext uri="{FF2B5EF4-FFF2-40B4-BE49-F238E27FC236}">
              <a16:creationId xmlns:a16="http://schemas.microsoft.com/office/drawing/2014/main" id="{00000000-0008-0000-0200-000073030000}"/>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103</xdr:row>
      <xdr:rowOff>123933</xdr:rowOff>
    </xdr:from>
    <xdr:ext cx="405111" cy="259045"/>
    <xdr:sp macro="" textlink="">
      <xdr:nvSpPr>
        <xdr:cNvPr id="884" name="n_4aveValue【庁舎】&#10;有形固定資産減価償却率">
          <a:extLst>
            <a:ext uri="{FF2B5EF4-FFF2-40B4-BE49-F238E27FC236}">
              <a16:creationId xmlns:a16="http://schemas.microsoft.com/office/drawing/2014/main" id="{00000000-0008-0000-0200-00007403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00000000-0008-0000-0200-00007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891" name="【庁舎】&#10;有形固定資産減価償却率該当値テキスト">
          <a:extLst>
            <a:ext uri="{FF2B5EF4-FFF2-40B4-BE49-F238E27FC236}">
              <a16:creationId xmlns:a16="http://schemas.microsoft.com/office/drawing/2014/main" id="{00000000-0008-0000-0200-00007B030000}"/>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161108</xdr:rowOff>
    </xdr:from>
    <xdr:to>
      <xdr:col>85</xdr:col>
      <xdr:colOff>127000</xdr:colOff>
      <xdr:row>107</xdr:row>
      <xdr:rowOff>1088</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5481300" y="1833480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95613</xdr:rowOff>
    </xdr:from>
    <xdr:to>
      <xdr:col>76</xdr:col>
      <xdr:colOff>165100</xdr:colOff>
      <xdr:row>107</xdr:row>
      <xdr:rowOff>25763</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4541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146413</xdr:rowOff>
    </xdr:from>
    <xdr:to>
      <xdr:col>81</xdr:col>
      <xdr:colOff>50800</xdr:colOff>
      <xdr:row>106</xdr:row>
      <xdr:rowOff>161108</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4592300" y="18320113"/>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106</xdr:row>
      <xdr:rowOff>146413</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3703300" y="1830705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69487</xdr:rowOff>
    </xdr:from>
    <xdr:to>
      <xdr:col>67</xdr:col>
      <xdr:colOff>101600</xdr:colOff>
      <xdr:row>106</xdr:row>
      <xdr:rowOff>171087</xdr:rowOff>
    </xdr:to>
    <xdr:sp macro="" textlink="">
      <xdr:nvSpPr>
        <xdr:cNvPr id="898" name="楕円 897">
          <a:extLst>
            <a:ext uri="{FF2B5EF4-FFF2-40B4-BE49-F238E27FC236}">
              <a16:creationId xmlns:a16="http://schemas.microsoft.com/office/drawing/2014/main" id="{00000000-0008-0000-0200-000082030000}"/>
            </a:ext>
          </a:extLst>
        </xdr:cNvPr>
        <xdr:cNvSpPr/>
      </xdr:nvSpPr>
      <xdr:spPr>
        <a:xfrm>
          <a:off x="12763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120287</xdr:rowOff>
    </xdr:from>
    <xdr:to>
      <xdr:col>71</xdr:col>
      <xdr:colOff>177800</xdr:colOff>
      <xdr:row>106</xdr:row>
      <xdr:rowOff>133350</xdr:rowOff>
    </xdr:to>
    <xdr:cxnSp macro="">
      <xdr:nvCxnSpPr>
        <xdr:cNvPr id="899" name="直線コネクタ 898">
          <a:extLst>
            <a:ext uri="{FF2B5EF4-FFF2-40B4-BE49-F238E27FC236}">
              <a16:creationId xmlns:a16="http://schemas.microsoft.com/office/drawing/2014/main" id="{00000000-0008-0000-0200-000083030000}"/>
            </a:ext>
          </a:extLst>
        </xdr:cNvPr>
        <xdr:cNvCxnSpPr/>
      </xdr:nvCxnSpPr>
      <xdr:spPr>
        <a:xfrm>
          <a:off x="12814300" y="1829398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31585</xdr:rowOff>
    </xdr:from>
    <xdr:ext cx="405111" cy="259045"/>
    <xdr:sp macro="" textlink="">
      <xdr:nvSpPr>
        <xdr:cNvPr id="900" name="n_1mainValue【庁舎】&#10;有形固定資産減価償却率">
          <a:extLst>
            <a:ext uri="{FF2B5EF4-FFF2-40B4-BE49-F238E27FC236}">
              <a16:creationId xmlns:a16="http://schemas.microsoft.com/office/drawing/2014/main" id="{00000000-0008-0000-0200-000084030000}"/>
            </a:ext>
          </a:extLst>
        </xdr:cNvPr>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16890</xdr:rowOff>
    </xdr:from>
    <xdr:ext cx="405111" cy="259045"/>
    <xdr:sp macro="" textlink="">
      <xdr:nvSpPr>
        <xdr:cNvPr id="901" name="n_2mainValue【庁舎】&#10;有形固定資産減価償却率">
          <a:extLst>
            <a:ext uri="{FF2B5EF4-FFF2-40B4-BE49-F238E27FC236}">
              <a16:creationId xmlns:a16="http://schemas.microsoft.com/office/drawing/2014/main" id="{00000000-0008-0000-0200-000085030000}"/>
            </a:ext>
          </a:extLst>
        </xdr:cNvPr>
        <xdr:cNvSpPr txBox="1"/>
      </xdr:nvSpPr>
      <xdr:spPr>
        <a:xfrm>
          <a:off x="14389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902" name="n_3mainValue【庁舎】&#10;有形固定資産減価償却率">
          <a:extLst>
            <a:ext uri="{FF2B5EF4-FFF2-40B4-BE49-F238E27FC236}">
              <a16:creationId xmlns:a16="http://schemas.microsoft.com/office/drawing/2014/main" id="{00000000-0008-0000-0200-000086030000}"/>
            </a:ext>
          </a:extLst>
        </xdr:cNvPr>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162214</xdr:rowOff>
    </xdr:from>
    <xdr:ext cx="405111" cy="259045"/>
    <xdr:sp macro="" textlink="">
      <xdr:nvSpPr>
        <xdr:cNvPr id="903" name="n_4mainValue【庁舎】&#10;有形固定資産減価償却率">
          <a:extLst>
            <a:ext uri="{FF2B5EF4-FFF2-40B4-BE49-F238E27FC236}">
              <a16:creationId xmlns:a16="http://schemas.microsoft.com/office/drawing/2014/main" id="{00000000-0008-0000-0200-000087030000}"/>
            </a:ext>
          </a:extLst>
        </xdr:cNvPr>
        <xdr:cNvSpPr txBox="1"/>
      </xdr:nvSpPr>
      <xdr:spPr>
        <a:xfrm>
          <a:off x="12611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a:extLst>
            <a:ext uri="{FF2B5EF4-FFF2-40B4-BE49-F238E27FC236}">
              <a16:creationId xmlns:a16="http://schemas.microsoft.com/office/drawing/2014/main" id="{00000000-0008-0000-0200-00008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2" name="テキスト ボックス 911">
          <a:extLst>
            <a:ext uri="{FF2B5EF4-FFF2-40B4-BE49-F238E27FC236}">
              <a16:creationId xmlns:a16="http://schemas.microsoft.com/office/drawing/2014/main" id="{00000000-0008-0000-0200-00009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5" name="テキスト ボックス 914">
          <a:extLst>
            <a:ext uri="{FF2B5EF4-FFF2-40B4-BE49-F238E27FC236}">
              <a16:creationId xmlns:a16="http://schemas.microsoft.com/office/drawing/2014/main" id="{00000000-0008-0000-0200-00009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a:extLst>
            <a:ext uri="{FF2B5EF4-FFF2-40B4-BE49-F238E27FC236}">
              <a16:creationId xmlns:a16="http://schemas.microsoft.com/office/drawing/2014/main" id="{00000000-0008-0000-0200-00009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8" name="【庁舎】&#10;一人当たり面積最小値テキスト">
          <a:extLst>
            <a:ext uri="{FF2B5EF4-FFF2-40B4-BE49-F238E27FC236}">
              <a16:creationId xmlns:a16="http://schemas.microsoft.com/office/drawing/2014/main" id="{00000000-0008-0000-0200-0000A0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930" name="【庁舎】&#10;一人当たり面積最大値テキスト">
          <a:extLst>
            <a:ext uri="{FF2B5EF4-FFF2-40B4-BE49-F238E27FC236}">
              <a16:creationId xmlns:a16="http://schemas.microsoft.com/office/drawing/2014/main" id="{00000000-0008-0000-0200-0000A2030000}"/>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932" name="【庁舎】&#10;一人当たり面積平均値テキスト">
          <a:extLst>
            <a:ext uri="{FF2B5EF4-FFF2-40B4-BE49-F238E27FC236}">
              <a16:creationId xmlns:a16="http://schemas.microsoft.com/office/drawing/2014/main" id="{00000000-0008-0000-0200-0000A4030000}"/>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a:extLst>
            <a:ext uri="{FF2B5EF4-FFF2-40B4-BE49-F238E27FC236}">
              <a16:creationId xmlns:a16="http://schemas.microsoft.com/office/drawing/2014/main" id="{00000000-0008-0000-0200-0000A5030000}"/>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137177</xdr:rowOff>
    </xdr:from>
    <xdr:ext cx="469744" cy="259045"/>
    <xdr:sp macro="" textlink="">
      <xdr:nvSpPr>
        <xdr:cNvPr id="935" name="n_1aveValue【庁舎】&#10;一人当たり面積">
          <a:extLst>
            <a:ext uri="{FF2B5EF4-FFF2-40B4-BE49-F238E27FC236}">
              <a16:creationId xmlns:a16="http://schemas.microsoft.com/office/drawing/2014/main" id="{00000000-0008-0000-0200-0000A7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109220</xdr:rowOff>
    </xdr:from>
    <xdr:to>
      <xdr:col>107</xdr:col>
      <xdr:colOff>101600</xdr:colOff>
      <xdr:row>106</xdr:row>
      <xdr:rowOff>39370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30497</xdr:rowOff>
    </xdr:from>
    <xdr:ext cx="469744" cy="259045"/>
    <xdr:sp macro="" textlink="">
      <xdr:nvSpPr>
        <xdr:cNvPr id="937" name="n_2aveValue【庁舎】&#10;一人当たり面積">
          <a:extLst>
            <a:ext uri="{FF2B5EF4-FFF2-40B4-BE49-F238E27FC236}">
              <a16:creationId xmlns:a16="http://schemas.microsoft.com/office/drawing/2014/main" id="{00000000-0008-0000-0200-0000A9030000}"/>
            </a:ext>
          </a:extLst>
        </xdr:cNvPr>
        <xdr:cNvSpPr txBox="1"/>
      </xdr:nvSpPr>
      <xdr:spPr>
        <a:xfrm>
          <a:off x="20199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145414</xdr:rowOff>
    </xdr:from>
    <xdr:to>
      <xdr:col>102</xdr:col>
      <xdr:colOff>165100</xdr:colOff>
      <xdr:row>106</xdr:row>
      <xdr:rowOff>75564</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66691</xdr:rowOff>
    </xdr:from>
    <xdr:ext cx="469744" cy="259045"/>
    <xdr:sp macro="" textlink="">
      <xdr:nvSpPr>
        <xdr:cNvPr id="939" name="n_3aveValue【庁舎】&#10;一人当たり面積">
          <a:extLst>
            <a:ext uri="{FF2B5EF4-FFF2-40B4-BE49-F238E27FC236}">
              <a16:creationId xmlns:a16="http://schemas.microsoft.com/office/drawing/2014/main" id="{00000000-0008-0000-0200-0000AB030000}"/>
            </a:ext>
          </a:extLst>
        </xdr:cNvPr>
        <xdr:cNvSpPr txBox="1"/>
      </xdr:nvSpPr>
      <xdr:spPr>
        <a:xfrm>
          <a:off x="19310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105</xdr:row>
      <xdr:rowOff>151130</xdr:rowOff>
    </xdr:from>
    <xdr:to>
      <xdr:col>98</xdr:col>
      <xdr:colOff>38100</xdr:colOff>
      <xdr:row>106</xdr:row>
      <xdr:rowOff>81280</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106</xdr:row>
      <xdr:rowOff>72407</xdr:rowOff>
    </xdr:from>
    <xdr:ext cx="469744" cy="259045"/>
    <xdr:sp macro="" textlink="">
      <xdr:nvSpPr>
        <xdr:cNvPr id="941" name="n_4aveValue【庁舎】&#10;一人当たり面積">
          <a:extLst>
            <a:ext uri="{FF2B5EF4-FFF2-40B4-BE49-F238E27FC236}">
              <a16:creationId xmlns:a16="http://schemas.microsoft.com/office/drawing/2014/main" id="{00000000-0008-0000-0200-0000AD030000}"/>
            </a:ext>
          </a:extLst>
        </xdr:cNvPr>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00000000-0008-0000-0200-0000B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2110700" y="18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23513</xdr:rowOff>
    </xdr:from>
    <xdr:ext cx="469744" cy="259045"/>
    <xdr:sp macro="" textlink="">
      <xdr:nvSpPr>
        <xdr:cNvPr id="948" name="【庁舎】&#10;一人当たり面積該当値テキスト">
          <a:extLst>
            <a:ext uri="{FF2B5EF4-FFF2-40B4-BE49-F238E27FC236}">
              <a16:creationId xmlns:a16="http://schemas.microsoft.com/office/drawing/2014/main" id="{00000000-0008-0000-0200-0000B4030000}"/>
            </a:ext>
          </a:extLst>
        </xdr:cNvPr>
        <xdr:cNvSpPr txBox="1"/>
      </xdr:nvSpPr>
      <xdr:spPr>
        <a:xfrm>
          <a:off x="22199600"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10161</xdr:rowOff>
    </xdr:from>
    <xdr:to>
      <xdr:col>112</xdr:col>
      <xdr:colOff>38100</xdr:colOff>
      <xdr:row>105</xdr:row>
      <xdr:rowOff>111761</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21272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51436</xdr:rowOff>
    </xdr:from>
    <xdr:to>
      <xdr:col>116</xdr:col>
      <xdr:colOff>63500</xdr:colOff>
      <xdr:row>105</xdr:row>
      <xdr:rowOff>60961</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21323300" y="1805368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17780</xdr:rowOff>
    </xdr:from>
    <xdr:to>
      <xdr:col>107</xdr:col>
      <xdr:colOff>101600</xdr:colOff>
      <xdr:row>105</xdr:row>
      <xdr:rowOff>119380</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2038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60961</xdr:rowOff>
    </xdr:from>
    <xdr:to>
      <xdr:col>111</xdr:col>
      <xdr:colOff>177800</xdr:colOff>
      <xdr:row>105</xdr:row>
      <xdr:rowOff>68580</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20434300" y="180632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53" name="楕円 952">
          <a:extLst>
            <a:ext uri="{FF2B5EF4-FFF2-40B4-BE49-F238E27FC236}">
              <a16:creationId xmlns:a16="http://schemas.microsoft.com/office/drawing/2014/main" id="{00000000-0008-0000-0200-0000B9030000}"/>
            </a:ext>
          </a:extLst>
        </xdr:cNvPr>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68580</xdr:rowOff>
    </xdr:from>
    <xdr:to>
      <xdr:col>107</xdr:col>
      <xdr:colOff>50800</xdr:colOff>
      <xdr:row>105</xdr:row>
      <xdr:rowOff>76200</xdr:rowOff>
    </xdr:to>
    <xdr:cxnSp macro="">
      <xdr:nvCxnSpPr>
        <xdr:cNvPr id="954" name="直線コネクタ 953">
          <a:extLst>
            <a:ext uri="{FF2B5EF4-FFF2-40B4-BE49-F238E27FC236}">
              <a16:creationId xmlns:a16="http://schemas.microsoft.com/office/drawing/2014/main" id="{00000000-0008-0000-0200-0000BA030000}"/>
            </a:ext>
          </a:extLst>
        </xdr:cNvPr>
        <xdr:cNvCxnSpPr/>
      </xdr:nvCxnSpPr>
      <xdr:spPr>
        <a:xfrm flipV="1">
          <a:off x="19545300" y="18070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31114</xdr:rowOff>
    </xdr:from>
    <xdr:to>
      <xdr:col>98</xdr:col>
      <xdr:colOff>38100</xdr:colOff>
      <xdr:row>105</xdr:row>
      <xdr:rowOff>132714</xdr:rowOff>
    </xdr:to>
    <xdr:sp macro="" textlink="">
      <xdr:nvSpPr>
        <xdr:cNvPr id="955" name="楕円 954">
          <a:extLst>
            <a:ext uri="{FF2B5EF4-FFF2-40B4-BE49-F238E27FC236}">
              <a16:creationId xmlns:a16="http://schemas.microsoft.com/office/drawing/2014/main" id="{00000000-0008-0000-0200-0000BB030000}"/>
            </a:ext>
          </a:extLst>
        </xdr:cNvPr>
        <xdr:cNvSpPr/>
      </xdr:nvSpPr>
      <xdr:spPr>
        <a:xfrm>
          <a:off x="18605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81914</xdr:rowOff>
    </xdr:to>
    <xdr:cxnSp macro="">
      <xdr:nvCxnSpPr>
        <xdr:cNvPr id="956" name="直線コネクタ 955">
          <a:extLst>
            <a:ext uri="{FF2B5EF4-FFF2-40B4-BE49-F238E27FC236}">
              <a16:creationId xmlns:a16="http://schemas.microsoft.com/office/drawing/2014/main" id="{00000000-0008-0000-0200-0000BC030000}"/>
            </a:ext>
          </a:extLst>
        </xdr:cNvPr>
        <xdr:cNvCxnSpPr/>
      </xdr:nvCxnSpPr>
      <xdr:spPr>
        <a:xfrm flipV="1">
          <a:off x="18656300" y="1807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128288</xdr:rowOff>
    </xdr:from>
    <xdr:ext cx="469744" cy="259045"/>
    <xdr:sp macro="" textlink="">
      <xdr:nvSpPr>
        <xdr:cNvPr id="957" name="n_1mainValue【庁舎】&#10;一人当たり面積">
          <a:extLst>
            <a:ext uri="{FF2B5EF4-FFF2-40B4-BE49-F238E27FC236}">
              <a16:creationId xmlns:a16="http://schemas.microsoft.com/office/drawing/2014/main" id="{00000000-0008-0000-0200-0000BD030000}"/>
            </a:ext>
          </a:extLst>
        </xdr:cNvPr>
        <xdr:cNvSpPr txBox="1"/>
      </xdr:nvSpPr>
      <xdr:spPr>
        <a:xfrm>
          <a:off x="21075727" y="1778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135907</xdr:rowOff>
    </xdr:from>
    <xdr:ext cx="469744" cy="259045"/>
    <xdr:sp macro="" textlink="">
      <xdr:nvSpPr>
        <xdr:cNvPr id="958" name="n_2mainValue【庁舎】&#10;一人当たり面積">
          <a:extLst>
            <a:ext uri="{FF2B5EF4-FFF2-40B4-BE49-F238E27FC236}">
              <a16:creationId xmlns:a16="http://schemas.microsoft.com/office/drawing/2014/main" id="{00000000-0008-0000-0200-0000BE030000}"/>
            </a:ext>
          </a:extLst>
        </xdr:cNvPr>
        <xdr:cNvSpPr txBox="1"/>
      </xdr:nvSpPr>
      <xdr:spPr>
        <a:xfrm>
          <a:off x="20199427" y="177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9" name="n_3mainValue【庁舎】&#10;一人当たり面積">
          <a:extLst>
            <a:ext uri="{FF2B5EF4-FFF2-40B4-BE49-F238E27FC236}">
              <a16:creationId xmlns:a16="http://schemas.microsoft.com/office/drawing/2014/main" id="{00000000-0008-0000-0200-0000BF030000}"/>
            </a:ext>
          </a:extLst>
        </xdr:cNvPr>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149241</xdr:rowOff>
    </xdr:from>
    <xdr:ext cx="469744" cy="259045"/>
    <xdr:sp macro="" textlink="">
      <xdr:nvSpPr>
        <xdr:cNvPr id="960" name="n_4mainValue【庁舎】&#10;一人当たり面積">
          <a:extLst>
            <a:ext uri="{FF2B5EF4-FFF2-40B4-BE49-F238E27FC236}">
              <a16:creationId xmlns:a16="http://schemas.microsoft.com/office/drawing/2014/main" id="{00000000-0008-0000-0200-0000C0030000}"/>
            </a:ext>
          </a:extLst>
        </xdr:cNvPr>
        <xdr:cNvSpPr txBox="1"/>
      </xdr:nvSpPr>
      <xdr:spPr>
        <a:xfrm>
          <a:off x="18421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a:extLst>
            <a:ext uri="{FF2B5EF4-FFF2-40B4-BE49-F238E27FC236}">
              <a16:creationId xmlns:a16="http://schemas.microsoft.com/office/drawing/2014/main" id="{00000000-0008-0000-0200-0000C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a:extLst>
            <a:ext uri="{FF2B5EF4-FFF2-40B4-BE49-F238E27FC236}">
              <a16:creationId xmlns:a16="http://schemas.microsoft.com/office/drawing/2014/main" id="{00000000-0008-0000-0200-0000C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類似団体と比較して特に有形固定資産減価償却率が高くなっている施設は、認定こども園・保育所、学校施設、体育館・プールであり、特に低くなっている施設は、福祉施設、保健センターである。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建物等では主に市役所庁舎、保育所、小学校、中学校、博物館、武道館の有形固定資産減価償却率が高くなっているが、保育所については、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年度より、集約施設として統合こども園を整備したことから、既存施設は除却又は売却を進めていく予定である。</a:t>
          </a:r>
          <a:endParaRPr lang="ja-JP" altLang="ja-JP" sz="1400">
            <a:effectLst/>
          </a:endParaRPr>
        </a:p>
        <a:p>
          <a:r>
            <a:rPr kumimoji="1" lang="ja-JP" altLang="ja-JP" sz="1100">
              <a:solidFill>
                <a:schemeClr val="dk1"/>
              </a:solidFill>
              <a:effectLst/>
              <a:latin typeface="+mn-lt"/>
              <a:ea typeface="+mn-ea"/>
              <a:cs typeface="+mn-cs"/>
            </a:rPr>
            <a:t>公工作物では主に橋梁、道路の有形固定資産減価償却率が高くなっているが、橋梁については、今後、現在の状態を調査する予定であり、道路については、長寿命化計画を策定し、順次改修していく予定である。</a:t>
          </a:r>
          <a:endParaRPr lang="ja-JP" altLang="ja-JP" sz="1400">
            <a:effectLst/>
          </a:endParaRPr>
        </a:p>
        <a:p>
          <a:r>
            <a:rPr kumimoji="1" lang="ja-JP" altLang="ja-JP" sz="1100">
              <a:solidFill>
                <a:schemeClr val="dk1"/>
              </a:solidFill>
              <a:effectLst/>
              <a:latin typeface="+mn-lt"/>
              <a:ea typeface="+mn-ea"/>
              <a:cs typeface="+mn-cs"/>
            </a:rPr>
            <a:t>有形固定資産減価償却率が高い施設は多く、耐用年数を経過しても多くの資産が使用されており、老朽化が進行しているため、今後も各資産の有用性、安全性等を踏まえ、修繕にて資産を維持していくのか、建て替え等にて新たな資産を形成し行政サービスに利用するのか検討し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24066;&#30010;&#26449;&#25903;&#25588;&#35506;&#31227;&#34892;&#12487;&#12540;&#12479;/&#36001;&#25919;&#20418;/08%20%20&#20844;&#20250;&#35336;&#21046;&#24230;/R05/230906_(&#20316;&#25104;&#20013;)&#20196;&#21644;&#65299;&#24180;&#24230;&#36001;&#25919;&#29366;&#27841;&#36039;&#26009;&#38598;&#12398;&#20316;&#25104;&#12395;&#12388;&#12356;&#12390;&#65288;2&#22238;&#30446;&#12539;&#22320;&#26041;&#20844;&#20250;&#35336;&#38306;&#20418;&#65289;/02_&#24066;&#30010;&#26449;&#12424;&#12426;/&#12304;&#36001;&#25919;&#29366;&#27841;&#36039;&#26009;&#38598;&#12305;_162094_&#23567;&#30690;&#37096;&#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165.2</v>
          </cell>
          <cell r="BX51">
            <v>174.4</v>
          </cell>
          <cell r="CF51">
            <v>192.6</v>
          </cell>
          <cell r="CN51">
            <v>196.7</v>
          </cell>
          <cell r="CV51">
            <v>169.5</v>
          </cell>
        </row>
        <row r="53">
          <cell r="BP53">
            <v>70</v>
          </cell>
          <cell r="BX53">
            <v>70.7</v>
          </cell>
          <cell r="CF53">
            <v>70.400000000000006</v>
          </cell>
          <cell r="CN53">
            <v>71.2</v>
          </cell>
          <cell r="CV53">
            <v>72.599999999999994</v>
          </cell>
        </row>
        <row r="55">
          <cell r="AN55" t="str">
            <v>類似団体内平均値</v>
          </cell>
          <cell r="BP55">
            <v>55.4</v>
          </cell>
          <cell r="BX55">
            <v>52.7</v>
          </cell>
          <cell r="CF55">
            <v>49.7</v>
          </cell>
          <cell r="CN55">
            <v>37.299999999999997</v>
          </cell>
          <cell r="CV55">
            <v>25.1</v>
          </cell>
        </row>
        <row r="57">
          <cell r="BP57">
            <v>58.7</v>
          </cell>
          <cell r="BX57">
            <v>59.9</v>
          </cell>
          <cell r="CF57">
            <v>60.1</v>
          </cell>
          <cell r="CN57">
            <v>61.9</v>
          </cell>
          <cell r="CV57">
            <v>63.1</v>
          </cell>
        </row>
        <row r="72">
          <cell r="BP72" t="str">
            <v>H29</v>
          </cell>
          <cell r="BX72" t="str">
            <v>H30</v>
          </cell>
          <cell r="CF72" t="str">
            <v>R01</v>
          </cell>
          <cell r="CN72" t="str">
            <v>R02</v>
          </cell>
          <cell r="CV72" t="str">
            <v>R03</v>
          </cell>
        </row>
        <row r="73">
          <cell r="AN73" t="str">
            <v>当該団体値</v>
          </cell>
          <cell r="BP73">
            <v>165.2</v>
          </cell>
          <cell r="BX73">
            <v>174.4</v>
          </cell>
          <cell r="CF73">
            <v>192.6</v>
          </cell>
          <cell r="CN73">
            <v>196.7</v>
          </cell>
          <cell r="CV73">
            <v>169.5</v>
          </cell>
        </row>
        <row r="75">
          <cell r="BP75">
            <v>15.1</v>
          </cell>
          <cell r="BX75">
            <v>15.1</v>
          </cell>
          <cell r="CF75">
            <v>15.2</v>
          </cell>
          <cell r="CN75">
            <v>14.9</v>
          </cell>
          <cell r="CV75">
            <v>14.1</v>
          </cell>
        </row>
        <row r="77">
          <cell r="AN77" t="str">
            <v>類似団体内平均値</v>
          </cell>
          <cell r="BP77">
            <v>55.4</v>
          </cell>
          <cell r="BX77">
            <v>52.7</v>
          </cell>
          <cell r="CF77">
            <v>49.7</v>
          </cell>
          <cell r="CN77">
            <v>37.299999999999997</v>
          </cell>
          <cell r="CV77">
            <v>25.1</v>
          </cell>
        </row>
        <row r="79">
          <cell r="BP79">
            <v>9.6999999999999993</v>
          </cell>
          <cell r="BX79">
            <v>9.5</v>
          </cell>
          <cell r="CF79">
            <v>9.1999999999999993</v>
          </cell>
          <cell r="CN79">
            <v>8.6</v>
          </cell>
          <cell r="CV79">
            <v>8.3000000000000007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election activeCell="CE20" sqref="CE20:CS21"/>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75" thickBot="1" x14ac:dyDescent="0.2">
      <c r="B2" s="179" t="s">
        <v>81</v>
      </c>
      <c r="C2" s="179"/>
      <c r="D2" s="180"/>
    </row>
    <row r="3" spans="1:119" ht="18.75" customHeight="1" thickBot="1" x14ac:dyDescent="0.2">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15">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16542461</v>
      </c>
      <c r="BO4" s="453"/>
      <c r="BP4" s="453"/>
      <c r="BQ4" s="453"/>
      <c r="BR4" s="453"/>
      <c r="BS4" s="453"/>
      <c r="BT4" s="453"/>
      <c r="BU4" s="454"/>
      <c r="BV4" s="452">
        <v>18825208</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10.4</v>
      </c>
      <c r="CU4" s="593"/>
      <c r="CV4" s="593"/>
      <c r="CW4" s="593"/>
      <c r="CX4" s="593"/>
      <c r="CY4" s="593"/>
      <c r="CZ4" s="593"/>
      <c r="DA4" s="594"/>
      <c r="DB4" s="592">
        <v>3.8</v>
      </c>
      <c r="DC4" s="593"/>
      <c r="DD4" s="593"/>
      <c r="DE4" s="593"/>
      <c r="DF4" s="593"/>
      <c r="DG4" s="593"/>
      <c r="DH4" s="593"/>
      <c r="DI4" s="594"/>
    </row>
    <row r="5" spans="1:119" ht="18.75" customHeight="1" x14ac:dyDescent="0.15">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15570213</v>
      </c>
      <c r="BO5" s="424"/>
      <c r="BP5" s="424"/>
      <c r="BQ5" s="424"/>
      <c r="BR5" s="424"/>
      <c r="BS5" s="424"/>
      <c r="BT5" s="424"/>
      <c r="BU5" s="425"/>
      <c r="BV5" s="423">
        <v>18445790</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82.2</v>
      </c>
      <c r="CU5" s="421"/>
      <c r="CV5" s="421"/>
      <c r="CW5" s="421"/>
      <c r="CX5" s="421"/>
      <c r="CY5" s="421"/>
      <c r="CZ5" s="421"/>
      <c r="DA5" s="422"/>
      <c r="DB5" s="420">
        <v>88.3</v>
      </c>
      <c r="DC5" s="421"/>
      <c r="DD5" s="421"/>
      <c r="DE5" s="421"/>
      <c r="DF5" s="421"/>
      <c r="DG5" s="421"/>
      <c r="DH5" s="421"/>
      <c r="DI5" s="422"/>
    </row>
    <row r="6" spans="1:119" ht="18.75" customHeight="1" x14ac:dyDescent="0.15">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102</v>
      </c>
      <c r="AV6" s="482"/>
      <c r="AW6" s="482"/>
      <c r="AX6" s="482"/>
      <c r="AY6" s="437" t="s">
        <v>103</v>
      </c>
      <c r="AZ6" s="438"/>
      <c r="BA6" s="438"/>
      <c r="BB6" s="438"/>
      <c r="BC6" s="438"/>
      <c r="BD6" s="438"/>
      <c r="BE6" s="438"/>
      <c r="BF6" s="438"/>
      <c r="BG6" s="438"/>
      <c r="BH6" s="438"/>
      <c r="BI6" s="438"/>
      <c r="BJ6" s="438"/>
      <c r="BK6" s="438"/>
      <c r="BL6" s="438"/>
      <c r="BM6" s="439"/>
      <c r="BN6" s="423">
        <v>972248</v>
      </c>
      <c r="BO6" s="424"/>
      <c r="BP6" s="424"/>
      <c r="BQ6" s="424"/>
      <c r="BR6" s="424"/>
      <c r="BS6" s="424"/>
      <c r="BT6" s="424"/>
      <c r="BU6" s="425"/>
      <c r="BV6" s="423">
        <v>379418</v>
      </c>
      <c r="BW6" s="424"/>
      <c r="BX6" s="424"/>
      <c r="BY6" s="424"/>
      <c r="BZ6" s="424"/>
      <c r="CA6" s="424"/>
      <c r="CB6" s="424"/>
      <c r="CC6" s="425"/>
      <c r="CD6" s="463" t="s">
        <v>104</v>
      </c>
      <c r="CE6" s="383"/>
      <c r="CF6" s="383"/>
      <c r="CG6" s="383"/>
      <c r="CH6" s="383"/>
      <c r="CI6" s="383"/>
      <c r="CJ6" s="383"/>
      <c r="CK6" s="383"/>
      <c r="CL6" s="383"/>
      <c r="CM6" s="383"/>
      <c r="CN6" s="383"/>
      <c r="CO6" s="383"/>
      <c r="CP6" s="383"/>
      <c r="CQ6" s="383"/>
      <c r="CR6" s="383"/>
      <c r="CS6" s="464"/>
      <c r="CT6" s="566">
        <v>86.2</v>
      </c>
      <c r="CU6" s="567"/>
      <c r="CV6" s="567"/>
      <c r="CW6" s="567"/>
      <c r="CX6" s="567"/>
      <c r="CY6" s="567"/>
      <c r="CZ6" s="567"/>
      <c r="DA6" s="568"/>
      <c r="DB6" s="566">
        <v>93</v>
      </c>
      <c r="DC6" s="567"/>
      <c r="DD6" s="567"/>
      <c r="DE6" s="567"/>
      <c r="DF6" s="567"/>
      <c r="DG6" s="567"/>
      <c r="DH6" s="567"/>
      <c r="DI6" s="568"/>
    </row>
    <row r="7" spans="1:119" ht="18.75" customHeight="1" x14ac:dyDescent="0.15">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105</v>
      </c>
      <c r="AN7" s="380"/>
      <c r="AO7" s="380"/>
      <c r="AP7" s="380"/>
      <c r="AQ7" s="380"/>
      <c r="AR7" s="380"/>
      <c r="AS7" s="380"/>
      <c r="AT7" s="381"/>
      <c r="AU7" s="481" t="s">
        <v>102</v>
      </c>
      <c r="AV7" s="482"/>
      <c r="AW7" s="482"/>
      <c r="AX7" s="482"/>
      <c r="AY7" s="437" t="s">
        <v>106</v>
      </c>
      <c r="AZ7" s="438"/>
      <c r="BA7" s="438"/>
      <c r="BB7" s="438"/>
      <c r="BC7" s="438"/>
      <c r="BD7" s="438"/>
      <c r="BE7" s="438"/>
      <c r="BF7" s="438"/>
      <c r="BG7" s="438"/>
      <c r="BH7" s="438"/>
      <c r="BI7" s="438"/>
      <c r="BJ7" s="438"/>
      <c r="BK7" s="438"/>
      <c r="BL7" s="438"/>
      <c r="BM7" s="439"/>
      <c r="BN7" s="423">
        <v>16512</v>
      </c>
      <c r="BO7" s="424"/>
      <c r="BP7" s="424"/>
      <c r="BQ7" s="424"/>
      <c r="BR7" s="424"/>
      <c r="BS7" s="424"/>
      <c r="BT7" s="424"/>
      <c r="BU7" s="425"/>
      <c r="BV7" s="423">
        <v>54335</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9166306</v>
      </c>
      <c r="CU7" s="424"/>
      <c r="CV7" s="424"/>
      <c r="CW7" s="424"/>
      <c r="CX7" s="424"/>
      <c r="CY7" s="424"/>
      <c r="CZ7" s="424"/>
      <c r="DA7" s="425"/>
      <c r="DB7" s="423">
        <v>8668393</v>
      </c>
      <c r="DC7" s="424"/>
      <c r="DD7" s="424"/>
      <c r="DE7" s="424"/>
      <c r="DF7" s="424"/>
      <c r="DG7" s="424"/>
      <c r="DH7" s="424"/>
      <c r="DI7" s="425"/>
    </row>
    <row r="8" spans="1:119" ht="18.75" customHeight="1" thickBot="1" x14ac:dyDescent="0.2">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102</v>
      </c>
      <c r="AV8" s="482"/>
      <c r="AW8" s="482"/>
      <c r="AX8" s="482"/>
      <c r="AY8" s="437" t="s">
        <v>109</v>
      </c>
      <c r="AZ8" s="438"/>
      <c r="BA8" s="438"/>
      <c r="BB8" s="438"/>
      <c r="BC8" s="438"/>
      <c r="BD8" s="438"/>
      <c r="BE8" s="438"/>
      <c r="BF8" s="438"/>
      <c r="BG8" s="438"/>
      <c r="BH8" s="438"/>
      <c r="BI8" s="438"/>
      <c r="BJ8" s="438"/>
      <c r="BK8" s="438"/>
      <c r="BL8" s="438"/>
      <c r="BM8" s="439"/>
      <c r="BN8" s="423">
        <v>955736</v>
      </c>
      <c r="BO8" s="424"/>
      <c r="BP8" s="424"/>
      <c r="BQ8" s="424"/>
      <c r="BR8" s="424"/>
      <c r="BS8" s="424"/>
      <c r="BT8" s="424"/>
      <c r="BU8" s="425"/>
      <c r="BV8" s="423">
        <v>325083</v>
      </c>
      <c r="BW8" s="424"/>
      <c r="BX8" s="424"/>
      <c r="BY8" s="424"/>
      <c r="BZ8" s="424"/>
      <c r="CA8" s="424"/>
      <c r="CB8" s="424"/>
      <c r="CC8" s="425"/>
      <c r="CD8" s="463" t="s">
        <v>110</v>
      </c>
      <c r="CE8" s="383"/>
      <c r="CF8" s="383"/>
      <c r="CG8" s="383"/>
      <c r="CH8" s="383"/>
      <c r="CI8" s="383"/>
      <c r="CJ8" s="383"/>
      <c r="CK8" s="383"/>
      <c r="CL8" s="383"/>
      <c r="CM8" s="383"/>
      <c r="CN8" s="383"/>
      <c r="CO8" s="383"/>
      <c r="CP8" s="383"/>
      <c r="CQ8" s="383"/>
      <c r="CR8" s="383"/>
      <c r="CS8" s="464"/>
      <c r="CT8" s="526">
        <v>0.59</v>
      </c>
      <c r="CU8" s="527"/>
      <c r="CV8" s="527"/>
      <c r="CW8" s="527"/>
      <c r="CX8" s="527"/>
      <c r="CY8" s="527"/>
      <c r="CZ8" s="527"/>
      <c r="DA8" s="528"/>
      <c r="DB8" s="526">
        <v>0.6</v>
      </c>
      <c r="DC8" s="527"/>
      <c r="DD8" s="527"/>
      <c r="DE8" s="527"/>
      <c r="DF8" s="527"/>
      <c r="DG8" s="527"/>
      <c r="DH8" s="527"/>
      <c r="DI8" s="528"/>
    </row>
    <row r="9" spans="1:119" ht="18.75" customHeight="1" thickBot="1" x14ac:dyDescent="0.2">
      <c r="A9" s="178"/>
      <c r="B9" s="555" t="s">
        <v>111</v>
      </c>
      <c r="C9" s="556"/>
      <c r="D9" s="556"/>
      <c r="E9" s="556"/>
      <c r="F9" s="556"/>
      <c r="G9" s="556"/>
      <c r="H9" s="556"/>
      <c r="I9" s="556"/>
      <c r="J9" s="556"/>
      <c r="K9" s="474"/>
      <c r="L9" s="557" t="s">
        <v>112</v>
      </c>
      <c r="M9" s="558"/>
      <c r="N9" s="558"/>
      <c r="O9" s="558"/>
      <c r="P9" s="558"/>
      <c r="Q9" s="559"/>
      <c r="R9" s="560">
        <v>28983</v>
      </c>
      <c r="S9" s="561"/>
      <c r="T9" s="561"/>
      <c r="U9" s="561"/>
      <c r="V9" s="562"/>
      <c r="W9" s="492" t="s">
        <v>113</v>
      </c>
      <c r="X9" s="493"/>
      <c r="Y9" s="493"/>
      <c r="Z9" s="493"/>
      <c r="AA9" s="493"/>
      <c r="AB9" s="493"/>
      <c r="AC9" s="493"/>
      <c r="AD9" s="493"/>
      <c r="AE9" s="493"/>
      <c r="AF9" s="493"/>
      <c r="AG9" s="493"/>
      <c r="AH9" s="493"/>
      <c r="AI9" s="493"/>
      <c r="AJ9" s="493"/>
      <c r="AK9" s="493"/>
      <c r="AL9" s="563"/>
      <c r="AM9" s="480" t="s">
        <v>114</v>
      </c>
      <c r="AN9" s="380"/>
      <c r="AO9" s="380"/>
      <c r="AP9" s="380"/>
      <c r="AQ9" s="380"/>
      <c r="AR9" s="380"/>
      <c r="AS9" s="380"/>
      <c r="AT9" s="381"/>
      <c r="AU9" s="481" t="s">
        <v>115</v>
      </c>
      <c r="AV9" s="482"/>
      <c r="AW9" s="482"/>
      <c r="AX9" s="482"/>
      <c r="AY9" s="437" t="s">
        <v>116</v>
      </c>
      <c r="AZ9" s="438"/>
      <c r="BA9" s="438"/>
      <c r="BB9" s="438"/>
      <c r="BC9" s="438"/>
      <c r="BD9" s="438"/>
      <c r="BE9" s="438"/>
      <c r="BF9" s="438"/>
      <c r="BG9" s="438"/>
      <c r="BH9" s="438"/>
      <c r="BI9" s="438"/>
      <c r="BJ9" s="438"/>
      <c r="BK9" s="438"/>
      <c r="BL9" s="438"/>
      <c r="BM9" s="439"/>
      <c r="BN9" s="423">
        <v>630653</v>
      </c>
      <c r="BO9" s="424"/>
      <c r="BP9" s="424"/>
      <c r="BQ9" s="424"/>
      <c r="BR9" s="424"/>
      <c r="BS9" s="424"/>
      <c r="BT9" s="424"/>
      <c r="BU9" s="425"/>
      <c r="BV9" s="423">
        <v>191299</v>
      </c>
      <c r="BW9" s="424"/>
      <c r="BX9" s="424"/>
      <c r="BY9" s="424"/>
      <c r="BZ9" s="424"/>
      <c r="CA9" s="424"/>
      <c r="CB9" s="424"/>
      <c r="CC9" s="425"/>
      <c r="CD9" s="463" t="s">
        <v>117</v>
      </c>
      <c r="CE9" s="383"/>
      <c r="CF9" s="383"/>
      <c r="CG9" s="383"/>
      <c r="CH9" s="383"/>
      <c r="CI9" s="383"/>
      <c r="CJ9" s="383"/>
      <c r="CK9" s="383"/>
      <c r="CL9" s="383"/>
      <c r="CM9" s="383"/>
      <c r="CN9" s="383"/>
      <c r="CO9" s="383"/>
      <c r="CP9" s="383"/>
      <c r="CQ9" s="383"/>
      <c r="CR9" s="383"/>
      <c r="CS9" s="464"/>
      <c r="CT9" s="420">
        <v>12.6</v>
      </c>
      <c r="CU9" s="421"/>
      <c r="CV9" s="421"/>
      <c r="CW9" s="421"/>
      <c r="CX9" s="421"/>
      <c r="CY9" s="421"/>
      <c r="CZ9" s="421"/>
      <c r="DA9" s="422"/>
      <c r="DB9" s="420">
        <v>13.6</v>
      </c>
      <c r="DC9" s="421"/>
      <c r="DD9" s="421"/>
      <c r="DE9" s="421"/>
      <c r="DF9" s="421"/>
      <c r="DG9" s="421"/>
      <c r="DH9" s="421"/>
      <c r="DI9" s="422"/>
    </row>
    <row r="10" spans="1:119" ht="18.75" customHeight="1" thickBot="1" x14ac:dyDescent="0.2">
      <c r="A10" s="178"/>
      <c r="B10" s="555"/>
      <c r="C10" s="556"/>
      <c r="D10" s="556"/>
      <c r="E10" s="556"/>
      <c r="F10" s="556"/>
      <c r="G10" s="556"/>
      <c r="H10" s="556"/>
      <c r="I10" s="556"/>
      <c r="J10" s="556"/>
      <c r="K10" s="474"/>
      <c r="L10" s="379" t="s">
        <v>118</v>
      </c>
      <c r="M10" s="380"/>
      <c r="N10" s="380"/>
      <c r="O10" s="380"/>
      <c r="P10" s="380"/>
      <c r="Q10" s="381"/>
      <c r="R10" s="376">
        <v>30399</v>
      </c>
      <c r="S10" s="377"/>
      <c r="T10" s="377"/>
      <c r="U10" s="377"/>
      <c r="V10" s="436"/>
      <c r="W10" s="564"/>
      <c r="X10" s="374"/>
      <c r="Y10" s="374"/>
      <c r="Z10" s="374"/>
      <c r="AA10" s="374"/>
      <c r="AB10" s="374"/>
      <c r="AC10" s="374"/>
      <c r="AD10" s="374"/>
      <c r="AE10" s="374"/>
      <c r="AF10" s="374"/>
      <c r="AG10" s="374"/>
      <c r="AH10" s="374"/>
      <c r="AI10" s="374"/>
      <c r="AJ10" s="374"/>
      <c r="AK10" s="374"/>
      <c r="AL10" s="565"/>
      <c r="AM10" s="480" t="s">
        <v>119</v>
      </c>
      <c r="AN10" s="380"/>
      <c r="AO10" s="380"/>
      <c r="AP10" s="380"/>
      <c r="AQ10" s="380"/>
      <c r="AR10" s="380"/>
      <c r="AS10" s="380"/>
      <c r="AT10" s="381"/>
      <c r="AU10" s="481" t="s">
        <v>102</v>
      </c>
      <c r="AV10" s="482"/>
      <c r="AW10" s="482"/>
      <c r="AX10" s="482"/>
      <c r="AY10" s="437" t="s">
        <v>120</v>
      </c>
      <c r="AZ10" s="438"/>
      <c r="BA10" s="438"/>
      <c r="BB10" s="438"/>
      <c r="BC10" s="438"/>
      <c r="BD10" s="438"/>
      <c r="BE10" s="438"/>
      <c r="BF10" s="438"/>
      <c r="BG10" s="438"/>
      <c r="BH10" s="438"/>
      <c r="BI10" s="438"/>
      <c r="BJ10" s="438"/>
      <c r="BK10" s="438"/>
      <c r="BL10" s="438"/>
      <c r="BM10" s="439"/>
      <c r="BN10" s="423">
        <v>217810</v>
      </c>
      <c r="BO10" s="424"/>
      <c r="BP10" s="424"/>
      <c r="BQ10" s="424"/>
      <c r="BR10" s="424"/>
      <c r="BS10" s="424"/>
      <c r="BT10" s="424"/>
      <c r="BU10" s="425"/>
      <c r="BV10" s="423">
        <v>96316</v>
      </c>
      <c r="BW10" s="424"/>
      <c r="BX10" s="424"/>
      <c r="BY10" s="424"/>
      <c r="BZ10" s="424"/>
      <c r="CA10" s="424"/>
      <c r="CB10" s="424"/>
      <c r="CC10" s="425"/>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5"/>
      <c r="C11" s="556"/>
      <c r="D11" s="556"/>
      <c r="E11" s="556"/>
      <c r="F11" s="556"/>
      <c r="G11" s="556"/>
      <c r="H11" s="556"/>
      <c r="I11" s="556"/>
      <c r="J11" s="556"/>
      <c r="K11" s="474"/>
      <c r="L11" s="384" t="s">
        <v>122</v>
      </c>
      <c r="M11" s="385"/>
      <c r="N11" s="385"/>
      <c r="O11" s="385"/>
      <c r="P11" s="385"/>
      <c r="Q11" s="386"/>
      <c r="R11" s="552" t="s">
        <v>123</v>
      </c>
      <c r="S11" s="553"/>
      <c r="T11" s="553"/>
      <c r="U11" s="553"/>
      <c r="V11" s="554"/>
      <c r="W11" s="564"/>
      <c r="X11" s="374"/>
      <c r="Y11" s="374"/>
      <c r="Z11" s="374"/>
      <c r="AA11" s="374"/>
      <c r="AB11" s="374"/>
      <c r="AC11" s="374"/>
      <c r="AD11" s="374"/>
      <c r="AE11" s="374"/>
      <c r="AF11" s="374"/>
      <c r="AG11" s="374"/>
      <c r="AH11" s="374"/>
      <c r="AI11" s="374"/>
      <c r="AJ11" s="374"/>
      <c r="AK11" s="374"/>
      <c r="AL11" s="565"/>
      <c r="AM11" s="480" t="s">
        <v>124</v>
      </c>
      <c r="AN11" s="380"/>
      <c r="AO11" s="380"/>
      <c r="AP11" s="380"/>
      <c r="AQ11" s="380"/>
      <c r="AR11" s="380"/>
      <c r="AS11" s="380"/>
      <c r="AT11" s="381"/>
      <c r="AU11" s="481" t="s">
        <v>125</v>
      </c>
      <c r="AV11" s="482"/>
      <c r="AW11" s="482"/>
      <c r="AX11" s="482"/>
      <c r="AY11" s="437" t="s">
        <v>126</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127</v>
      </c>
      <c r="CE11" s="383"/>
      <c r="CF11" s="383"/>
      <c r="CG11" s="383"/>
      <c r="CH11" s="383"/>
      <c r="CI11" s="383"/>
      <c r="CJ11" s="383"/>
      <c r="CK11" s="383"/>
      <c r="CL11" s="383"/>
      <c r="CM11" s="383"/>
      <c r="CN11" s="383"/>
      <c r="CO11" s="383"/>
      <c r="CP11" s="383"/>
      <c r="CQ11" s="383"/>
      <c r="CR11" s="383"/>
      <c r="CS11" s="464"/>
      <c r="CT11" s="526" t="s">
        <v>128</v>
      </c>
      <c r="CU11" s="527"/>
      <c r="CV11" s="527"/>
      <c r="CW11" s="527"/>
      <c r="CX11" s="527"/>
      <c r="CY11" s="527"/>
      <c r="CZ11" s="527"/>
      <c r="DA11" s="528"/>
      <c r="DB11" s="526" t="s">
        <v>128</v>
      </c>
      <c r="DC11" s="527"/>
      <c r="DD11" s="527"/>
      <c r="DE11" s="527"/>
      <c r="DF11" s="527"/>
      <c r="DG11" s="527"/>
      <c r="DH11" s="527"/>
      <c r="DI11" s="528"/>
    </row>
    <row r="12" spans="1:119" ht="18.75" customHeight="1" x14ac:dyDescent="0.15">
      <c r="A12" s="178"/>
      <c r="B12" s="529" t="s">
        <v>129</v>
      </c>
      <c r="C12" s="530"/>
      <c r="D12" s="530"/>
      <c r="E12" s="530"/>
      <c r="F12" s="530"/>
      <c r="G12" s="530"/>
      <c r="H12" s="530"/>
      <c r="I12" s="530"/>
      <c r="J12" s="530"/>
      <c r="K12" s="531"/>
      <c r="L12" s="538" t="s">
        <v>130</v>
      </c>
      <c r="M12" s="539"/>
      <c r="N12" s="539"/>
      <c r="O12" s="539"/>
      <c r="P12" s="539"/>
      <c r="Q12" s="540"/>
      <c r="R12" s="541">
        <v>28977</v>
      </c>
      <c r="S12" s="542"/>
      <c r="T12" s="542"/>
      <c r="U12" s="542"/>
      <c r="V12" s="543"/>
      <c r="W12" s="544" t="s">
        <v>1</v>
      </c>
      <c r="X12" s="482"/>
      <c r="Y12" s="482"/>
      <c r="Z12" s="482"/>
      <c r="AA12" s="482"/>
      <c r="AB12" s="545"/>
      <c r="AC12" s="546" t="s">
        <v>131</v>
      </c>
      <c r="AD12" s="547"/>
      <c r="AE12" s="547"/>
      <c r="AF12" s="547"/>
      <c r="AG12" s="548"/>
      <c r="AH12" s="546" t="s">
        <v>132</v>
      </c>
      <c r="AI12" s="547"/>
      <c r="AJ12" s="547"/>
      <c r="AK12" s="547"/>
      <c r="AL12" s="549"/>
      <c r="AM12" s="480" t="s">
        <v>133</v>
      </c>
      <c r="AN12" s="380"/>
      <c r="AO12" s="380"/>
      <c r="AP12" s="380"/>
      <c r="AQ12" s="380"/>
      <c r="AR12" s="380"/>
      <c r="AS12" s="380"/>
      <c r="AT12" s="381"/>
      <c r="AU12" s="481" t="s">
        <v>94</v>
      </c>
      <c r="AV12" s="482"/>
      <c r="AW12" s="482"/>
      <c r="AX12" s="482"/>
      <c r="AY12" s="437" t="s">
        <v>134</v>
      </c>
      <c r="AZ12" s="438"/>
      <c r="BA12" s="438"/>
      <c r="BB12" s="438"/>
      <c r="BC12" s="438"/>
      <c r="BD12" s="438"/>
      <c r="BE12" s="438"/>
      <c r="BF12" s="438"/>
      <c r="BG12" s="438"/>
      <c r="BH12" s="438"/>
      <c r="BI12" s="438"/>
      <c r="BJ12" s="438"/>
      <c r="BK12" s="438"/>
      <c r="BL12" s="438"/>
      <c r="BM12" s="439"/>
      <c r="BN12" s="423">
        <v>0</v>
      </c>
      <c r="BO12" s="424"/>
      <c r="BP12" s="424"/>
      <c r="BQ12" s="424"/>
      <c r="BR12" s="424"/>
      <c r="BS12" s="424"/>
      <c r="BT12" s="424"/>
      <c r="BU12" s="425"/>
      <c r="BV12" s="423">
        <v>0</v>
      </c>
      <c r="BW12" s="424"/>
      <c r="BX12" s="424"/>
      <c r="BY12" s="424"/>
      <c r="BZ12" s="424"/>
      <c r="CA12" s="424"/>
      <c r="CB12" s="424"/>
      <c r="CC12" s="425"/>
      <c r="CD12" s="463" t="s">
        <v>135</v>
      </c>
      <c r="CE12" s="383"/>
      <c r="CF12" s="383"/>
      <c r="CG12" s="383"/>
      <c r="CH12" s="383"/>
      <c r="CI12" s="383"/>
      <c r="CJ12" s="383"/>
      <c r="CK12" s="383"/>
      <c r="CL12" s="383"/>
      <c r="CM12" s="383"/>
      <c r="CN12" s="383"/>
      <c r="CO12" s="383"/>
      <c r="CP12" s="383"/>
      <c r="CQ12" s="383"/>
      <c r="CR12" s="383"/>
      <c r="CS12" s="464"/>
      <c r="CT12" s="526" t="s">
        <v>136</v>
      </c>
      <c r="CU12" s="527"/>
      <c r="CV12" s="527"/>
      <c r="CW12" s="527"/>
      <c r="CX12" s="527"/>
      <c r="CY12" s="527"/>
      <c r="CZ12" s="527"/>
      <c r="DA12" s="528"/>
      <c r="DB12" s="526" t="s">
        <v>136</v>
      </c>
      <c r="DC12" s="527"/>
      <c r="DD12" s="527"/>
      <c r="DE12" s="527"/>
      <c r="DF12" s="527"/>
      <c r="DG12" s="527"/>
      <c r="DH12" s="527"/>
      <c r="DI12" s="528"/>
    </row>
    <row r="13" spans="1:119" ht="18.75" customHeight="1" x14ac:dyDescent="0.15">
      <c r="A13" s="178"/>
      <c r="B13" s="532"/>
      <c r="C13" s="533"/>
      <c r="D13" s="533"/>
      <c r="E13" s="533"/>
      <c r="F13" s="533"/>
      <c r="G13" s="533"/>
      <c r="H13" s="533"/>
      <c r="I13" s="533"/>
      <c r="J13" s="533"/>
      <c r="K13" s="534"/>
      <c r="L13" s="187"/>
      <c r="M13" s="507" t="s">
        <v>137</v>
      </c>
      <c r="N13" s="508"/>
      <c r="O13" s="508"/>
      <c r="P13" s="508"/>
      <c r="Q13" s="509"/>
      <c r="R13" s="510">
        <v>28492</v>
      </c>
      <c r="S13" s="511"/>
      <c r="T13" s="511"/>
      <c r="U13" s="511"/>
      <c r="V13" s="512"/>
      <c r="W13" s="513" t="s">
        <v>138</v>
      </c>
      <c r="X13" s="409"/>
      <c r="Y13" s="409"/>
      <c r="Z13" s="409"/>
      <c r="AA13" s="409"/>
      <c r="AB13" s="410"/>
      <c r="AC13" s="376">
        <v>685</v>
      </c>
      <c r="AD13" s="377"/>
      <c r="AE13" s="377"/>
      <c r="AF13" s="377"/>
      <c r="AG13" s="378"/>
      <c r="AH13" s="376">
        <v>787</v>
      </c>
      <c r="AI13" s="377"/>
      <c r="AJ13" s="377"/>
      <c r="AK13" s="377"/>
      <c r="AL13" s="436"/>
      <c r="AM13" s="480" t="s">
        <v>139</v>
      </c>
      <c r="AN13" s="380"/>
      <c r="AO13" s="380"/>
      <c r="AP13" s="380"/>
      <c r="AQ13" s="380"/>
      <c r="AR13" s="380"/>
      <c r="AS13" s="380"/>
      <c r="AT13" s="381"/>
      <c r="AU13" s="481" t="s">
        <v>140</v>
      </c>
      <c r="AV13" s="482"/>
      <c r="AW13" s="482"/>
      <c r="AX13" s="482"/>
      <c r="AY13" s="437" t="s">
        <v>141</v>
      </c>
      <c r="AZ13" s="438"/>
      <c r="BA13" s="438"/>
      <c r="BB13" s="438"/>
      <c r="BC13" s="438"/>
      <c r="BD13" s="438"/>
      <c r="BE13" s="438"/>
      <c r="BF13" s="438"/>
      <c r="BG13" s="438"/>
      <c r="BH13" s="438"/>
      <c r="BI13" s="438"/>
      <c r="BJ13" s="438"/>
      <c r="BK13" s="438"/>
      <c r="BL13" s="438"/>
      <c r="BM13" s="439"/>
      <c r="BN13" s="423">
        <v>848463</v>
      </c>
      <c r="BO13" s="424"/>
      <c r="BP13" s="424"/>
      <c r="BQ13" s="424"/>
      <c r="BR13" s="424"/>
      <c r="BS13" s="424"/>
      <c r="BT13" s="424"/>
      <c r="BU13" s="425"/>
      <c r="BV13" s="423">
        <v>287615</v>
      </c>
      <c r="BW13" s="424"/>
      <c r="BX13" s="424"/>
      <c r="BY13" s="424"/>
      <c r="BZ13" s="424"/>
      <c r="CA13" s="424"/>
      <c r="CB13" s="424"/>
      <c r="CC13" s="425"/>
      <c r="CD13" s="463" t="s">
        <v>142</v>
      </c>
      <c r="CE13" s="383"/>
      <c r="CF13" s="383"/>
      <c r="CG13" s="383"/>
      <c r="CH13" s="383"/>
      <c r="CI13" s="383"/>
      <c r="CJ13" s="383"/>
      <c r="CK13" s="383"/>
      <c r="CL13" s="383"/>
      <c r="CM13" s="383"/>
      <c r="CN13" s="383"/>
      <c r="CO13" s="383"/>
      <c r="CP13" s="383"/>
      <c r="CQ13" s="383"/>
      <c r="CR13" s="383"/>
      <c r="CS13" s="464"/>
      <c r="CT13" s="420">
        <v>14.1</v>
      </c>
      <c r="CU13" s="421"/>
      <c r="CV13" s="421"/>
      <c r="CW13" s="421"/>
      <c r="CX13" s="421"/>
      <c r="CY13" s="421"/>
      <c r="CZ13" s="421"/>
      <c r="DA13" s="422"/>
      <c r="DB13" s="420">
        <v>14.9</v>
      </c>
      <c r="DC13" s="421"/>
      <c r="DD13" s="421"/>
      <c r="DE13" s="421"/>
      <c r="DF13" s="421"/>
      <c r="DG13" s="421"/>
      <c r="DH13" s="421"/>
      <c r="DI13" s="422"/>
    </row>
    <row r="14" spans="1:119" ht="18.75" customHeight="1" thickBot="1" x14ac:dyDescent="0.2">
      <c r="A14" s="178"/>
      <c r="B14" s="532"/>
      <c r="C14" s="533"/>
      <c r="D14" s="533"/>
      <c r="E14" s="533"/>
      <c r="F14" s="533"/>
      <c r="G14" s="533"/>
      <c r="H14" s="533"/>
      <c r="I14" s="533"/>
      <c r="J14" s="533"/>
      <c r="K14" s="534"/>
      <c r="L14" s="497" t="s">
        <v>143</v>
      </c>
      <c r="M14" s="550"/>
      <c r="N14" s="550"/>
      <c r="O14" s="550"/>
      <c r="P14" s="550"/>
      <c r="Q14" s="551"/>
      <c r="R14" s="510">
        <v>29459</v>
      </c>
      <c r="S14" s="511"/>
      <c r="T14" s="511"/>
      <c r="U14" s="511"/>
      <c r="V14" s="512"/>
      <c r="W14" s="514"/>
      <c r="X14" s="412"/>
      <c r="Y14" s="412"/>
      <c r="Z14" s="412"/>
      <c r="AA14" s="412"/>
      <c r="AB14" s="413"/>
      <c r="AC14" s="503">
        <v>4.5999999999999996</v>
      </c>
      <c r="AD14" s="504"/>
      <c r="AE14" s="504"/>
      <c r="AF14" s="504"/>
      <c r="AG14" s="505"/>
      <c r="AH14" s="503">
        <v>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144</v>
      </c>
      <c r="CE14" s="461"/>
      <c r="CF14" s="461"/>
      <c r="CG14" s="461"/>
      <c r="CH14" s="461"/>
      <c r="CI14" s="461"/>
      <c r="CJ14" s="461"/>
      <c r="CK14" s="461"/>
      <c r="CL14" s="461"/>
      <c r="CM14" s="461"/>
      <c r="CN14" s="461"/>
      <c r="CO14" s="461"/>
      <c r="CP14" s="461"/>
      <c r="CQ14" s="461"/>
      <c r="CR14" s="461"/>
      <c r="CS14" s="462"/>
      <c r="CT14" s="520">
        <v>169.5</v>
      </c>
      <c r="CU14" s="521"/>
      <c r="CV14" s="521"/>
      <c r="CW14" s="521"/>
      <c r="CX14" s="521"/>
      <c r="CY14" s="521"/>
      <c r="CZ14" s="521"/>
      <c r="DA14" s="522"/>
      <c r="DB14" s="520">
        <v>196.7</v>
      </c>
      <c r="DC14" s="521"/>
      <c r="DD14" s="521"/>
      <c r="DE14" s="521"/>
      <c r="DF14" s="521"/>
      <c r="DG14" s="521"/>
      <c r="DH14" s="521"/>
      <c r="DI14" s="522"/>
    </row>
    <row r="15" spans="1:119" ht="18.75" customHeight="1" x14ac:dyDescent="0.15">
      <c r="A15" s="178"/>
      <c r="B15" s="532"/>
      <c r="C15" s="533"/>
      <c r="D15" s="533"/>
      <c r="E15" s="533"/>
      <c r="F15" s="533"/>
      <c r="G15" s="533"/>
      <c r="H15" s="533"/>
      <c r="I15" s="533"/>
      <c r="J15" s="533"/>
      <c r="K15" s="534"/>
      <c r="L15" s="187"/>
      <c r="M15" s="507" t="s">
        <v>137</v>
      </c>
      <c r="N15" s="508"/>
      <c r="O15" s="508"/>
      <c r="P15" s="508"/>
      <c r="Q15" s="509"/>
      <c r="R15" s="510">
        <v>28911</v>
      </c>
      <c r="S15" s="511"/>
      <c r="T15" s="511"/>
      <c r="U15" s="511"/>
      <c r="V15" s="512"/>
      <c r="W15" s="513" t="s">
        <v>145</v>
      </c>
      <c r="X15" s="409"/>
      <c r="Y15" s="409"/>
      <c r="Z15" s="409"/>
      <c r="AA15" s="409"/>
      <c r="AB15" s="410"/>
      <c r="AC15" s="376">
        <v>5096</v>
      </c>
      <c r="AD15" s="377"/>
      <c r="AE15" s="377"/>
      <c r="AF15" s="377"/>
      <c r="AG15" s="378"/>
      <c r="AH15" s="376">
        <v>5517</v>
      </c>
      <c r="AI15" s="377"/>
      <c r="AJ15" s="377"/>
      <c r="AK15" s="377"/>
      <c r="AL15" s="436"/>
      <c r="AM15" s="480"/>
      <c r="AN15" s="380"/>
      <c r="AO15" s="380"/>
      <c r="AP15" s="380"/>
      <c r="AQ15" s="380"/>
      <c r="AR15" s="380"/>
      <c r="AS15" s="380"/>
      <c r="AT15" s="381"/>
      <c r="AU15" s="481"/>
      <c r="AV15" s="482"/>
      <c r="AW15" s="482"/>
      <c r="AX15" s="482"/>
      <c r="AY15" s="449" t="s">
        <v>146</v>
      </c>
      <c r="AZ15" s="450"/>
      <c r="BA15" s="450"/>
      <c r="BB15" s="450"/>
      <c r="BC15" s="450"/>
      <c r="BD15" s="450"/>
      <c r="BE15" s="450"/>
      <c r="BF15" s="450"/>
      <c r="BG15" s="450"/>
      <c r="BH15" s="450"/>
      <c r="BI15" s="450"/>
      <c r="BJ15" s="450"/>
      <c r="BK15" s="450"/>
      <c r="BL15" s="450"/>
      <c r="BM15" s="451"/>
      <c r="BN15" s="452">
        <v>4149492</v>
      </c>
      <c r="BO15" s="453"/>
      <c r="BP15" s="453"/>
      <c r="BQ15" s="453"/>
      <c r="BR15" s="453"/>
      <c r="BS15" s="453"/>
      <c r="BT15" s="453"/>
      <c r="BU15" s="454"/>
      <c r="BV15" s="452">
        <v>4244256</v>
      </c>
      <c r="BW15" s="453"/>
      <c r="BX15" s="453"/>
      <c r="BY15" s="453"/>
      <c r="BZ15" s="453"/>
      <c r="CA15" s="453"/>
      <c r="CB15" s="453"/>
      <c r="CC15" s="454"/>
      <c r="CD15" s="523" t="s">
        <v>147</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2"/>
      <c r="C16" s="533"/>
      <c r="D16" s="533"/>
      <c r="E16" s="533"/>
      <c r="F16" s="533"/>
      <c r="G16" s="533"/>
      <c r="H16" s="533"/>
      <c r="I16" s="533"/>
      <c r="J16" s="533"/>
      <c r="K16" s="534"/>
      <c r="L16" s="497" t="s">
        <v>148</v>
      </c>
      <c r="M16" s="498"/>
      <c r="N16" s="498"/>
      <c r="O16" s="498"/>
      <c r="P16" s="498"/>
      <c r="Q16" s="499"/>
      <c r="R16" s="500" t="s">
        <v>149</v>
      </c>
      <c r="S16" s="501"/>
      <c r="T16" s="501"/>
      <c r="U16" s="501"/>
      <c r="V16" s="502"/>
      <c r="W16" s="514"/>
      <c r="X16" s="412"/>
      <c r="Y16" s="412"/>
      <c r="Z16" s="412"/>
      <c r="AA16" s="412"/>
      <c r="AB16" s="413"/>
      <c r="AC16" s="503">
        <v>34.299999999999997</v>
      </c>
      <c r="AD16" s="504"/>
      <c r="AE16" s="504"/>
      <c r="AF16" s="504"/>
      <c r="AG16" s="505"/>
      <c r="AH16" s="503">
        <v>35.1</v>
      </c>
      <c r="AI16" s="504"/>
      <c r="AJ16" s="504"/>
      <c r="AK16" s="504"/>
      <c r="AL16" s="506"/>
      <c r="AM16" s="480"/>
      <c r="AN16" s="380"/>
      <c r="AO16" s="380"/>
      <c r="AP16" s="380"/>
      <c r="AQ16" s="380"/>
      <c r="AR16" s="380"/>
      <c r="AS16" s="380"/>
      <c r="AT16" s="381"/>
      <c r="AU16" s="481"/>
      <c r="AV16" s="482"/>
      <c r="AW16" s="482"/>
      <c r="AX16" s="482"/>
      <c r="AY16" s="437" t="s">
        <v>150</v>
      </c>
      <c r="AZ16" s="438"/>
      <c r="BA16" s="438"/>
      <c r="BB16" s="438"/>
      <c r="BC16" s="438"/>
      <c r="BD16" s="438"/>
      <c r="BE16" s="438"/>
      <c r="BF16" s="438"/>
      <c r="BG16" s="438"/>
      <c r="BH16" s="438"/>
      <c r="BI16" s="438"/>
      <c r="BJ16" s="438"/>
      <c r="BK16" s="438"/>
      <c r="BL16" s="438"/>
      <c r="BM16" s="439"/>
      <c r="BN16" s="423">
        <v>7463087</v>
      </c>
      <c r="BO16" s="424"/>
      <c r="BP16" s="424"/>
      <c r="BQ16" s="424"/>
      <c r="BR16" s="424"/>
      <c r="BS16" s="424"/>
      <c r="BT16" s="424"/>
      <c r="BU16" s="425"/>
      <c r="BV16" s="423">
        <v>7099948</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
      <c r="A17" s="178"/>
      <c r="B17" s="535"/>
      <c r="C17" s="536"/>
      <c r="D17" s="536"/>
      <c r="E17" s="536"/>
      <c r="F17" s="536"/>
      <c r="G17" s="536"/>
      <c r="H17" s="536"/>
      <c r="I17" s="536"/>
      <c r="J17" s="536"/>
      <c r="K17" s="537"/>
      <c r="L17" s="192"/>
      <c r="M17" s="516" t="s">
        <v>151</v>
      </c>
      <c r="N17" s="517"/>
      <c r="O17" s="517"/>
      <c r="P17" s="517"/>
      <c r="Q17" s="518"/>
      <c r="R17" s="500" t="s">
        <v>152</v>
      </c>
      <c r="S17" s="501"/>
      <c r="T17" s="501"/>
      <c r="U17" s="501"/>
      <c r="V17" s="502"/>
      <c r="W17" s="513" t="s">
        <v>153</v>
      </c>
      <c r="X17" s="409"/>
      <c r="Y17" s="409"/>
      <c r="Z17" s="409"/>
      <c r="AA17" s="409"/>
      <c r="AB17" s="410"/>
      <c r="AC17" s="376">
        <v>9077</v>
      </c>
      <c r="AD17" s="377"/>
      <c r="AE17" s="377"/>
      <c r="AF17" s="377"/>
      <c r="AG17" s="378"/>
      <c r="AH17" s="376">
        <v>9433</v>
      </c>
      <c r="AI17" s="377"/>
      <c r="AJ17" s="377"/>
      <c r="AK17" s="377"/>
      <c r="AL17" s="436"/>
      <c r="AM17" s="480"/>
      <c r="AN17" s="380"/>
      <c r="AO17" s="380"/>
      <c r="AP17" s="380"/>
      <c r="AQ17" s="380"/>
      <c r="AR17" s="380"/>
      <c r="AS17" s="380"/>
      <c r="AT17" s="381"/>
      <c r="AU17" s="481"/>
      <c r="AV17" s="482"/>
      <c r="AW17" s="482"/>
      <c r="AX17" s="482"/>
      <c r="AY17" s="437" t="s">
        <v>154</v>
      </c>
      <c r="AZ17" s="438"/>
      <c r="BA17" s="438"/>
      <c r="BB17" s="438"/>
      <c r="BC17" s="438"/>
      <c r="BD17" s="438"/>
      <c r="BE17" s="438"/>
      <c r="BF17" s="438"/>
      <c r="BG17" s="438"/>
      <c r="BH17" s="438"/>
      <c r="BI17" s="438"/>
      <c r="BJ17" s="438"/>
      <c r="BK17" s="438"/>
      <c r="BL17" s="438"/>
      <c r="BM17" s="439"/>
      <c r="BN17" s="423">
        <v>5230054</v>
      </c>
      <c r="BO17" s="424"/>
      <c r="BP17" s="424"/>
      <c r="BQ17" s="424"/>
      <c r="BR17" s="424"/>
      <c r="BS17" s="424"/>
      <c r="BT17" s="424"/>
      <c r="BU17" s="425"/>
      <c r="BV17" s="423">
        <v>5352431</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
      <c r="A18" s="178"/>
      <c r="B18" s="473" t="s">
        <v>155</v>
      </c>
      <c r="C18" s="474"/>
      <c r="D18" s="474"/>
      <c r="E18" s="475"/>
      <c r="F18" s="475"/>
      <c r="G18" s="475"/>
      <c r="H18" s="475"/>
      <c r="I18" s="475"/>
      <c r="J18" s="475"/>
      <c r="K18" s="475"/>
      <c r="L18" s="476">
        <v>134.07</v>
      </c>
      <c r="M18" s="476"/>
      <c r="N18" s="476"/>
      <c r="O18" s="476"/>
      <c r="P18" s="476"/>
      <c r="Q18" s="476"/>
      <c r="R18" s="477"/>
      <c r="S18" s="477"/>
      <c r="T18" s="477"/>
      <c r="U18" s="477"/>
      <c r="V18" s="478"/>
      <c r="W18" s="494"/>
      <c r="X18" s="495"/>
      <c r="Y18" s="495"/>
      <c r="Z18" s="495"/>
      <c r="AA18" s="495"/>
      <c r="AB18" s="519"/>
      <c r="AC18" s="393">
        <v>61.1</v>
      </c>
      <c r="AD18" s="394"/>
      <c r="AE18" s="394"/>
      <c r="AF18" s="394"/>
      <c r="AG18" s="479"/>
      <c r="AH18" s="393">
        <v>59.9</v>
      </c>
      <c r="AI18" s="394"/>
      <c r="AJ18" s="394"/>
      <c r="AK18" s="394"/>
      <c r="AL18" s="395"/>
      <c r="AM18" s="480"/>
      <c r="AN18" s="380"/>
      <c r="AO18" s="380"/>
      <c r="AP18" s="380"/>
      <c r="AQ18" s="380"/>
      <c r="AR18" s="380"/>
      <c r="AS18" s="380"/>
      <c r="AT18" s="381"/>
      <c r="AU18" s="481"/>
      <c r="AV18" s="482"/>
      <c r="AW18" s="482"/>
      <c r="AX18" s="482"/>
      <c r="AY18" s="437" t="s">
        <v>156</v>
      </c>
      <c r="AZ18" s="438"/>
      <c r="BA18" s="438"/>
      <c r="BB18" s="438"/>
      <c r="BC18" s="438"/>
      <c r="BD18" s="438"/>
      <c r="BE18" s="438"/>
      <c r="BF18" s="438"/>
      <c r="BG18" s="438"/>
      <c r="BH18" s="438"/>
      <c r="BI18" s="438"/>
      <c r="BJ18" s="438"/>
      <c r="BK18" s="438"/>
      <c r="BL18" s="438"/>
      <c r="BM18" s="439"/>
      <c r="BN18" s="423">
        <v>7869419</v>
      </c>
      <c r="BO18" s="424"/>
      <c r="BP18" s="424"/>
      <c r="BQ18" s="424"/>
      <c r="BR18" s="424"/>
      <c r="BS18" s="424"/>
      <c r="BT18" s="424"/>
      <c r="BU18" s="425"/>
      <c r="BV18" s="423">
        <v>7898998</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
      <c r="A19" s="178"/>
      <c r="B19" s="473" t="s">
        <v>157</v>
      </c>
      <c r="C19" s="474"/>
      <c r="D19" s="474"/>
      <c r="E19" s="475"/>
      <c r="F19" s="475"/>
      <c r="G19" s="475"/>
      <c r="H19" s="475"/>
      <c r="I19" s="475"/>
      <c r="J19" s="475"/>
      <c r="K19" s="475"/>
      <c r="L19" s="483">
        <v>216</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158</v>
      </c>
      <c r="AZ19" s="438"/>
      <c r="BA19" s="438"/>
      <c r="BB19" s="438"/>
      <c r="BC19" s="438"/>
      <c r="BD19" s="438"/>
      <c r="BE19" s="438"/>
      <c r="BF19" s="438"/>
      <c r="BG19" s="438"/>
      <c r="BH19" s="438"/>
      <c r="BI19" s="438"/>
      <c r="BJ19" s="438"/>
      <c r="BK19" s="438"/>
      <c r="BL19" s="438"/>
      <c r="BM19" s="439"/>
      <c r="BN19" s="423">
        <v>11195129</v>
      </c>
      <c r="BO19" s="424"/>
      <c r="BP19" s="424"/>
      <c r="BQ19" s="424"/>
      <c r="BR19" s="424"/>
      <c r="BS19" s="424"/>
      <c r="BT19" s="424"/>
      <c r="BU19" s="425"/>
      <c r="BV19" s="423">
        <v>10148793</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
      <c r="A20" s="178"/>
      <c r="B20" s="473" t="s">
        <v>159</v>
      </c>
      <c r="C20" s="474"/>
      <c r="D20" s="474"/>
      <c r="E20" s="475"/>
      <c r="F20" s="475"/>
      <c r="G20" s="475"/>
      <c r="H20" s="475"/>
      <c r="I20" s="475"/>
      <c r="J20" s="475"/>
      <c r="K20" s="475"/>
      <c r="L20" s="483">
        <v>9726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
      <c r="A21" s="178"/>
      <c r="B21" s="470" t="s">
        <v>160</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15">
      <c r="A22" s="178"/>
      <c r="B22" s="399" t="s">
        <v>161</v>
      </c>
      <c r="C22" s="400"/>
      <c r="D22" s="401"/>
      <c r="E22" s="408" t="s">
        <v>1</v>
      </c>
      <c r="F22" s="409"/>
      <c r="G22" s="409"/>
      <c r="H22" s="409"/>
      <c r="I22" s="409"/>
      <c r="J22" s="409"/>
      <c r="K22" s="410"/>
      <c r="L22" s="408" t="s">
        <v>162</v>
      </c>
      <c r="M22" s="409"/>
      <c r="N22" s="409"/>
      <c r="O22" s="409"/>
      <c r="P22" s="410"/>
      <c r="Q22" s="414" t="s">
        <v>163</v>
      </c>
      <c r="R22" s="415"/>
      <c r="S22" s="415"/>
      <c r="T22" s="415"/>
      <c r="U22" s="415"/>
      <c r="V22" s="416"/>
      <c r="W22" s="465" t="s">
        <v>164</v>
      </c>
      <c r="X22" s="400"/>
      <c r="Y22" s="401"/>
      <c r="Z22" s="408" t="s">
        <v>1</v>
      </c>
      <c r="AA22" s="409"/>
      <c r="AB22" s="409"/>
      <c r="AC22" s="409"/>
      <c r="AD22" s="409"/>
      <c r="AE22" s="409"/>
      <c r="AF22" s="409"/>
      <c r="AG22" s="410"/>
      <c r="AH22" s="426" t="s">
        <v>165</v>
      </c>
      <c r="AI22" s="409"/>
      <c r="AJ22" s="409"/>
      <c r="AK22" s="409"/>
      <c r="AL22" s="410"/>
      <c r="AM22" s="426" t="s">
        <v>166</v>
      </c>
      <c r="AN22" s="427"/>
      <c r="AO22" s="427"/>
      <c r="AP22" s="427"/>
      <c r="AQ22" s="427"/>
      <c r="AR22" s="428"/>
      <c r="AS22" s="414" t="s">
        <v>163</v>
      </c>
      <c r="AT22" s="415"/>
      <c r="AU22" s="415"/>
      <c r="AV22" s="415"/>
      <c r="AW22" s="415"/>
      <c r="AX22" s="432"/>
      <c r="AY22" s="449" t="s">
        <v>167</v>
      </c>
      <c r="AZ22" s="450"/>
      <c r="BA22" s="450"/>
      <c r="BB22" s="450"/>
      <c r="BC22" s="450"/>
      <c r="BD22" s="450"/>
      <c r="BE22" s="450"/>
      <c r="BF22" s="450"/>
      <c r="BG22" s="450"/>
      <c r="BH22" s="450"/>
      <c r="BI22" s="450"/>
      <c r="BJ22" s="450"/>
      <c r="BK22" s="450"/>
      <c r="BL22" s="450"/>
      <c r="BM22" s="451"/>
      <c r="BN22" s="452">
        <v>18278891</v>
      </c>
      <c r="BO22" s="453"/>
      <c r="BP22" s="453"/>
      <c r="BQ22" s="453"/>
      <c r="BR22" s="453"/>
      <c r="BS22" s="453"/>
      <c r="BT22" s="453"/>
      <c r="BU22" s="454"/>
      <c r="BV22" s="452">
        <v>18656146</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15">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168</v>
      </c>
      <c r="AZ23" s="438"/>
      <c r="BA23" s="438"/>
      <c r="BB23" s="438"/>
      <c r="BC23" s="438"/>
      <c r="BD23" s="438"/>
      <c r="BE23" s="438"/>
      <c r="BF23" s="438"/>
      <c r="BG23" s="438"/>
      <c r="BH23" s="438"/>
      <c r="BI23" s="438"/>
      <c r="BJ23" s="438"/>
      <c r="BK23" s="438"/>
      <c r="BL23" s="438"/>
      <c r="BM23" s="439"/>
      <c r="BN23" s="423">
        <v>11439791</v>
      </c>
      <c r="BO23" s="424"/>
      <c r="BP23" s="424"/>
      <c r="BQ23" s="424"/>
      <c r="BR23" s="424"/>
      <c r="BS23" s="424"/>
      <c r="BT23" s="424"/>
      <c r="BU23" s="425"/>
      <c r="BV23" s="423">
        <v>11642845</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
      <c r="A24" s="178"/>
      <c r="B24" s="402"/>
      <c r="C24" s="403"/>
      <c r="D24" s="404"/>
      <c r="E24" s="379" t="s">
        <v>169</v>
      </c>
      <c r="F24" s="380"/>
      <c r="G24" s="380"/>
      <c r="H24" s="380"/>
      <c r="I24" s="380"/>
      <c r="J24" s="380"/>
      <c r="K24" s="381"/>
      <c r="L24" s="376">
        <v>1</v>
      </c>
      <c r="M24" s="377"/>
      <c r="N24" s="377"/>
      <c r="O24" s="377"/>
      <c r="P24" s="378"/>
      <c r="Q24" s="376">
        <v>8300</v>
      </c>
      <c r="R24" s="377"/>
      <c r="S24" s="377"/>
      <c r="T24" s="377"/>
      <c r="U24" s="377"/>
      <c r="V24" s="378"/>
      <c r="W24" s="466"/>
      <c r="X24" s="403"/>
      <c r="Y24" s="404"/>
      <c r="Z24" s="379" t="s">
        <v>170</v>
      </c>
      <c r="AA24" s="380"/>
      <c r="AB24" s="380"/>
      <c r="AC24" s="380"/>
      <c r="AD24" s="380"/>
      <c r="AE24" s="380"/>
      <c r="AF24" s="380"/>
      <c r="AG24" s="381"/>
      <c r="AH24" s="376">
        <v>236</v>
      </c>
      <c r="AI24" s="377"/>
      <c r="AJ24" s="377"/>
      <c r="AK24" s="377"/>
      <c r="AL24" s="378"/>
      <c r="AM24" s="376">
        <v>674488</v>
      </c>
      <c r="AN24" s="377"/>
      <c r="AO24" s="377"/>
      <c r="AP24" s="377"/>
      <c r="AQ24" s="377"/>
      <c r="AR24" s="378"/>
      <c r="AS24" s="376">
        <v>2858</v>
      </c>
      <c r="AT24" s="377"/>
      <c r="AU24" s="377"/>
      <c r="AV24" s="377"/>
      <c r="AW24" s="377"/>
      <c r="AX24" s="436"/>
      <c r="AY24" s="396" t="s">
        <v>171</v>
      </c>
      <c r="AZ24" s="397"/>
      <c r="BA24" s="397"/>
      <c r="BB24" s="397"/>
      <c r="BC24" s="397"/>
      <c r="BD24" s="397"/>
      <c r="BE24" s="397"/>
      <c r="BF24" s="397"/>
      <c r="BG24" s="397"/>
      <c r="BH24" s="397"/>
      <c r="BI24" s="397"/>
      <c r="BJ24" s="397"/>
      <c r="BK24" s="397"/>
      <c r="BL24" s="397"/>
      <c r="BM24" s="398"/>
      <c r="BN24" s="423">
        <v>12204023</v>
      </c>
      <c r="BO24" s="424"/>
      <c r="BP24" s="424"/>
      <c r="BQ24" s="424"/>
      <c r="BR24" s="424"/>
      <c r="BS24" s="424"/>
      <c r="BT24" s="424"/>
      <c r="BU24" s="425"/>
      <c r="BV24" s="423">
        <v>12575394</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15">
      <c r="A25" s="178"/>
      <c r="B25" s="402"/>
      <c r="C25" s="403"/>
      <c r="D25" s="404"/>
      <c r="E25" s="379" t="s">
        <v>172</v>
      </c>
      <c r="F25" s="380"/>
      <c r="G25" s="380"/>
      <c r="H25" s="380"/>
      <c r="I25" s="380"/>
      <c r="J25" s="380"/>
      <c r="K25" s="381"/>
      <c r="L25" s="376">
        <v>1</v>
      </c>
      <c r="M25" s="377"/>
      <c r="N25" s="377"/>
      <c r="O25" s="377"/>
      <c r="P25" s="378"/>
      <c r="Q25" s="376">
        <v>7100</v>
      </c>
      <c r="R25" s="377"/>
      <c r="S25" s="377"/>
      <c r="T25" s="377"/>
      <c r="U25" s="377"/>
      <c r="V25" s="378"/>
      <c r="W25" s="466"/>
      <c r="X25" s="403"/>
      <c r="Y25" s="404"/>
      <c r="Z25" s="379" t="s">
        <v>173</v>
      </c>
      <c r="AA25" s="380"/>
      <c r="AB25" s="380"/>
      <c r="AC25" s="380"/>
      <c r="AD25" s="380"/>
      <c r="AE25" s="380"/>
      <c r="AF25" s="380"/>
      <c r="AG25" s="381"/>
      <c r="AH25" s="376" t="s">
        <v>174</v>
      </c>
      <c r="AI25" s="377"/>
      <c r="AJ25" s="377"/>
      <c r="AK25" s="377"/>
      <c r="AL25" s="378"/>
      <c r="AM25" s="376" t="s">
        <v>174</v>
      </c>
      <c r="AN25" s="377"/>
      <c r="AO25" s="377"/>
      <c r="AP25" s="377"/>
      <c r="AQ25" s="377"/>
      <c r="AR25" s="378"/>
      <c r="AS25" s="376" t="s">
        <v>174</v>
      </c>
      <c r="AT25" s="377"/>
      <c r="AU25" s="377"/>
      <c r="AV25" s="377"/>
      <c r="AW25" s="377"/>
      <c r="AX25" s="436"/>
      <c r="AY25" s="449" t="s">
        <v>175</v>
      </c>
      <c r="AZ25" s="450"/>
      <c r="BA25" s="450"/>
      <c r="BB25" s="450"/>
      <c r="BC25" s="450"/>
      <c r="BD25" s="450"/>
      <c r="BE25" s="450"/>
      <c r="BF25" s="450"/>
      <c r="BG25" s="450"/>
      <c r="BH25" s="450"/>
      <c r="BI25" s="450"/>
      <c r="BJ25" s="450"/>
      <c r="BK25" s="450"/>
      <c r="BL25" s="450"/>
      <c r="BM25" s="451"/>
      <c r="BN25" s="452">
        <v>3378532</v>
      </c>
      <c r="BO25" s="453"/>
      <c r="BP25" s="453"/>
      <c r="BQ25" s="453"/>
      <c r="BR25" s="453"/>
      <c r="BS25" s="453"/>
      <c r="BT25" s="453"/>
      <c r="BU25" s="454"/>
      <c r="BV25" s="452">
        <v>3680407</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15">
      <c r="A26" s="178"/>
      <c r="B26" s="402"/>
      <c r="C26" s="403"/>
      <c r="D26" s="404"/>
      <c r="E26" s="379" t="s">
        <v>176</v>
      </c>
      <c r="F26" s="380"/>
      <c r="G26" s="380"/>
      <c r="H26" s="380"/>
      <c r="I26" s="380"/>
      <c r="J26" s="380"/>
      <c r="K26" s="381"/>
      <c r="L26" s="376">
        <v>1</v>
      </c>
      <c r="M26" s="377"/>
      <c r="N26" s="377"/>
      <c r="O26" s="377"/>
      <c r="P26" s="378"/>
      <c r="Q26" s="376">
        <v>6100</v>
      </c>
      <c r="R26" s="377"/>
      <c r="S26" s="377"/>
      <c r="T26" s="377"/>
      <c r="U26" s="377"/>
      <c r="V26" s="378"/>
      <c r="W26" s="466"/>
      <c r="X26" s="403"/>
      <c r="Y26" s="404"/>
      <c r="Z26" s="379" t="s">
        <v>177</v>
      </c>
      <c r="AA26" s="434"/>
      <c r="AB26" s="434"/>
      <c r="AC26" s="434"/>
      <c r="AD26" s="434"/>
      <c r="AE26" s="434"/>
      <c r="AF26" s="434"/>
      <c r="AG26" s="435"/>
      <c r="AH26" s="376">
        <v>3</v>
      </c>
      <c r="AI26" s="377"/>
      <c r="AJ26" s="377"/>
      <c r="AK26" s="377"/>
      <c r="AL26" s="378"/>
      <c r="AM26" s="376">
        <v>7905</v>
      </c>
      <c r="AN26" s="377"/>
      <c r="AO26" s="377"/>
      <c r="AP26" s="377"/>
      <c r="AQ26" s="377"/>
      <c r="AR26" s="378"/>
      <c r="AS26" s="376">
        <v>2635</v>
      </c>
      <c r="AT26" s="377"/>
      <c r="AU26" s="377"/>
      <c r="AV26" s="377"/>
      <c r="AW26" s="377"/>
      <c r="AX26" s="436"/>
      <c r="AY26" s="463" t="s">
        <v>178</v>
      </c>
      <c r="AZ26" s="383"/>
      <c r="BA26" s="383"/>
      <c r="BB26" s="383"/>
      <c r="BC26" s="383"/>
      <c r="BD26" s="383"/>
      <c r="BE26" s="383"/>
      <c r="BF26" s="383"/>
      <c r="BG26" s="383"/>
      <c r="BH26" s="383"/>
      <c r="BI26" s="383"/>
      <c r="BJ26" s="383"/>
      <c r="BK26" s="383"/>
      <c r="BL26" s="383"/>
      <c r="BM26" s="464"/>
      <c r="BN26" s="423" t="s">
        <v>174</v>
      </c>
      <c r="BO26" s="424"/>
      <c r="BP26" s="424"/>
      <c r="BQ26" s="424"/>
      <c r="BR26" s="424"/>
      <c r="BS26" s="424"/>
      <c r="BT26" s="424"/>
      <c r="BU26" s="425"/>
      <c r="BV26" s="423" t="s">
        <v>174</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
      <c r="A27" s="178"/>
      <c r="B27" s="402"/>
      <c r="C27" s="403"/>
      <c r="D27" s="404"/>
      <c r="E27" s="379" t="s">
        <v>179</v>
      </c>
      <c r="F27" s="380"/>
      <c r="G27" s="380"/>
      <c r="H27" s="380"/>
      <c r="I27" s="380"/>
      <c r="J27" s="380"/>
      <c r="K27" s="381"/>
      <c r="L27" s="376">
        <v>1</v>
      </c>
      <c r="M27" s="377"/>
      <c r="N27" s="377"/>
      <c r="O27" s="377"/>
      <c r="P27" s="378"/>
      <c r="Q27" s="376">
        <v>4450</v>
      </c>
      <c r="R27" s="377"/>
      <c r="S27" s="377"/>
      <c r="T27" s="377"/>
      <c r="U27" s="377"/>
      <c r="V27" s="378"/>
      <c r="W27" s="466"/>
      <c r="X27" s="403"/>
      <c r="Y27" s="404"/>
      <c r="Z27" s="379" t="s">
        <v>180</v>
      </c>
      <c r="AA27" s="380"/>
      <c r="AB27" s="380"/>
      <c r="AC27" s="380"/>
      <c r="AD27" s="380"/>
      <c r="AE27" s="380"/>
      <c r="AF27" s="380"/>
      <c r="AG27" s="381"/>
      <c r="AH27" s="376" t="s">
        <v>174</v>
      </c>
      <c r="AI27" s="377"/>
      <c r="AJ27" s="377"/>
      <c r="AK27" s="377"/>
      <c r="AL27" s="378"/>
      <c r="AM27" s="376" t="s">
        <v>174</v>
      </c>
      <c r="AN27" s="377"/>
      <c r="AO27" s="377"/>
      <c r="AP27" s="377"/>
      <c r="AQ27" s="377"/>
      <c r="AR27" s="378"/>
      <c r="AS27" s="376" t="s">
        <v>174</v>
      </c>
      <c r="AT27" s="377"/>
      <c r="AU27" s="377"/>
      <c r="AV27" s="377"/>
      <c r="AW27" s="377"/>
      <c r="AX27" s="436"/>
      <c r="AY27" s="460" t="s">
        <v>181</v>
      </c>
      <c r="AZ27" s="461"/>
      <c r="BA27" s="461"/>
      <c r="BB27" s="461"/>
      <c r="BC27" s="461"/>
      <c r="BD27" s="461"/>
      <c r="BE27" s="461"/>
      <c r="BF27" s="461"/>
      <c r="BG27" s="461"/>
      <c r="BH27" s="461"/>
      <c r="BI27" s="461"/>
      <c r="BJ27" s="461"/>
      <c r="BK27" s="461"/>
      <c r="BL27" s="461"/>
      <c r="BM27" s="462"/>
      <c r="BN27" s="457">
        <v>456240</v>
      </c>
      <c r="BO27" s="458"/>
      <c r="BP27" s="458"/>
      <c r="BQ27" s="458"/>
      <c r="BR27" s="458"/>
      <c r="BS27" s="458"/>
      <c r="BT27" s="458"/>
      <c r="BU27" s="459"/>
      <c r="BV27" s="457">
        <v>456239</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15">
      <c r="A28" s="178"/>
      <c r="B28" s="402"/>
      <c r="C28" s="403"/>
      <c r="D28" s="404"/>
      <c r="E28" s="379" t="s">
        <v>182</v>
      </c>
      <c r="F28" s="380"/>
      <c r="G28" s="380"/>
      <c r="H28" s="380"/>
      <c r="I28" s="380"/>
      <c r="J28" s="380"/>
      <c r="K28" s="381"/>
      <c r="L28" s="376">
        <v>1</v>
      </c>
      <c r="M28" s="377"/>
      <c r="N28" s="377"/>
      <c r="O28" s="377"/>
      <c r="P28" s="378"/>
      <c r="Q28" s="376">
        <v>3900</v>
      </c>
      <c r="R28" s="377"/>
      <c r="S28" s="377"/>
      <c r="T28" s="377"/>
      <c r="U28" s="377"/>
      <c r="V28" s="378"/>
      <c r="W28" s="466"/>
      <c r="X28" s="403"/>
      <c r="Y28" s="404"/>
      <c r="Z28" s="379" t="s">
        <v>183</v>
      </c>
      <c r="AA28" s="380"/>
      <c r="AB28" s="380"/>
      <c r="AC28" s="380"/>
      <c r="AD28" s="380"/>
      <c r="AE28" s="380"/>
      <c r="AF28" s="380"/>
      <c r="AG28" s="381"/>
      <c r="AH28" s="376" t="s">
        <v>174</v>
      </c>
      <c r="AI28" s="377"/>
      <c r="AJ28" s="377"/>
      <c r="AK28" s="377"/>
      <c r="AL28" s="378"/>
      <c r="AM28" s="376" t="s">
        <v>174</v>
      </c>
      <c r="AN28" s="377"/>
      <c r="AO28" s="377"/>
      <c r="AP28" s="377"/>
      <c r="AQ28" s="377"/>
      <c r="AR28" s="378"/>
      <c r="AS28" s="376" t="s">
        <v>136</v>
      </c>
      <c r="AT28" s="377"/>
      <c r="AU28" s="377"/>
      <c r="AV28" s="377"/>
      <c r="AW28" s="377"/>
      <c r="AX28" s="436"/>
      <c r="AY28" s="440" t="s">
        <v>184</v>
      </c>
      <c r="AZ28" s="441"/>
      <c r="BA28" s="441"/>
      <c r="BB28" s="442"/>
      <c r="BC28" s="449" t="s">
        <v>48</v>
      </c>
      <c r="BD28" s="450"/>
      <c r="BE28" s="450"/>
      <c r="BF28" s="450"/>
      <c r="BG28" s="450"/>
      <c r="BH28" s="450"/>
      <c r="BI28" s="450"/>
      <c r="BJ28" s="450"/>
      <c r="BK28" s="450"/>
      <c r="BL28" s="450"/>
      <c r="BM28" s="451"/>
      <c r="BN28" s="452">
        <v>730489</v>
      </c>
      <c r="BO28" s="453"/>
      <c r="BP28" s="453"/>
      <c r="BQ28" s="453"/>
      <c r="BR28" s="453"/>
      <c r="BS28" s="453"/>
      <c r="BT28" s="453"/>
      <c r="BU28" s="454"/>
      <c r="BV28" s="452">
        <v>512679</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15">
      <c r="A29" s="178"/>
      <c r="B29" s="402"/>
      <c r="C29" s="403"/>
      <c r="D29" s="404"/>
      <c r="E29" s="379" t="s">
        <v>185</v>
      </c>
      <c r="F29" s="380"/>
      <c r="G29" s="380"/>
      <c r="H29" s="380"/>
      <c r="I29" s="380"/>
      <c r="J29" s="380"/>
      <c r="K29" s="381"/>
      <c r="L29" s="376">
        <v>14</v>
      </c>
      <c r="M29" s="377"/>
      <c r="N29" s="377"/>
      <c r="O29" s="377"/>
      <c r="P29" s="378"/>
      <c r="Q29" s="376">
        <v>3600</v>
      </c>
      <c r="R29" s="377"/>
      <c r="S29" s="377"/>
      <c r="T29" s="377"/>
      <c r="U29" s="377"/>
      <c r="V29" s="378"/>
      <c r="W29" s="467"/>
      <c r="X29" s="468"/>
      <c r="Y29" s="469"/>
      <c r="Z29" s="379" t="s">
        <v>186</v>
      </c>
      <c r="AA29" s="380"/>
      <c r="AB29" s="380"/>
      <c r="AC29" s="380"/>
      <c r="AD29" s="380"/>
      <c r="AE29" s="380"/>
      <c r="AF29" s="380"/>
      <c r="AG29" s="381"/>
      <c r="AH29" s="376">
        <v>236</v>
      </c>
      <c r="AI29" s="377"/>
      <c r="AJ29" s="377"/>
      <c r="AK29" s="377"/>
      <c r="AL29" s="378"/>
      <c r="AM29" s="376">
        <v>674488</v>
      </c>
      <c r="AN29" s="377"/>
      <c r="AO29" s="377"/>
      <c r="AP29" s="377"/>
      <c r="AQ29" s="377"/>
      <c r="AR29" s="378"/>
      <c r="AS29" s="376">
        <v>2858</v>
      </c>
      <c r="AT29" s="377"/>
      <c r="AU29" s="377"/>
      <c r="AV29" s="377"/>
      <c r="AW29" s="377"/>
      <c r="AX29" s="436"/>
      <c r="AY29" s="443"/>
      <c r="AZ29" s="444"/>
      <c r="BA29" s="444"/>
      <c r="BB29" s="445"/>
      <c r="BC29" s="437" t="s">
        <v>187</v>
      </c>
      <c r="BD29" s="438"/>
      <c r="BE29" s="438"/>
      <c r="BF29" s="438"/>
      <c r="BG29" s="438"/>
      <c r="BH29" s="438"/>
      <c r="BI29" s="438"/>
      <c r="BJ29" s="438"/>
      <c r="BK29" s="438"/>
      <c r="BL29" s="438"/>
      <c r="BM29" s="439"/>
      <c r="BN29" s="423">
        <v>125535</v>
      </c>
      <c r="BO29" s="424"/>
      <c r="BP29" s="424"/>
      <c r="BQ29" s="424"/>
      <c r="BR29" s="424"/>
      <c r="BS29" s="424"/>
      <c r="BT29" s="424"/>
      <c r="BU29" s="425"/>
      <c r="BV29" s="423">
        <v>25535</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188</v>
      </c>
      <c r="X30" s="391"/>
      <c r="Y30" s="391"/>
      <c r="Z30" s="391"/>
      <c r="AA30" s="391"/>
      <c r="AB30" s="391"/>
      <c r="AC30" s="391"/>
      <c r="AD30" s="391"/>
      <c r="AE30" s="391"/>
      <c r="AF30" s="391"/>
      <c r="AG30" s="392"/>
      <c r="AH30" s="393">
        <v>95.2</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254847</v>
      </c>
      <c r="BO30" s="458"/>
      <c r="BP30" s="458"/>
      <c r="BQ30" s="458"/>
      <c r="BR30" s="458"/>
      <c r="BS30" s="458"/>
      <c r="BT30" s="458"/>
      <c r="BU30" s="459"/>
      <c r="BV30" s="457">
        <v>241953</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2" t="s">
        <v>189</v>
      </c>
      <c r="D32" s="382"/>
      <c r="E32" s="382"/>
      <c r="F32" s="382"/>
      <c r="G32" s="382"/>
      <c r="H32" s="382"/>
      <c r="I32" s="382"/>
      <c r="J32" s="382"/>
      <c r="K32" s="382"/>
      <c r="L32" s="382"/>
      <c r="M32" s="382"/>
      <c r="N32" s="382"/>
      <c r="O32" s="382"/>
      <c r="P32" s="382"/>
      <c r="Q32" s="382"/>
      <c r="R32" s="382"/>
      <c r="S32" s="382"/>
      <c r="U32" s="383" t="s">
        <v>190</v>
      </c>
      <c r="V32" s="383"/>
      <c r="W32" s="383"/>
      <c r="X32" s="383"/>
      <c r="Y32" s="383"/>
      <c r="Z32" s="383"/>
      <c r="AA32" s="383"/>
      <c r="AB32" s="383"/>
      <c r="AC32" s="383"/>
      <c r="AD32" s="383"/>
      <c r="AE32" s="383"/>
      <c r="AF32" s="383"/>
      <c r="AG32" s="383"/>
      <c r="AH32" s="383"/>
      <c r="AI32" s="383"/>
      <c r="AJ32" s="383"/>
      <c r="AK32" s="383"/>
      <c r="AM32" s="383" t="s">
        <v>191</v>
      </c>
      <c r="AN32" s="383"/>
      <c r="AO32" s="383"/>
      <c r="AP32" s="383"/>
      <c r="AQ32" s="383"/>
      <c r="AR32" s="383"/>
      <c r="AS32" s="383"/>
      <c r="AT32" s="383"/>
      <c r="AU32" s="383"/>
      <c r="AV32" s="383"/>
      <c r="AW32" s="383"/>
      <c r="AX32" s="383"/>
      <c r="AY32" s="383"/>
      <c r="AZ32" s="383"/>
      <c r="BA32" s="383"/>
      <c r="BB32" s="383"/>
      <c r="BC32" s="383"/>
      <c r="BE32" s="383" t="s">
        <v>192</v>
      </c>
      <c r="BF32" s="383"/>
      <c r="BG32" s="383"/>
      <c r="BH32" s="383"/>
      <c r="BI32" s="383"/>
      <c r="BJ32" s="383"/>
      <c r="BK32" s="383"/>
      <c r="BL32" s="383"/>
      <c r="BM32" s="383"/>
      <c r="BN32" s="383"/>
      <c r="BO32" s="383"/>
      <c r="BP32" s="383"/>
      <c r="BQ32" s="383"/>
      <c r="BR32" s="383"/>
      <c r="BS32" s="383"/>
      <c r="BT32" s="383"/>
      <c r="BU32" s="383"/>
      <c r="BW32" s="383" t="s">
        <v>193</v>
      </c>
      <c r="BX32" s="383"/>
      <c r="BY32" s="383"/>
      <c r="BZ32" s="383"/>
      <c r="CA32" s="383"/>
      <c r="CB32" s="383"/>
      <c r="CC32" s="383"/>
      <c r="CD32" s="383"/>
      <c r="CE32" s="383"/>
      <c r="CF32" s="383"/>
      <c r="CG32" s="383"/>
      <c r="CH32" s="383"/>
      <c r="CI32" s="383"/>
      <c r="CJ32" s="383"/>
      <c r="CK32" s="383"/>
      <c r="CL32" s="383"/>
      <c r="CM32" s="383"/>
      <c r="CO32" s="383" t="s">
        <v>194</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15">
      <c r="A33" s="178"/>
      <c r="B33" s="202"/>
      <c r="C33" s="375" t="s">
        <v>195</v>
      </c>
      <c r="D33" s="375"/>
      <c r="E33" s="374" t="s">
        <v>196</v>
      </c>
      <c r="F33" s="374"/>
      <c r="G33" s="374"/>
      <c r="H33" s="374"/>
      <c r="I33" s="374"/>
      <c r="J33" s="374"/>
      <c r="K33" s="374"/>
      <c r="L33" s="374"/>
      <c r="M33" s="374"/>
      <c r="N33" s="374"/>
      <c r="O33" s="374"/>
      <c r="P33" s="374"/>
      <c r="Q33" s="374"/>
      <c r="R33" s="374"/>
      <c r="S33" s="374"/>
      <c r="T33" s="203"/>
      <c r="U33" s="375" t="s">
        <v>197</v>
      </c>
      <c r="V33" s="375"/>
      <c r="W33" s="374" t="s">
        <v>196</v>
      </c>
      <c r="X33" s="374"/>
      <c r="Y33" s="374"/>
      <c r="Z33" s="374"/>
      <c r="AA33" s="374"/>
      <c r="AB33" s="374"/>
      <c r="AC33" s="374"/>
      <c r="AD33" s="374"/>
      <c r="AE33" s="374"/>
      <c r="AF33" s="374"/>
      <c r="AG33" s="374"/>
      <c r="AH33" s="374"/>
      <c r="AI33" s="374"/>
      <c r="AJ33" s="374"/>
      <c r="AK33" s="374"/>
      <c r="AL33" s="203"/>
      <c r="AM33" s="375" t="s">
        <v>195</v>
      </c>
      <c r="AN33" s="375"/>
      <c r="AO33" s="374" t="s">
        <v>196</v>
      </c>
      <c r="AP33" s="374"/>
      <c r="AQ33" s="374"/>
      <c r="AR33" s="374"/>
      <c r="AS33" s="374"/>
      <c r="AT33" s="374"/>
      <c r="AU33" s="374"/>
      <c r="AV33" s="374"/>
      <c r="AW33" s="374"/>
      <c r="AX33" s="374"/>
      <c r="AY33" s="374"/>
      <c r="AZ33" s="374"/>
      <c r="BA33" s="374"/>
      <c r="BB33" s="374"/>
      <c r="BC33" s="374"/>
      <c r="BD33" s="204"/>
      <c r="BE33" s="374" t="s">
        <v>198</v>
      </c>
      <c r="BF33" s="374"/>
      <c r="BG33" s="374" t="s">
        <v>199</v>
      </c>
      <c r="BH33" s="374"/>
      <c r="BI33" s="374"/>
      <c r="BJ33" s="374"/>
      <c r="BK33" s="374"/>
      <c r="BL33" s="374"/>
      <c r="BM33" s="374"/>
      <c r="BN33" s="374"/>
      <c r="BO33" s="374"/>
      <c r="BP33" s="374"/>
      <c r="BQ33" s="374"/>
      <c r="BR33" s="374"/>
      <c r="BS33" s="374"/>
      <c r="BT33" s="374"/>
      <c r="BU33" s="374"/>
      <c r="BV33" s="204"/>
      <c r="BW33" s="375" t="s">
        <v>198</v>
      </c>
      <c r="BX33" s="375"/>
      <c r="BY33" s="374" t="s">
        <v>200</v>
      </c>
      <c r="BZ33" s="374"/>
      <c r="CA33" s="374"/>
      <c r="CB33" s="374"/>
      <c r="CC33" s="374"/>
      <c r="CD33" s="374"/>
      <c r="CE33" s="374"/>
      <c r="CF33" s="374"/>
      <c r="CG33" s="374"/>
      <c r="CH33" s="374"/>
      <c r="CI33" s="374"/>
      <c r="CJ33" s="374"/>
      <c r="CK33" s="374"/>
      <c r="CL33" s="374"/>
      <c r="CM33" s="374"/>
      <c r="CN33" s="203"/>
      <c r="CO33" s="375" t="s">
        <v>195</v>
      </c>
      <c r="CP33" s="375"/>
      <c r="CQ33" s="374" t="s">
        <v>201</v>
      </c>
      <c r="CR33" s="374"/>
      <c r="CS33" s="374"/>
      <c r="CT33" s="374"/>
      <c r="CU33" s="374"/>
      <c r="CV33" s="374"/>
      <c r="CW33" s="374"/>
      <c r="CX33" s="374"/>
      <c r="CY33" s="374"/>
      <c r="CZ33" s="374"/>
      <c r="DA33" s="374"/>
      <c r="DB33" s="374"/>
      <c r="DC33" s="374"/>
      <c r="DD33" s="374"/>
      <c r="DE33" s="374"/>
      <c r="DF33" s="203"/>
      <c r="DG33" s="373" t="s">
        <v>202</v>
      </c>
      <c r="DH33" s="373"/>
      <c r="DI33" s="205"/>
    </row>
    <row r="34" spans="1:113" ht="32.25" customHeight="1" x14ac:dyDescent="0.15">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3</v>
      </c>
      <c r="V34" s="371"/>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78"/>
      <c r="AM34" s="371">
        <f>IF(AO34="","",MAX(C34:D43,U34:V43)+1)</f>
        <v>5</v>
      </c>
      <c r="AN34" s="371"/>
      <c r="AO34" s="372" t="str">
        <f>IF('各会計、関係団体の財政状況及び健全化判断比率'!B30="","",'各会計、関係団体の財政状況及び健全化判断比率'!B30)</f>
        <v>水道事業会計</v>
      </c>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IF('各会計、関係団体の財政状況及び健全化判断比率'!B32="","",'各会計、関係団体の財政状況及び健全化判断比率'!B32)</f>
        <v>東部産業団地事業特別会計</v>
      </c>
      <c r="BH34" s="372"/>
      <c r="BI34" s="372"/>
      <c r="BJ34" s="372"/>
      <c r="BK34" s="372"/>
      <c r="BL34" s="372"/>
      <c r="BM34" s="372"/>
      <c r="BN34" s="372"/>
      <c r="BO34" s="372"/>
      <c r="BP34" s="372"/>
      <c r="BQ34" s="372"/>
      <c r="BR34" s="372"/>
      <c r="BS34" s="372"/>
      <c r="BT34" s="372"/>
      <c r="BU34" s="372"/>
      <c r="BV34" s="178"/>
      <c r="BW34" s="371">
        <f>IF(BY34="","",MAX(C34:D43,U34:V43,AM34:AN43,BE34:BF43)+1)</f>
        <v>8</v>
      </c>
      <c r="BX34" s="371"/>
      <c r="BY34" s="372" t="str">
        <f>IF('各会計、関係団体の財政状況及び健全化判断比率'!B68="","",'各会計、関係団体の財政状況及び健全化判断比率'!B68)</f>
        <v>砺波地方衛生施設組合</v>
      </c>
      <c r="BZ34" s="372"/>
      <c r="CA34" s="372"/>
      <c r="CB34" s="372"/>
      <c r="CC34" s="372"/>
      <c r="CD34" s="372"/>
      <c r="CE34" s="372"/>
      <c r="CF34" s="372"/>
      <c r="CG34" s="372"/>
      <c r="CH34" s="372"/>
      <c r="CI34" s="372"/>
      <c r="CJ34" s="372"/>
      <c r="CK34" s="372"/>
      <c r="CL34" s="372"/>
      <c r="CM34" s="372"/>
      <c r="CN34" s="178"/>
      <c r="CO34" s="371">
        <f>IF(CQ34="","",MAX(C34:D43,U34:V43,AM34:AN43,BE34:BF43,BW34:BX43)+1)</f>
        <v>16</v>
      </c>
      <c r="CP34" s="371"/>
      <c r="CQ34" s="372" t="str">
        <f>IF('各会計、関係団体の財政状況及び健全化判断比率'!BS7="","",'各会計、関係団体の財政状況及び健全化判断比率'!BS7)</f>
        <v>公益財団法人クロスランドおやべ</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15">
      <c r="A35" s="178"/>
      <c r="B35" s="202"/>
      <c r="C35" s="371">
        <f>IF(E35="","",C34+1)</f>
        <v>2</v>
      </c>
      <c r="D35" s="371"/>
      <c r="E35" s="372" t="str">
        <f>IF('各会計、関係団体の財政状況及び健全化判断比率'!B8="","",'各会計、関係団体の財政状況及び健全化判断比率'!B8)</f>
        <v>公共用地先行取得事業特別会計</v>
      </c>
      <c r="F35" s="372"/>
      <c r="G35" s="372"/>
      <c r="H35" s="372"/>
      <c r="I35" s="372"/>
      <c r="J35" s="372"/>
      <c r="K35" s="372"/>
      <c r="L35" s="372"/>
      <c r="M35" s="372"/>
      <c r="N35" s="372"/>
      <c r="O35" s="372"/>
      <c r="P35" s="372"/>
      <c r="Q35" s="372"/>
      <c r="R35" s="372"/>
      <c r="S35" s="372"/>
      <c r="T35" s="178"/>
      <c r="U35" s="371">
        <f>IF(W35="","",U34+1)</f>
        <v>4</v>
      </c>
      <c r="V35" s="371"/>
      <c r="W35" s="372" t="str">
        <f>IF('各会計、関係団体の財政状況及び健全化判断比率'!B29="","",'各会計、関係団体の財政状況及び健全化判断比率'!B29)</f>
        <v>後期高齢者医療事業特別会計</v>
      </c>
      <c r="X35" s="372"/>
      <c r="Y35" s="372"/>
      <c r="Z35" s="372"/>
      <c r="AA35" s="372"/>
      <c r="AB35" s="372"/>
      <c r="AC35" s="372"/>
      <c r="AD35" s="372"/>
      <c r="AE35" s="372"/>
      <c r="AF35" s="372"/>
      <c r="AG35" s="372"/>
      <c r="AH35" s="372"/>
      <c r="AI35" s="372"/>
      <c r="AJ35" s="372"/>
      <c r="AK35" s="372"/>
      <c r="AL35" s="178"/>
      <c r="AM35" s="371">
        <f t="shared" ref="AM35:AM43" si="0">IF(AO35="","",AM34+1)</f>
        <v>6</v>
      </c>
      <c r="AN35" s="371"/>
      <c r="AO35" s="372" t="str">
        <f>IF('各会計、関係団体の財政状況及び健全化判断比率'!B31="","",'各会計、関係団体の財政状況及び健全化判断比率'!B31)</f>
        <v>下水道事業会計</v>
      </c>
      <c r="AP35" s="372"/>
      <c r="AQ35" s="372"/>
      <c r="AR35" s="372"/>
      <c r="AS35" s="372"/>
      <c r="AT35" s="372"/>
      <c r="AU35" s="372"/>
      <c r="AV35" s="372"/>
      <c r="AW35" s="372"/>
      <c r="AX35" s="372"/>
      <c r="AY35" s="372"/>
      <c r="AZ35" s="372"/>
      <c r="BA35" s="372"/>
      <c r="BB35" s="372"/>
      <c r="BC35" s="372"/>
      <c r="BD35" s="178"/>
      <c r="BE35" s="371" t="str">
        <f t="shared" ref="BE35:BE43" si="1">IF(BG35="","",BE34+1)</f>
        <v/>
      </c>
      <c r="BF35" s="371"/>
      <c r="BG35" s="372"/>
      <c r="BH35" s="372"/>
      <c r="BI35" s="372"/>
      <c r="BJ35" s="372"/>
      <c r="BK35" s="372"/>
      <c r="BL35" s="372"/>
      <c r="BM35" s="372"/>
      <c r="BN35" s="372"/>
      <c r="BO35" s="372"/>
      <c r="BP35" s="372"/>
      <c r="BQ35" s="372"/>
      <c r="BR35" s="372"/>
      <c r="BS35" s="372"/>
      <c r="BT35" s="372"/>
      <c r="BU35" s="372"/>
      <c r="BV35" s="178"/>
      <c r="BW35" s="371">
        <f t="shared" ref="BW35:BW43" si="2">IF(BY35="","",BW34+1)</f>
        <v>9</v>
      </c>
      <c r="BX35" s="371"/>
      <c r="BY35" s="372" t="str">
        <f>IF('各会計、関係団体の財政状況及び健全化判断比率'!B69="","",'各会計、関係団体の財政状況及び健全化判断比率'!B69)</f>
        <v>小矢部川中流水害予防組合</v>
      </c>
      <c r="BZ35" s="372"/>
      <c r="CA35" s="372"/>
      <c r="CB35" s="372"/>
      <c r="CC35" s="372"/>
      <c r="CD35" s="372"/>
      <c r="CE35" s="372"/>
      <c r="CF35" s="372"/>
      <c r="CG35" s="372"/>
      <c r="CH35" s="372"/>
      <c r="CI35" s="372"/>
      <c r="CJ35" s="372"/>
      <c r="CK35" s="372"/>
      <c r="CL35" s="372"/>
      <c r="CM35" s="372"/>
      <c r="CN35" s="178"/>
      <c r="CO35" s="371">
        <f t="shared" ref="CO35:CO43" si="3">IF(CQ35="","",CO34+1)</f>
        <v>17</v>
      </c>
      <c r="CP35" s="371"/>
      <c r="CQ35" s="372" t="str">
        <f>IF('各会計、関係団体の財政状況及び健全化判断比率'!BS8="","",'各会計、関係団体の財政状況及び健全化判断比率'!BS8)</f>
        <v>公益財団法人小矢部市体育協会</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15">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t="str">
        <f t="shared" ref="U36:U43" si="4">IF(W36="","",U35+1)</f>
        <v/>
      </c>
      <c r="V36" s="371"/>
      <c r="W36" s="372"/>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10</v>
      </c>
      <c r="BX36" s="371"/>
      <c r="BY36" s="372" t="str">
        <f>IF('各会計、関係団体の財政状況及び健全化判断比率'!B70="","",'各会計、関係団体の財政状況及び健全化判断比率'!B70)</f>
        <v>富山県市町村総合事務組合</v>
      </c>
      <c r="BZ36" s="372"/>
      <c r="CA36" s="372"/>
      <c r="CB36" s="372"/>
      <c r="CC36" s="372"/>
      <c r="CD36" s="372"/>
      <c r="CE36" s="372"/>
      <c r="CF36" s="372"/>
      <c r="CG36" s="372"/>
      <c r="CH36" s="372"/>
      <c r="CI36" s="372"/>
      <c r="CJ36" s="372"/>
      <c r="CK36" s="372"/>
      <c r="CL36" s="372"/>
      <c r="CM36" s="372"/>
      <c r="CN36" s="178"/>
      <c r="CO36" s="371">
        <f t="shared" si="3"/>
        <v>18</v>
      </c>
      <c r="CP36" s="371"/>
      <c r="CQ36" s="372" t="str">
        <f>IF('各会計、関係団体の財政状況及び健全化判断比率'!BS9="","",'各会計、関係団体の財政状況及び健全化判断比率'!BS9)</f>
        <v>小矢部市土地開発公社</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〇</v>
      </c>
      <c r="DH36" s="369"/>
      <c r="DI36" s="205"/>
    </row>
    <row r="37" spans="1:113" ht="32.25" customHeight="1" x14ac:dyDescent="0.15">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t="str">
        <f t="shared" si="4"/>
        <v/>
      </c>
      <c r="V37" s="371"/>
      <c r="W37" s="372"/>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11</v>
      </c>
      <c r="BX37" s="371"/>
      <c r="BY37" s="372" t="str">
        <f>IF('各会計、関係団体の財政状況及び健全化判断比率'!B71="","",'各会計、関係団体の財政状況及び健全化判断比率'!B71)</f>
        <v>高岡地区広域圏事務組合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15">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t="str">
        <f t="shared" si="4"/>
        <v/>
      </c>
      <c r="V38" s="371"/>
      <c r="W38" s="372"/>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12</v>
      </c>
      <c r="BX38" s="371"/>
      <c r="BY38" s="372" t="str">
        <f>IF('各会計、関係団体の財政状況及び健全化判断比率'!B72="","",'各会計、関係団体の財政状況及び健全化判断比率'!B72)</f>
        <v>富山県市町村会館管理組合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15">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13</v>
      </c>
      <c r="BX39" s="371"/>
      <c r="BY39" s="372" t="str">
        <f>IF('各会計、関係団体の財政状況及び健全化判断比率'!B73="","",'各会計、関係団体の財政状況及び健全化判断比率'!B73)</f>
        <v>砺波地方介護保険組合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15">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14</v>
      </c>
      <c r="BX40" s="371"/>
      <c r="BY40" s="372" t="str">
        <f>IF('各会計、関係団体の財政状況及び健全化判断比率'!B74="","",'各会計、関係団体の財政状況及び健全化判断比率'!B74)</f>
        <v>富山県後期高齢者医療広域連合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15">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15</v>
      </c>
      <c r="BX41" s="371"/>
      <c r="BY41" s="372" t="str">
        <f>IF('各会計、関係団体の財政状況及び健全化判断比率'!B75="","",'各会計、関係団体の財政状況及び健全化判断比率'!B75)</f>
        <v>砺波地域消防組合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15">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15">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368" t="s">
        <v>204</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15">
      <c r="E47" s="368" t="s">
        <v>205</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15">
      <c r="E48" s="368" t="s">
        <v>206</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15">
      <c r="E49" s="370" t="s">
        <v>207</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15">
      <c r="E50" s="368" t="s">
        <v>208</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15">
      <c r="E51" s="368" t="s">
        <v>209</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15">
      <c r="E52" s="368" t="s">
        <v>210</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15">
      <c r="E53" s="367" t="s">
        <v>597</v>
      </c>
    </row>
    <row r="54" spans="5:113" x14ac:dyDescent="0.15"/>
    <row r="55" spans="5:113" x14ac:dyDescent="0.15"/>
    <row r="56" spans="5:113" x14ac:dyDescent="0.15"/>
  </sheetData>
  <sheetProtection algorithmName="SHA-512" hashValue="K8PkIwWK9uiaLiw7BFjXFqC9/+Icoa6EZy2xSApSMQaZUB8xW8y+gcpdD8wtvSqLk8du/faMDKnZ/P5DEq/yVA==" saltValue="ngSHURYLRz3+TP0sqcNfv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211</v>
      </c>
      <c r="DI1" s="747"/>
      <c r="DJ1" s="747"/>
      <c r="DK1" s="747"/>
      <c r="DL1" s="747"/>
      <c r="DM1" s="747"/>
      <c r="DN1" s="748"/>
      <c r="DO1" s="212"/>
      <c r="DP1" s="746" t="s">
        <v>212</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8" t="s">
        <v>214</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215</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216</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x14ac:dyDescent="0.15">
      <c r="B4" s="688" t="s">
        <v>1</v>
      </c>
      <c r="C4" s="689"/>
      <c r="D4" s="689"/>
      <c r="E4" s="689"/>
      <c r="F4" s="689"/>
      <c r="G4" s="689"/>
      <c r="H4" s="689"/>
      <c r="I4" s="689"/>
      <c r="J4" s="689"/>
      <c r="K4" s="689"/>
      <c r="L4" s="689"/>
      <c r="M4" s="689"/>
      <c r="N4" s="689"/>
      <c r="O4" s="689"/>
      <c r="P4" s="689"/>
      <c r="Q4" s="690"/>
      <c r="R4" s="688" t="s">
        <v>217</v>
      </c>
      <c r="S4" s="689"/>
      <c r="T4" s="689"/>
      <c r="U4" s="689"/>
      <c r="V4" s="689"/>
      <c r="W4" s="689"/>
      <c r="X4" s="689"/>
      <c r="Y4" s="690"/>
      <c r="Z4" s="688" t="s">
        <v>218</v>
      </c>
      <c r="AA4" s="689"/>
      <c r="AB4" s="689"/>
      <c r="AC4" s="690"/>
      <c r="AD4" s="688" t="s">
        <v>219</v>
      </c>
      <c r="AE4" s="689"/>
      <c r="AF4" s="689"/>
      <c r="AG4" s="689"/>
      <c r="AH4" s="689"/>
      <c r="AI4" s="689"/>
      <c r="AJ4" s="689"/>
      <c r="AK4" s="690"/>
      <c r="AL4" s="688" t="s">
        <v>218</v>
      </c>
      <c r="AM4" s="689"/>
      <c r="AN4" s="689"/>
      <c r="AO4" s="690"/>
      <c r="AP4" s="749" t="s">
        <v>220</v>
      </c>
      <c r="AQ4" s="749"/>
      <c r="AR4" s="749"/>
      <c r="AS4" s="749"/>
      <c r="AT4" s="749"/>
      <c r="AU4" s="749"/>
      <c r="AV4" s="749"/>
      <c r="AW4" s="749"/>
      <c r="AX4" s="749"/>
      <c r="AY4" s="749"/>
      <c r="AZ4" s="749"/>
      <c r="BA4" s="749"/>
      <c r="BB4" s="749"/>
      <c r="BC4" s="749"/>
      <c r="BD4" s="749"/>
      <c r="BE4" s="749"/>
      <c r="BF4" s="749"/>
      <c r="BG4" s="749" t="s">
        <v>221</v>
      </c>
      <c r="BH4" s="749"/>
      <c r="BI4" s="749"/>
      <c r="BJ4" s="749"/>
      <c r="BK4" s="749"/>
      <c r="BL4" s="749"/>
      <c r="BM4" s="749"/>
      <c r="BN4" s="749"/>
      <c r="BO4" s="749" t="s">
        <v>218</v>
      </c>
      <c r="BP4" s="749"/>
      <c r="BQ4" s="749"/>
      <c r="BR4" s="749"/>
      <c r="BS4" s="749" t="s">
        <v>222</v>
      </c>
      <c r="BT4" s="749"/>
      <c r="BU4" s="749"/>
      <c r="BV4" s="749"/>
      <c r="BW4" s="749"/>
      <c r="BX4" s="749"/>
      <c r="BY4" s="749"/>
      <c r="BZ4" s="749"/>
      <c r="CA4" s="749"/>
      <c r="CB4" s="749"/>
      <c r="CD4" s="731" t="s">
        <v>223</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2" customFormat="1" ht="11.25" customHeight="1" x14ac:dyDescent="0.15">
      <c r="B5" s="697" t="s">
        <v>224</v>
      </c>
      <c r="C5" s="698"/>
      <c r="D5" s="698"/>
      <c r="E5" s="698"/>
      <c r="F5" s="698"/>
      <c r="G5" s="698"/>
      <c r="H5" s="698"/>
      <c r="I5" s="698"/>
      <c r="J5" s="698"/>
      <c r="K5" s="698"/>
      <c r="L5" s="698"/>
      <c r="M5" s="698"/>
      <c r="N5" s="698"/>
      <c r="O5" s="698"/>
      <c r="P5" s="698"/>
      <c r="Q5" s="699"/>
      <c r="R5" s="682">
        <v>4582432</v>
      </c>
      <c r="S5" s="683"/>
      <c r="T5" s="683"/>
      <c r="U5" s="683"/>
      <c r="V5" s="683"/>
      <c r="W5" s="683"/>
      <c r="X5" s="683"/>
      <c r="Y5" s="726"/>
      <c r="Z5" s="744">
        <v>27.7</v>
      </c>
      <c r="AA5" s="744"/>
      <c r="AB5" s="744"/>
      <c r="AC5" s="744"/>
      <c r="AD5" s="745">
        <v>4582432</v>
      </c>
      <c r="AE5" s="745"/>
      <c r="AF5" s="745"/>
      <c r="AG5" s="745"/>
      <c r="AH5" s="745"/>
      <c r="AI5" s="745"/>
      <c r="AJ5" s="745"/>
      <c r="AK5" s="745"/>
      <c r="AL5" s="727">
        <v>50.2</v>
      </c>
      <c r="AM5" s="702"/>
      <c r="AN5" s="702"/>
      <c r="AO5" s="728"/>
      <c r="AP5" s="697" t="s">
        <v>225</v>
      </c>
      <c r="AQ5" s="698"/>
      <c r="AR5" s="698"/>
      <c r="AS5" s="698"/>
      <c r="AT5" s="698"/>
      <c r="AU5" s="698"/>
      <c r="AV5" s="698"/>
      <c r="AW5" s="698"/>
      <c r="AX5" s="698"/>
      <c r="AY5" s="698"/>
      <c r="AZ5" s="698"/>
      <c r="BA5" s="698"/>
      <c r="BB5" s="698"/>
      <c r="BC5" s="698"/>
      <c r="BD5" s="698"/>
      <c r="BE5" s="698"/>
      <c r="BF5" s="699"/>
      <c r="BG5" s="629">
        <v>4581722</v>
      </c>
      <c r="BH5" s="630"/>
      <c r="BI5" s="630"/>
      <c r="BJ5" s="630"/>
      <c r="BK5" s="630"/>
      <c r="BL5" s="630"/>
      <c r="BM5" s="630"/>
      <c r="BN5" s="631"/>
      <c r="BO5" s="656">
        <v>100</v>
      </c>
      <c r="BP5" s="656"/>
      <c r="BQ5" s="656"/>
      <c r="BR5" s="656"/>
      <c r="BS5" s="657">
        <v>264876</v>
      </c>
      <c r="BT5" s="657"/>
      <c r="BU5" s="657"/>
      <c r="BV5" s="657"/>
      <c r="BW5" s="657"/>
      <c r="BX5" s="657"/>
      <c r="BY5" s="657"/>
      <c r="BZ5" s="657"/>
      <c r="CA5" s="657"/>
      <c r="CB5" s="715"/>
      <c r="CD5" s="731" t="s">
        <v>220</v>
      </c>
      <c r="CE5" s="732"/>
      <c r="CF5" s="732"/>
      <c r="CG5" s="732"/>
      <c r="CH5" s="732"/>
      <c r="CI5" s="732"/>
      <c r="CJ5" s="732"/>
      <c r="CK5" s="732"/>
      <c r="CL5" s="732"/>
      <c r="CM5" s="732"/>
      <c r="CN5" s="732"/>
      <c r="CO5" s="732"/>
      <c r="CP5" s="732"/>
      <c r="CQ5" s="733"/>
      <c r="CR5" s="731" t="s">
        <v>226</v>
      </c>
      <c r="CS5" s="732"/>
      <c r="CT5" s="732"/>
      <c r="CU5" s="732"/>
      <c r="CV5" s="732"/>
      <c r="CW5" s="732"/>
      <c r="CX5" s="732"/>
      <c r="CY5" s="733"/>
      <c r="CZ5" s="731" t="s">
        <v>218</v>
      </c>
      <c r="DA5" s="732"/>
      <c r="DB5" s="732"/>
      <c r="DC5" s="733"/>
      <c r="DD5" s="731" t="s">
        <v>227</v>
      </c>
      <c r="DE5" s="732"/>
      <c r="DF5" s="732"/>
      <c r="DG5" s="732"/>
      <c r="DH5" s="732"/>
      <c r="DI5" s="732"/>
      <c r="DJ5" s="732"/>
      <c r="DK5" s="732"/>
      <c r="DL5" s="732"/>
      <c r="DM5" s="732"/>
      <c r="DN5" s="732"/>
      <c r="DO5" s="732"/>
      <c r="DP5" s="733"/>
      <c r="DQ5" s="731" t="s">
        <v>228</v>
      </c>
      <c r="DR5" s="732"/>
      <c r="DS5" s="732"/>
      <c r="DT5" s="732"/>
      <c r="DU5" s="732"/>
      <c r="DV5" s="732"/>
      <c r="DW5" s="732"/>
      <c r="DX5" s="732"/>
      <c r="DY5" s="732"/>
      <c r="DZ5" s="732"/>
      <c r="EA5" s="732"/>
      <c r="EB5" s="732"/>
      <c r="EC5" s="733"/>
    </row>
    <row r="6" spans="2:143" ht="11.25" customHeight="1" x14ac:dyDescent="0.15">
      <c r="B6" s="626" t="s">
        <v>229</v>
      </c>
      <c r="C6" s="627"/>
      <c r="D6" s="627"/>
      <c r="E6" s="627"/>
      <c r="F6" s="627"/>
      <c r="G6" s="627"/>
      <c r="H6" s="627"/>
      <c r="I6" s="627"/>
      <c r="J6" s="627"/>
      <c r="K6" s="627"/>
      <c r="L6" s="627"/>
      <c r="M6" s="627"/>
      <c r="N6" s="627"/>
      <c r="O6" s="627"/>
      <c r="P6" s="627"/>
      <c r="Q6" s="628"/>
      <c r="R6" s="629">
        <v>193007</v>
      </c>
      <c r="S6" s="630"/>
      <c r="T6" s="630"/>
      <c r="U6" s="630"/>
      <c r="V6" s="630"/>
      <c r="W6" s="630"/>
      <c r="X6" s="630"/>
      <c r="Y6" s="631"/>
      <c r="Z6" s="656">
        <v>1.2</v>
      </c>
      <c r="AA6" s="656"/>
      <c r="AB6" s="656"/>
      <c r="AC6" s="656"/>
      <c r="AD6" s="657">
        <v>193007</v>
      </c>
      <c r="AE6" s="657"/>
      <c r="AF6" s="657"/>
      <c r="AG6" s="657"/>
      <c r="AH6" s="657"/>
      <c r="AI6" s="657"/>
      <c r="AJ6" s="657"/>
      <c r="AK6" s="657"/>
      <c r="AL6" s="632">
        <v>2.1</v>
      </c>
      <c r="AM6" s="633"/>
      <c r="AN6" s="633"/>
      <c r="AO6" s="658"/>
      <c r="AP6" s="626" t="s">
        <v>230</v>
      </c>
      <c r="AQ6" s="627"/>
      <c r="AR6" s="627"/>
      <c r="AS6" s="627"/>
      <c r="AT6" s="627"/>
      <c r="AU6" s="627"/>
      <c r="AV6" s="627"/>
      <c r="AW6" s="627"/>
      <c r="AX6" s="627"/>
      <c r="AY6" s="627"/>
      <c r="AZ6" s="627"/>
      <c r="BA6" s="627"/>
      <c r="BB6" s="627"/>
      <c r="BC6" s="627"/>
      <c r="BD6" s="627"/>
      <c r="BE6" s="627"/>
      <c r="BF6" s="628"/>
      <c r="BG6" s="629">
        <v>4581722</v>
      </c>
      <c r="BH6" s="630"/>
      <c r="BI6" s="630"/>
      <c r="BJ6" s="630"/>
      <c r="BK6" s="630"/>
      <c r="BL6" s="630"/>
      <c r="BM6" s="630"/>
      <c r="BN6" s="631"/>
      <c r="BO6" s="656">
        <v>100</v>
      </c>
      <c r="BP6" s="656"/>
      <c r="BQ6" s="656"/>
      <c r="BR6" s="656"/>
      <c r="BS6" s="657">
        <v>264876</v>
      </c>
      <c r="BT6" s="657"/>
      <c r="BU6" s="657"/>
      <c r="BV6" s="657"/>
      <c r="BW6" s="657"/>
      <c r="BX6" s="657"/>
      <c r="BY6" s="657"/>
      <c r="BZ6" s="657"/>
      <c r="CA6" s="657"/>
      <c r="CB6" s="715"/>
      <c r="CD6" s="685" t="s">
        <v>231</v>
      </c>
      <c r="CE6" s="686"/>
      <c r="CF6" s="686"/>
      <c r="CG6" s="686"/>
      <c r="CH6" s="686"/>
      <c r="CI6" s="686"/>
      <c r="CJ6" s="686"/>
      <c r="CK6" s="686"/>
      <c r="CL6" s="686"/>
      <c r="CM6" s="686"/>
      <c r="CN6" s="686"/>
      <c r="CO6" s="686"/>
      <c r="CP6" s="686"/>
      <c r="CQ6" s="687"/>
      <c r="CR6" s="629">
        <v>167788</v>
      </c>
      <c r="CS6" s="630"/>
      <c r="CT6" s="630"/>
      <c r="CU6" s="630"/>
      <c r="CV6" s="630"/>
      <c r="CW6" s="630"/>
      <c r="CX6" s="630"/>
      <c r="CY6" s="631"/>
      <c r="CZ6" s="727">
        <v>1.1000000000000001</v>
      </c>
      <c r="DA6" s="702"/>
      <c r="DB6" s="702"/>
      <c r="DC6" s="730"/>
      <c r="DD6" s="635" t="s">
        <v>128</v>
      </c>
      <c r="DE6" s="630"/>
      <c r="DF6" s="630"/>
      <c r="DG6" s="630"/>
      <c r="DH6" s="630"/>
      <c r="DI6" s="630"/>
      <c r="DJ6" s="630"/>
      <c r="DK6" s="630"/>
      <c r="DL6" s="630"/>
      <c r="DM6" s="630"/>
      <c r="DN6" s="630"/>
      <c r="DO6" s="630"/>
      <c r="DP6" s="631"/>
      <c r="DQ6" s="635">
        <v>167286</v>
      </c>
      <c r="DR6" s="630"/>
      <c r="DS6" s="630"/>
      <c r="DT6" s="630"/>
      <c r="DU6" s="630"/>
      <c r="DV6" s="630"/>
      <c r="DW6" s="630"/>
      <c r="DX6" s="630"/>
      <c r="DY6" s="630"/>
      <c r="DZ6" s="630"/>
      <c r="EA6" s="630"/>
      <c r="EB6" s="630"/>
      <c r="EC6" s="673"/>
    </row>
    <row r="7" spans="2:143" ht="11.25" customHeight="1" x14ac:dyDescent="0.15">
      <c r="B7" s="626" t="s">
        <v>232</v>
      </c>
      <c r="C7" s="627"/>
      <c r="D7" s="627"/>
      <c r="E7" s="627"/>
      <c r="F7" s="627"/>
      <c r="G7" s="627"/>
      <c r="H7" s="627"/>
      <c r="I7" s="627"/>
      <c r="J7" s="627"/>
      <c r="K7" s="627"/>
      <c r="L7" s="627"/>
      <c r="M7" s="627"/>
      <c r="N7" s="627"/>
      <c r="O7" s="627"/>
      <c r="P7" s="627"/>
      <c r="Q7" s="628"/>
      <c r="R7" s="629">
        <v>3152</v>
      </c>
      <c r="S7" s="630"/>
      <c r="T7" s="630"/>
      <c r="U7" s="630"/>
      <c r="V7" s="630"/>
      <c r="W7" s="630"/>
      <c r="X7" s="630"/>
      <c r="Y7" s="631"/>
      <c r="Z7" s="656">
        <v>0</v>
      </c>
      <c r="AA7" s="656"/>
      <c r="AB7" s="656"/>
      <c r="AC7" s="656"/>
      <c r="AD7" s="657">
        <v>3152</v>
      </c>
      <c r="AE7" s="657"/>
      <c r="AF7" s="657"/>
      <c r="AG7" s="657"/>
      <c r="AH7" s="657"/>
      <c r="AI7" s="657"/>
      <c r="AJ7" s="657"/>
      <c r="AK7" s="657"/>
      <c r="AL7" s="632">
        <v>0</v>
      </c>
      <c r="AM7" s="633"/>
      <c r="AN7" s="633"/>
      <c r="AO7" s="658"/>
      <c r="AP7" s="626" t="s">
        <v>233</v>
      </c>
      <c r="AQ7" s="627"/>
      <c r="AR7" s="627"/>
      <c r="AS7" s="627"/>
      <c r="AT7" s="627"/>
      <c r="AU7" s="627"/>
      <c r="AV7" s="627"/>
      <c r="AW7" s="627"/>
      <c r="AX7" s="627"/>
      <c r="AY7" s="627"/>
      <c r="AZ7" s="627"/>
      <c r="BA7" s="627"/>
      <c r="BB7" s="627"/>
      <c r="BC7" s="627"/>
      <c r="BD7" s="627"/>
      <c r="BE7" s="627"/>
      <c r="BF7" s="628"/>
      <c r="BG7" s="629">
        <v>1736790</v>
      </c>
      <c r="BH7" s="630"/>
      <c r="BI7" s="630"/>
      <c r="BJ7" s="630"/>
      <c r="BK7" s="630"/>
      <c r="BL7" s="630"/>
      <c r="BM7" s="630"/>
      <c r="BN7" s="631"/>
      <c r="BO7" s="656">
        <v>37.9</v>
      </c>
      <c r="BP7" s="656"/>
      <c r="BQ7" s="656"/>
      <c r="BR7" s="656"/>
      <c r="BS7" s="657">
        <v>21423</v>
      </c>
      <c r="BT7" s="657"/>
      <c r="BU7" s="657"/>
      <c r="BV7" s="657"/>
      <c r="BW7" s="657"/>
      <c r="BX7" s="657"/>
      <c r="BY7" s="657"/>
      <c r="BZ7" s="657"/>
      <c r="CA7" s="657"/>
      <c r="CB7" s="715"/>
      <c r="CD7" s="663" t="s">
        <v>234</v>
      </c>
      <c r="CE7" s="664"/>
      <c r="CF7" s="664"/>
      <c r="CG7" s="664"/>
      <c r="CH7" s="664"/>
      <c r="CI7" s="664"/>
      <c r="CJ7" s="664"/>
      <c r="CK7" s="664"/>
      <c r="CL7" s="664"/>
      <c r="CM7" s="664"/>
      <c r="CN7" s="664"/>
      <c r="CO7" s="664"/>
      <c r="CP7" s="664"/>
      <c r="CQ7" s="665"/>
      <c r="CR7" s="629">
        <v>2442613</v>
      </c>
      <c r="CS7" s="630"/>
      <c r="CT7" s="630"/>
      <c r="CU7" s="630"/>
      <c r="CV7" s="630"/>
      <c r="CW7" s="630"/>
      <c r="CX7" s="630"/>
      <c r="CY7" s="631"/>
      <c r="CZ7" s="656">
        <v>15.7</v>
      </c>
      <c r="DA7" s="656"/>
      <c r="DB7" s="656"/>
      <c r="DC7" s="656"/>
      <c r="DD7" s="635">
        <v>775301</v>
      </c>
      <c r="DE7" s="630"/>
      <c r="DF7" s="630"/>
      <c r="DG7" s="630"/>
      <c r="DH7" s="630"/>
      <c r="DI7" s="630"/>
      <c r="DJ7" s="630"/>
      <c r="DK7" s="630"/>
      <c r="DL7" s="630"/>
      <c r="DM7" s="630"/>
      <c r="DN7" s="630"/>
      <c r="DO7" s="630"/>
      <c r="DP7" s="631"/>
      <c r="DQ7" s="635">
        <v>1684753</v>
      </c>
      <c r="DR7" s="630"/>
      <c r="DS7" s="630"/>
      <c r="DT7" s="630"/>
      <c r="DU7" s="630"/>
      <c r="DV7" s="630"/>
      <c r="DW7" s="630"/>
      <c r="DX7" s="630"/>
      <c r="DY7" s="630"/>
      <c r="DZ7" s="630"/>
      <c r="EA7" s="630"/>
      <c r="EB7" s="630"/>
      <c r="EC7" s="673"/>
    </row>
    <row r="8" spans="2:143" ht="11.25" customHeight="1" x14ac:dyDescent="0.15">
      <c r="B8" s="626" t="s">
        <v>235</v>
      </c>
      <c r="C8" s="627"/>
      <c r="D8" s="627"/>
      <c r="E8" s="627"/>
      <c r="F8" s="627"/>
      <c r="G8" s="627"/>
      <c r="H8" s="627"/>
      <c r="I8" s="627"/>
      <c r="J8" s="627"/>
      <c r="K8" s="627"/>
      <c r="L8" s="627"/>
      <c r="M8" s="627"/>
      <c r="N8" s="627"/>
      <c r="O8" s="627"/>
      <c r="P8" s="627"/>
      <c r="Q8" s="628"/>
      <c r="R8" s="629">
        <v>25110</v>
      </c>
      <c r="S8" s="630"/>
      <c r="T8" s="630"/>
      <c r="U8" s="630"/>
      <c r="V8" s="630"/>
      <c r="W8" s="630"/>
      <c r="X8" s="630"/>
      <c r="Y8" s="631"/>
      <c r="Z8" s="656">
        <v>0.2</v>
      </c>
      <c r="AA8" s="656"/>
      <c r="AB8" s="656"/>
      <c r="AC8" s="656"/>
      <c r="AD8" s="657">
        <v>25110</v>
      </c>
      <c r="AE8" s="657"/>
      <c r="AF8" s="657"/>
      <c r="AG8" s="657"/>
      <c r="AH8" s="657"/>
      <c r="AI8" s="657"/>
      <c r="AJ8" s="657"/>
      <c r="AK8" s="657"/>
      <c r="AL8" s="632">
        <v>0.3</v>
      </c>
      <c r="AM8" s="633"/>
      <c r="AN8" s="633"/>
      <c r="AO8" s="658"/>
      <c r="AP8" s="626" t="s">
        <v>236</v>
      </c>
      <c r="AQ8" s="627"/>
      <c r="AR8" s="627"/>
      <c r="AS8" s="627"/>
      <c r="AT8" s="627"/>
      <c r="AU8" s="627"/>
      <c r="AV8" s="627"/>
      <c r="AW8" s="627"/>
      <c r="AX8" s="627"/>
      <c r="AY8" s="627"/>
      <c r="AZ8" s="627"/>
      <c r="BA8" s="627"/>
      <c r="BB8" s="627"/>
      <c r="BC8" s="627"/>
      <c r="BD8" s="627"/>
      <c r="BE8" s="627"/>
      <c r="BF8" s="628"/>
      <c r="BG8" s="629">
        <v>57760</v>
      </c>
      <c r="BH8" s="630"/>
      <c r="BI8" s="630"/>
      <c r="BJ8" s="630"/>
      <c r="BK8" s="630"/>
      <c r="BL8" s="630"/>
      <c r="BM8" s="630"/>
      <c r="BN8" s="631"/>
      <c r="BO8" s="656">
        <v>1.3</v>
      </c>
      <c r="BP8" s="656"/>
      <c r="BQ8" s="656"/>
      <c r="BR8" s="656"/>
      <c r="BS8" s="657" t="s">
        <v>128</v>
      </c>
      <c r="BT8" s="657"/>
      <c r="BU8" s="657"/>
      <c r="BV8" s="657"/>
      <c r="BW8" s="657"/>
      <c r="BX8" s="657"/>
      <c r="BY8" s="657"/>
      <c r="BZ8" s="657"/>
      <c r="CA8" s="657"/>
      <c r="CB8" s="715"/>
      <c r="CD8" s="663" t="s">
        <v>237</v>
      </c>
      <c r="CE8" s="664"/>
      <c r="CF8" s="664"/>
      <c r="CG8" s="664"/>
      <c r="CH8" s="664"/>
      <c r="CI8" s="664"/>
      <c r="CJ8" s="664"/>
      <c r="CK8" s="664"/>
      <c r="CL8" s="664"/>
      <c r="CM8" s="664"/>
      <c r="CN8" s="664"/>
      <c r="CO8" s="664"/>
      <c r="CP8" s="664"/>
      <c r="CQ8" s="665"/>
      <c r="CR8" s="629">
        <v>5136823</v>
      </c>
      <c r="CS8" s="630"/>
      <c r="CT8" s="630"/>
      <c r="CU8" s="630"/>
      <c r="CV8" s="630"/>
      <c r="CW8" s="630"/>
      <c r="CX8" s="630"/>
      <c r="CY8" s="631"/>
      <c r="CZ8" s="656">
        <v>33</v>
      </c>
      <c r="DA8" s="656"/>
      <c r="DB8" s="656"/>
      <c r="DC8" s="656"/>
      <c r="DD8" s="635">
        <v>359674</v>
      </c>
      <c r="DE8" s="630"/>
      <c r="DF8" s="630"/>
      <c r="DG8" s="630"/>
      <c r="DH8" s="630"/>
      <c r="DI8" s="630"/>
      <c r="DJ8" s="630"/>
      <c r="DK8" s="630"/>
      <c r="DL8" s="630"/>
      <c r="DM8" s="630"/>
      <c r="DN8" s="630"/>
      <c r="DO8" s="630"/>
      <c r="DP8" s="631"/>
      <c r="DQ8" s="635">
        <v>2594449</v>
      </c>
      <c r="DR8" s="630"/>
      <c r="DS8" s="630"/>
      <c r="DT8" s="630"/>
      <c r="DU8" s="630"/>
      <c r="DV8" s="630"/>
      <c r="DW8" s="630"/>
      <c r="DX8" s="630"/>
      <c r="DY8" s="630"/>
      <c r="DZ8" s="630"/>
      <c r="EA8" s="630"/>
      <c r="EB8" s="630"/>
      <c r="EC8" s="673"/>
    </row>
    <row r="9" spans="2:143" ht="11.25" customHeight="1" x14ac:dyDescent="0.15">
      <c r="B9" s="626" t="s">
        <v>238</v>
      </c>
      <c r="C9" s="627"/>
      <c r="D9" s="627"/>
      <c r="E9" s="627"/>
      <c r="F9" s="627"/>
      <c r="G9" s="627"/>
      <c r="H9" s="627"/>
      <c r="I9" s="627"/>
      <c r="J9" s="627"/>
      <c r="K9" s="627"/>
      <c r="L9" s="627"/>
      <c r="M9" s="627"/>
      <c r="N9" s="627"/>
      <c r="O9" s="627"/>
      <c r="P9" s="627"/>
      <c r="Q9" s="628"/>
      <c r="R9" s="629">
        <v>27629</v>
      </c>
      <c r="S9" s="630"/>
      <c r="T9" s="630"/>
      <c r="U9" s="630"/>
      <c r="V9" s="630"/>
      <c r="W9" s="630"/>
      <c r="X9" s="630"/>
      <c r="Y9" s="631"/>
      <c r="Z9" s="656">
        <v>0.2</v>
      </c>
      <c r="AA9" s="656"/>
      <c r="AB9" s="656"/>
      <c r="AC9" s="656"/>
      <c r="AD9" s="657">
        <v>27629</v>
      </c>
      <c r="AE9" s="657"/>
      <c r="AF9" s="657"/>
      <c r="AG9" s="657"/>
      <c r="AH9" s="657"/>
      <c r="AI9" s="657"/>
      <c r="AJ9" s="657"/>
      <c r="AK9" s="657"/>
      <c r="AL9" s="632">
        <v>0.3</v>
      </c>
      <c r="AM9" s="633"/>
      <c r="AN9" s="633"/>
      <c r="AO9" s="658"/>
      <c r="AP9" s="626" t="s">
        <v>239</v>
      </c>
      <c r="AQ9" s="627"/>
      <c r="AR9" s="627"/>
      <c r="AS9" s="627"/>
      <c r="AT9" s="627"/>
      <c r="AU9" s="627"/>
      <c r="AV9" s="627"/>
      <c r="AW9" s="627"/>
      <c r="AX9" s="627"/>
      <c r="AY9" s="627"/>
      <c r="AZ9" s="627"/>
      <c r="BA9" s="627"/>
      <c r="BB9" s="627"/>
      <c r="BC9" s="627"/>
      <c r="BD9" s="627"/>
      <c r="BE9" s="627"/>
      <c r="BF9" s="628"/>
      <c r="BG9" s="629">
        <v>1341448</v>
      </c>
      <c r="BH9" s="630"/>
      <c r="BI9" s="630"/>
      <c r="BJ9" s="630"/>
      <c r="BK9" s="630"/>
      <c r="BL9" s="630"/>
      <c r="BM9" s="630"/>
      <c r="BN9" s="631"/>
      <c r="BO9" s="656">
        <v>29.3</v>
      </c>
      <c r="BP9" s="656"/>
      <c r="BQ9" s="656"/>
      <c r="BR9" s="656"/>
      <c r="BS9" s="657" t="s">
        <v>128</v>
      </c>
      <c r="BT9" s="657"/>
      <c r="BU9" s="657"/>
      <c r="BV9" s="657"/>
      <c r="BW9" s="657"/>
      <c r="BX9" s="657"/>
      <c r="BY9" s="657"/>
      <c r="BZ9" s="657"/>
      <c r="CA9" s="657"/>
      <c r="CB9" s="715"/>
      <c r="CD9" s="663" t="s">
        <v>240</v>
      </c>
      <c r="CE9" s="664"/>
      <c r="CF9" s="664"/>
      <c r="CG9" s="664"/>
      <c r="CH9" s="664"/>
      <c r="CI9" s="664"/>
      <c r="CJ9" s="664"/>
      <c r="CK9" s="664"/>
      <c r="CL9" s="664"/>
      <c r="CM9" s="664"/>
      <c r="CN9" s="664"/>
      <c r="CO9" s="664"/>
      <c r="CP9" s="664"/>
      <c r="CQ9" s="665"/>
      <c r="CR9" s="629">
        <v>1168426</v>
      </c>
      <c r="CS9" s="630"/>
      <c r="CT9" s="630"/>
      <c r="CU9" s="630"/>
      <c r="CV9" s="630"/>
      <c r="CW9" s="630"/>
      <c r="CX9" s="630"/>
      <c r="CY9" s="631"/>
      <c r="CZ9" s="656">
        <v>7.5</v>
      </c>
      <c r="DA9" s="656"/>
      <c r="DB9" s="656"/>
      <c r="DC9" s="656"/>
      <c r="DD9" s="635">
        <v>21756</v>
      </c>
      <c r="DE9" s="630"/>
      <c r="DF9" s="630"/>
      <c r="DG9" s="630"/>
      <c r="DH9" s="630"/>
      <c r="DI9" s="630"/>
      <c r="DJ9" s="630"/>
      <c r="DK9" s="630"/>
      <c r="DL9" s="630"/>
      <c r="DM9" s="630"/>
      <c r="DN9" s="630"/>
      <c r="DO9" s="630"/>
      <c r="DP9" s="631"/>
      <c r="DQ9" s="635">
        <v>773895</v>
      </c>
      <c r="DR9" s="630"/>
      <c r="DS9" s="630"/>
      <c r="DT9" s="630"/>
      <c r="DU9" s="630"/>
      <c r="DV9" s="630"/>
      <c r="DW9" s="630"/>
      <c r="DX9" s="630"/>
      <c r="DY9" s="630"/>
      <c r="DZ9" s="630"/>
      <c r="EA9" s="630"/>
      <c r="EB9" s="630"/>
      <c r="EC9" s="673"/>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128</v>
      </c>
      <c r="S10" s="630"/>
      <c r="T10" s="630"/>
      <c r="U10" s="630"/>
      <c r="V10" s="630"/>
      <c r="W10" s="630"/>
      <c r="X10" s="630"/>
      <c r="Y10" s="631"/>
      <c r="Z10" s="656" t="s">
        <v>128</v>
      </c>
      <c r="AA10" s="656"/>
      <c r="AB10" s="656"/>
      <c r="AC10" s="656"/>
      <c r="AD10" s="657" t="s">
        <v>128</v>
      </c>
      <c r="AE10" s="657"/>
      <c r="AF10" s="657"/>
      <c r="AG10" s="657"/>
      <c r="AH10" s="657"/>
      <c r="AI10" s="657"/>
      <c r="AJ10" s="657"/>
      <c r="AK10" s="657"/>
      <c r="AL10" s="632" t="s">
        <v>128</v>
      </c>
      <c r="AM10" s="633"/>
      <c r="AN10" s="633"/>
      <c r="AO10" s="658"/>
      <c r="AP10" s="626" t="s">
        <v>242</v>
      </c>
      <c r="AQ10" s="627"/>
      <c r="AR10" s="627"/>
      <c r="AS10" s="627"/>
      <c r="AT10" s="627"/>
      <c r="AU10" s="627"/>
      <c r="AV10" s="627"/>
      <c r="AW10" s="627"/>
      <c r="AX10" s="627"/>
      <c r="AY10" s="627"/>
      <c r="AZ10" s="627"/>
      <c r="BA10" s="627"/>
      <c r="BB10" s="627"/>
      <c r="BC10" s="627"/>
      <c r="BD10" s="627"/>
      <c r="BE10" s="627"/>
      <c r="BF10" s="628"/>
      <c r="BG10" s="629">
        <v>130221</v>
      </c>
      <c r="BH10" s="630"/>
      <c r="BI10" s="630"/>
      <c r="BJ10" s="630"/>
      <c r="BK10" s="630"/>
      <c r="BL10" s="630"/>
      <c r="BM10" s="630"/>
      <c r="BN10" s="631"/>
      <c r="BO10" s="656">
        <v>2.8</v>
      </c>
      <c r="BP10" s="656"/>
      <c r="BQ10" s="656"/>
      <c r="BR10" s="656"/>
      <c r="BS10" s="657">
        <v>21423</v>
      </c>
      <c r="BT10" s="657"/>
      <c r="BU10" s="657"/>
      <c r="BV10" s="657"/>
      <c r="BW10" s="657"/>
      <c r="BX10" s="657"/>
      <c r="BY10" s="657"/>
      <c r="BZ10" s="657"/>
      <c r="CA10" s="657"/>
      <c r="CB10" s="715"/>
      <c r="CD10" s="663" t="s">
        <v>243</v>
      </c>
      <c r="CE10" s="664"/>
      <c r="CF10" s="664"/>
      <c r="CG10" s="664"/>
      <c r="CH10" s="664"/>
      <c r="CI10" s="664"/>
      <c r="CJ10" s="664"/>
      <c r="CK10" s="664"/>
      <c r="CL10" s="664"/>
      <c r="CM10" s="664"/>
      <c r="CN10" s="664"/>
      <c r="CO10" s="664"/>
      <c r="CP10" s="664"/>
      <c r="CQ10" s="665"/>
      <c r="CR10" s="629">
        <v>22437</v>
      </c>
      <c r="CS10" s="630"/>
      <c r="CT10" s="630"/>
      <c r="CU10" s="630"/>
      <c r="CV10" s="630"/>
      <c r="CW10" s="630"/>
      <c r="CX10" s="630"/>
      <c r="CY10" s="631"/>
      <c r="CZ10" s="656">
        <v>0.1</v>
      </c>
      <c r="DA10" s="656"/>
      <c r="DB10" s="656"/>
      <c r="DC10" s="656"/>
      <c r="DD10" s="635" t="s">
        <v>128</v>
      </c>
      <c r="DE10" s="630"/>
      <c r="DF10" s="630"/>
      <c r="DG10" s="630"/>
      <c r="DH10" s="630"/>
      <c r="DI10" s="630"/>
      <c r="DJ10" s="630"/>
      <c r="DK10" s="630"/>
      <c r="DL10" s="630"/>
      <c r="DM10" s="630"/>
      <c r="DN10" s="630"/>
      <c r="DO10" s="630"/>
      <c r="DP10" s="631"/>
      <c r="DQ10" s="635">
        <v>7437</v>
      </c>
      <c r="DR10" s="630"/>
      <c r="DS10" s="630"/>
      <c r="DT10" s="630"/>
      <c r="DU10" s="630"/>
      <c r="DV10" s="630"/>
      <c r="DW10" s="630"/>
      <c r="DX10" s="630"/>
      <c r="DY10" s="630"/>
      <c r="DZ10" s="630"/>
      <c r="EA10" s="630"/>
      <c r="EB10" s="630"/>
      <c r="EC10" s="673"/>
    </row>
    <row r="11" spans="2:143" ht="11.25" customHeight="1" x14ac:dyDescent="0.15">
      <c r="B11" s="626" t="s">
        <v>244</v>
      </c>
      <c r="C11" s="627"/>
      <c r="D11" s="627"/>
      <c r="E11" s="627"/>
      <c r="F11" s="627"/>
      <c r="G11" s="627"/>
      <c r="H11" s="627"/>
      <c r="I11" s="627"/>
      <c r="J11" s="627"/>
      <c r="K11" s="627"/>
      <c r="L11" s="627"/>
      <c r="M11" s="627"/>
      <c r="N11" s="627"/>
      <c r="O11" s="627"/>
      <c r="P11" s="627"/>
      <c r="Q11" s="628"/>
      <c r="R11" s="629">
        <v>741477</v>
      </c>
      <c r="S11" s="630"/>
      <c r="T11" s="630"/>
      <c r="U11" s="630"/>
      <c r="V11" s="630"/>
      <c r="W11" s="630"/>
      <c r="X11" s="630"/>
      <c r="Y11" s="631"/>
      <c r="Z11" s="632">
        <v>4.5</v>
      </c>
      <c r="AA11" s="633"/>
      <c r="AB11" s="633"/>
      <c r="AC11" s="634"/>
      <c r="AD11" s="635">
        <v>741477</v>
      </c>
      <c r="AE11" s="630"/>
      <c r="AF11" s="630"/>
      <c r="AG11" s="630"/>
      <c r="AH11" s="630"/>
      <c r="AI11" s="630"/>
      <c r="AJ11" s="630"/>
      <c r="AK11" s="631"/>
      <c r="AL11" s="632">
        <v>8.1</v>
      </c>
      <c r="AM11" s="633"/>
      <c r="AN11" s="633"/>
      <c r="AO11" s="658"/>
      <c r="AP11" s="626" t="s">
        <v>245</v>
      </c>
      <c r="AQ11" s="627"/>
      <c r="AR11" s="627"/>
      <c r="AS11" s="627"/>
      <c r="AT11" s="627"/>
      <c r="AU11" s="627"/>
      <c r="AV11" s="627"/>
      <c r="AW11" s="627"/>
      <c r="AX11" s="627"/>
      <c r="AY11" s="627"/>
      <c r="AZ11" s="627"/>
      <c r="BA11" s="627"/>
      <c r="BB11" s="627"/>
      <c r="BC11" s="627"/>
      <c r="BD11" s="627"/>
      <c r="BE11" s="627"/>
      <c r="BF11" s="628"/>
      <c r="BG11" s="629">
        <v>207361</v>
      </c>
      <c r="BH11" s="630"/>
      <c r="BI11" s="630"/>
      <c r="BJ11" s="630"/>
      <c r="BK11" s="630"/>
      <c r="BL11" s="630"/>
      <c r="BM11" s="630"/>
      <c r="BN11" s="631"/>
      <c r="BO11" s="656">
        <v>4.5</v>
      </c>
      <c r="BP11" s="656"/>
      <c r="BQ11" s="656"/>
      <c r="BR11" s="656"/>
      <c r="BS11" s="657" t="s">
        <v>128</v>
      </c>
      <c r="BT11" s="657"/>
      <c r="BU11" s="657"/>
      <c r="BV11" s="657"/>
      <c r="BW11" s="657"/>
      <c r="BX11" s="657"/>
      <c r="BY11" s="657"/>
      <c r="BZ11" s="657"/>
      <c r="CA11" s="657"/>
      <c r="CB11" s="715"/>
      <c r="CD11" s="663" t="s">
        <v>246</v>
      </c>
      <c r="CE11" s="664"/>
      <c r="CF11" s="664"/>
      <c r="CG11" s="664"/>
      <c r="CH11" s="664"/>
      <c r="CI11" s="664"/>
      <c r="CJ11" s="664"/>
      <c r="CK11" s="664"/>
      <c r="CL11" s="664"/>
      <c r="CM11" s="664"/>
      <c r="CN11" s="664"/>
      <c r="CO11" s="664"/>
      <c r="CP11" s="664"/>
      <c r="CQ11" s="665"/>
      <c r="CR11" s="629">
        <v>860749</v>
      </c>
      <c r="CS11" s="630"/>
      <c r="CT11" s="630"/>
      <c r="CU11" s="630"/>
      <c r="CV11" s="630"/>
      <c r="CW11" s="630"/>
      <c r="CX11" s="630"/>
      <c r="CY11" s="631"/>
      <c r="CZ11" s="656">
        <v>5.5</v>
      </c>
      <c r="DA11" s="656"/>
      <c r="DB11" s="656"/>
      <c r="DC11" s="656"/>
      <c r="DD11" s="635">
        <v>217852</v>
      </c>
      <c r="DE11" s="630"/>
      <c r="DF11" s="630"/>
      <c r="DG11" s="630"/>
      <c r="DH11" s="630"/>
      <c r="DI11" s="630"/>
      <c r="DJ11" s="630"/>
      <c r="DK11" s="630"/>
      <c r="DL11" s="630"/>
      <c r="DM11" s="630"/>
      <c r="DN11" s="630"/>
      <c r="DO11" s="630"/>
      <c r="DP11" s="631"/>
      <c r="DQ11" s="635">
        <v>283108</v>
      </c>
      <c r="DR11" s="630"/>
      <c r="DS11" s="630"/>
      <c r="DT11" s="630"/>
      <c r="DU11" s="630"/>
      <c r="DV11" s="630"/>
      <c r="DW11" s="630"/>
      <c r="DX11" s="630"/>
      <c r="DY11" s="630"/>
      <c r="DZ11" s="630"/>
      <c r="EA11" s="630"/>
      <c r="EB11" s="630"/>
      <c r="EC11" s="673"/>
    </row>
    <row r="12" spans="2:143" ht="11.25" customHeight="1" x14ac:dyDescent="0.15">
      <c r="B12" s="626" t="s">
        <v>247</v>
      </c>
      <c r="C12" s="627"/>
      <c r="D12" s="627"/>
      <c r="E12" s="627"/>
      <c r="F12" s="627"/>
      <c r="G12" s="627"/>
      <c r="H12" s="627"/>
      <c r="I12" s="627"/>
      <c r="J12" s="627"/>
      <c r="K12" s="627"/>
      <c r="L12" s="627"/>
      <c r="M12" s="627"/>
      <c r="N12" s="627"/>
      <c r="O12" s="627"/>
      <c r="P12" s="627"/>
      <c r="Q12" s="628"/>
      <c r="R12" s="629">
        <v>38356</v>
      </c>
      <c r="S12" s="630"/>
      <c r="T12" s="630"/>
      <c r="U12" s="630"/>
      <c r="V12" s="630"/>
      <c r="W12" s="630"/>
      <c r="X12" s="630"/>
      <c r="Y12" s="631"/>
      <c r="Z12" s="656">
        <v>0.2</v>
      </c>
      <c r="AA12" s="656"/>
      <c r="AB12" s="656"/>
      <c r="AC12" s="656"/>
      <c r="AD12" s="657">
        <v>38356</v>
      </c>
      <c r="AE12" s="657"/>
      <c r="AF12" s="657"/>
      <c r="AG12" s="657"/>
      <c r="AH12" s="657"/>
      <c r="AI12" s="657"/>
      <c r="AJ12" s="657"/>
      <c r="AK12" s="657"/>
      <c r="AL12" s="632">
        <v>0.4</v>
      </c>
      <c r="AM12" s="633"/>
      <c r="AN12" s="633"/>
      <c r="AO12" s="658"/>
      <c r="AP12" s="626" t="s">
        <v>248</v>
      </c>
      <c r="AQ12" s="627"/>
      <c r="AR12" s="627"/>
      <c r="AS12" s="627"/>
      <c r="AT12" s="627"/>
      <c r="AU12" s="627"/>
      <c r="AV12" s="627"/>
      <c r="AW12" s="627"/>
      <c r="AX12" s="627"/>
      <c r="AY12" s="627"/>
      <c r="AZ12" s="627"/>
      <c r="BA12" s="627"/>
      <c r="BB12" s="627"/>
      <c r="BC12" s="627"/>
      <c r="BD12" s="627"/>
      <c r="BE12" s="627"/>
      <c r="BF12" s="628"/>
      <c r="BG12" s="629">
        <v>2553319</v>
      </c>
      <c r="BH12" s="630"/>
      <c r="BI12" s="630"/>
      <c r="BJ12" s="630"/>
      <c r="BK12" s="630"/>
      <c r="BL12" s="630"/>
      <c r="BM12" s="630"/>
      <c r="BN12" s="631"/>
      <c r="BO12" s="656">
        <v>55.7</v>
      </c>
      <c r="BP12" s="656"/>
      <c r="BQ12" s="656"/>
      <c r="BR12" s="656"/>
      <c r="BS12" s="657">
        <v>243453</v>
      </c>
      <c r="BT12" s="657"/>
      <c r="BU12" s="657"/>
      <c r="BV12" s="657"/>
      <c r="BW12" s="657"/>
      <c r="BX12" s="657"/>
      <c r="BY12" s="657"/>
      <c r="BZ12" s="657"/>
      <c r="CA12" s="657"/>
      <c r="CB12" s="715"/>
      <c r="CD12" s="663" t="s">
        <v>249</v>
      </c>
      <c r="CE12" s="664"/>
      <c r="CF12" s="664"/>
      <c r="CG12" s="664"/>
      <c r="CH12" s="664"/>
      <c r="CI12" s="664"/>
      <c r="CJ12" s="664"/>
      <c r="CK12" s="664"/>
      <c r="CL12" s="664"/>
      <c r="CM12" s="664"/>
      <c r="CN12" s="664"/>
      <c r="CO12" s="664"/>
      <c r="CP12" s="664"/>
      <c r="CQ12" s="665"/>
      <c r="CR12" s="629">
        <v>398544</v>
      </c>
      <c r="CS12" s="630"/>
      <c r="CT12" s="630"/>
      <c r="CU12" s="630"/>
      <c r="CV12" s="630"/>
      <c r="CW12" s="630"/>
      <c r="CX12" s="630"/>
      <c r="CY12" s="631"/>
      <c r="CZ12" s="656">
        <v>2.6</v>
      </c>
      <c r="DA12" s="656"/>
      <c r="DB12" s="656"/>
      <c r="DC12" s="656"/>
      <c r="DD12" s="635">
        <v>57869</v>
      </c>
      <c r="DE12" s="630"/>
      <c r="DF12" s="630"/>
      <c r="DG12" s="630"/>
      <c r="DH12" s="630"/>
      <c r="DI12" s="630"/>
      <c r="DJ12" s="630"/>
      <c r="DK12" s="630"/>
      <c r="DL12" s="630"/>
      <c r="DM12" s="630"/>
      <c r="DN12" s="630"/>
      <c r="DO12" s="630"/>
      <c r="DP12" s="631"/>
      <c r="DQ12" s="635">
        <v>273173</v>
      </c>
      <c r="DR12" s="630"/>
      <c r="DS12" s="630"/>
      <c r="DT12" s="630"/>
      <c r="DU12" s="630"/>
      <c r="DV12" s="630"/>
      <c r="DW12" s="630"/>
      <c r="DX12" s="630"/>
      <c r="DY12" s="630"/>
      <c r="DZ12" s="630"/>
      <c r="EA12" s="630"/>
      <c r="EB12" s="630"/>
      <c r="EC12" s="673"/>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128</v>
      </c>
      <c r="S13" s="630"/>
      <c r="T13" s="630"/>
      <c r="U13" s="630"/>
      <c r="V13" s="630"/>
      <c r="W13" s="630"/>
      <c r="X13" s="630"/>
      <c r="Y13" s="631"/>
      <c r="Z13" s="656" t="s">
        <v>128</v>
      </c>
      <c r="AA13" s="656"/>
      <c r="AB13" s="656"/>
      <c r="AC13" s="656"/>
      <c r="AD13" s="657" t="s">
        <v>128</v>
      </c>
      <c r="AE13" s="657"/>
      <c r="AF13" s="657"/>
      <c r="AG13" s="657"/>
      <c r="AH13" s="657"/>
      <c r="AI13" s="657"/>
      <c r="AJ13" s="657"/>
      <c r="AK13" s="657"/>
      <c r="AL13" s="632" t="s">
        <v>128</v>
      </c>
      <c r="AM13" s="633"/>
      <c r="AN13" s="633"/>
      <c r="AO13" s="658"/>
      <c r="AP13" s="626" t="s">
        <v>251</v>
      </c>
      <c r="AQ13" s="627"/>
      <c r="AR13" s="627"/>
      <c r="AS13" s="627"/>
      <c r="AT13" s="627"/>
      <c r="AU13" s="627"/>
      <c r="AV13" s="627"/>
      <c r="AW13" s="627"/>
      <c r="AX13" s="627"/>
      <c r="AY13" s="627"/>
      <c r="AZ13" s="627"/>
      <c r="BA13" s="627"/>
      <c r="BB13" s="627"/>
      <c r="BC13" s="627"/>
      <c r="BD13" s="627"/>
      <c r="BE13" s="627"/>
      <c r="BF13" s="628"/>
      <c r="BG13" s="629">
        <v>2545390</v>
      </c>
      <c r="BH13" s="630"/>
      <c r="BI13" s="630"/>
      <c r="BJ13" s="630"/>
      <c r="BK13" s="630"/>
      <c r="BL13" s="630"/>
      <c r="BM13" s="630"/>
      <c r="BN13" s="631"/>
      <c r="BO13" s="656">
        <v>55.5</v>
      </c>
      <c r="BP13" s="656"/>
      <c r="BQ13" s="656"/>
      <c r="BR13" s="656"/>
      <c r="BS13" s="657">
        <v>243453</v>
      </c>
      <c r="BT13" s="657"/>
      <c r="BU13" s="657"/>
      <c r="BV13" s="657"/>
      <c r="BW13" s="657"/>
      <c r="BX13" s="657"/>
      <c r="BY13" s="657"/>
      <c r="BZ13" s="657"/>
      <c r="CA13" s="657"/>
      <c r="CB13" s="715"/>
      <c r="CD13" s="663" t="s">
        <v>252</v>
      </c>
      <c r="CE13" s="664"/>
      <c r="CF13" s="664"/>
      <c r="CG13" s="664"/>
      <c r="CH13" s="664"/>
      <c r="CI13" s="664"/>
      <c r="CJ13" s="664"/>
      <c r="CK13" s="664"/>
      <c r="CL13" s="664"/>
      <c r="CM13" s="664"/>
      <c r="CN13" s="664"/>
      <c r="CO13" s="664"/>
      <c r="CP13" s="664"/>
      <c r="CQ13" s="665"/>
      <c r="CR13" s="629">
        <v>1941339</v>
      </c>
      <c r="CS13" s="630"/>
      <c r="CT13" s="630"/>
      <c r="CU13" s="630"/>
      <c r="CV13" s="630"/>
      <c r="CW13" s="630"/>
      <c r="CX13" s="630"/>
      <c r="CY13" s="631"/>
      <c r="CZ13" s="656">
        <v>12.5</v>
      </c>
      <c r="DA13" s="656"/>
      <c r="DB13" s="656"/>
      <c r="DC13" s="656"/>
      <c r="DD13" s="635">
        <v>605298</v>
      </c>
      <c r="DE13" s="630"/>
      <c r="DF13" s="630"/>
      <c r="DG13" s="630"/>
      <c r="DH13" s="630"/>
      <c r="DI13" s="630"/>
      <c r="DJ13" s="630"/>
      <c r="DK13" s="630"/>
      <c r="DL13" s="630"/>
      <c r="DM13" s="630"/>
      <c r="DN13" s="630"/>
      <c r="DO13" s="630"/>
      <c r="DP13" s="631"/>
      <c r="DQ13" s="635">
        <v>1357417</v>
      </c>
      <c r="DR13" s="630"/>
      <c r="DS13" s="630"/>
      <c r="DT13" s="630"/>
      <c r="DU13" s="630"/>
      <c r="DV13" s="630"/>
      <c r="DW13" s="630"/>
      <c r="DX13" s="630"/>
      <c r="DY13" s="630"/>
      <c r="DZ13" s="630"/>
      <c r="EA13" s="630"/>
      <c r="EB13" s="630"/>
      <c r="EC13" s="673"/>
    </row>
    <row r="14" spans="2:143" ht="11.25" customHeight="1" x14ac:dyDescent="0.15">
      <c r="B14" s="626" t="s">
        <v>253</v>
      </c>
      <c r="C14" s="627"/>
      <c r="D14" s="627"/>
      <c r="E14" s="627"/>
      <c r="F14" s="627"/>
      <c r="G14" s="627"/>
      <c r="H14" s="627"/>
      <c r="I14" s="627"/>
      <c r="J14" s="627"/>
      <c r="K14" s="627"/>
      <c r="L14" s="627"/>
      <c r="M14" s="627"/>
      <c r="N14" s="627"/>
      <c r="O14" s="627"/>
      <c r="P14" s="627"/>
      <c r="Q14" s="628"/>
      <c r="R14" s="629" t="s">
        <v>128</v>
      </c>
      <c r="S14" s="630"/>
      <c r="T14" s="630"/>
      <c r="U14" s="630"/>
      <c r="V14" s="630"/>
      <c r="W14" s="630"/>
      <c r="X14" s="630"/>
      <c r="Y14" s="631"/>
      <c r="Z14" s="656" t="s">
        <v>128</v>
      </c>
      <c r="AA14" s="656"/>
      <c r="AB14" s="656"/>
      <c r="AC14" s="656"/>
      <c r="AD14" s="657" t="s">
        <v>128</v>
      </c>
      <c r="AE14" s="657"/>
      <c r="AF14" s="657"/>
      <c r="AG14" s="657"/>
      <c r="AH14" s="657"/>
      <c r="AI14" s="657"/>
      <c r="AJ14" s="657"/>
      <c r="AK14" s="657"/>
      <c r="AL14" s="632" t="s">
        <v>128</v>
      </c>
      <c r="AM14" s="633"/>
      <c r="AN14" s="633"/>
      <c r="AO14" s="658"/>
      <c r="AP14" s="626" t="s">
        <v>254</v>
      </c>
      <c r="AQ14" s="627"/>
      <c r="AR14" s="627"/>
      <c r="AS14" s="627"/>
      <c r="AT14" s="627"/>
      <c r="AU14" s="627"/>
      <c r="AV14" s="627"/>
      <c r="AW14" s="627"/>
      <c r="AX14" s="627"/>
      <c r="AY14" s="627"/>
      <c r="AZ14" s="627"/>
      <c r="BA14" s="627"/>
      <c r="BB14" s="627"/>
      <c r="BC14" s="627"/>
      <c r="BD14" s="627"/>
      <c r="BE14" s="627"/>
      <c r="BF14" s="628"/>
      <c r="BG14" s="629">
        <v>109582</v>
      </c>
      <c r="BH14" s="630"/>
      <c r="BI14" s="630"/>
      <c r="BJ14" s="630"/>
      <c r="BK14" s="630"/>
      <c r="BL14" s="630"/>
      <c r="BM14" s="630"/>
      <c r="BN14" s="631"/>
      <c r="BO14" s="656">
        <v>2.4</v>
      </c>
      <c r="BP14" s="656"/>
      <c r="BQ14" s="656"/>
      <c r="BR14" s="656"/>
      <c r="BS14" s="657" t="s">
        <v>128</v>
      </c>
      <c r="BT14" s="657"/>
      <c r="BU14" s="657"/>
      <c r="BV14" s="657"/>
      <c r="BW14" s="657"/>
      <c r="BX14" s="657"/>
      <c r="BY14" s="657"/>
      <c r="BZ14" s="657"/>
      <c r="CA14" s="657"/>
      <c r="CB14" s="715"/>
      <c r="CD14" s="663" t="s">
        <v>255</v>
      </c>
      <c r="CE14" s="664"/>
      <c r="CF14" s="664"/>
      <c r="CG14" s="664"/>
      <c r="CH14" s="664"/>
      <c r="CI14" s="664"/>
      <c r="CJ14" s="664"/>
      <c r="CK14" s="664"/>
      <c r="CL14" s="664"/>
      <c r="CM14" s="664"/>
      <c r="CN14" s="664"/>
      <c r="CO14" s="664"/>
      <c r="CP14" s="664"/>
      <c r="CQ14" s="665"/>
      <c r="CR14" s="629">
        <v>544959</v>
      </c>
      <c r="CS14" s="630"/>
      <c r="CT14" s="630"/>
      <c r="CU14" s="630"/>
      <c r="CV14" s="630"/>
      <c r="CW14" s="630"/>
      <c r="CX14" s="630"/>
      <c r="CY14" s="631"/>
      <c r="CZ14" s="656">
        <v>3.5</v>
      </c>
      <c r="DA14" s="656"/>
      <c r="DB14" s="656"/>
      <c r="DC14" s="656"/>
      <c r="DD14" s="635">
        <v>10962</v>
      </c>
      <c r="DE14" s="630"/>
      <c r="DF14" s="630"/>
      <c r="DG14" s="630"/>
      <c r="DH14" s="630"/>
      <c r="DI14" s="630"/>
      <c r="DJ14" s="630"/>
      <c r="DK14" s="630"/>
      <c r="DL14" s="630"/>
      <c r="DM14" s="630"/>
      <c r="DN14" s="630"/>
      <c r="DO14" s="630"/>
      <c r="DP14" s="631"/>
      <c r="DQ14" s="635">
        <v>498774</v>
      </c>
      <c r="DR14" s="630"/>
      <c r="DS14" s="630"/>
      <c r="DT14" s="630"/>
      <c r="DU14" s="630"/>
      <c r="DV14" s="630"/>
      <c r="DW14" s="630"/>
      <c r="DX14" s="630"/>
      <c r="DY14" s="630"/>
      <c r="DZ14" s="630"/>
      <c r="EA14" s="630"/>
      <c r="EB14" s="630"/>
      <c r="EC14" s="673"/>
    </row>
    <row r="15" spans="2:143" ht="11.25" customHeight="1" x14ac:dyDescent="0.15">
      <c r="B15" s="626" t="s">
        <v>256</v>
      </c>
      <c r="C15" s="627"/>
      <c r="D15" s="627"/>
      <c r="E15" s="627"/>
      <c r="F15" s="627"/>
      <c r="G15" s="627"/>
      <c r="H15" s="627"/>
      <c r="I15" s="627"/>
      <c r="J15" s="627"/>
      <c r="K15" s="627"/>
      <c r="L15" s="627"/>
      <c r="M15" s="627"/>
      <c r="N15" s="627"/>
      <c r="O15" s="627"/>
      <c r="P15" s="627"/>
      <c r="Q15" s="628"/>
      <c r="R15" s="629" t="s">
        <v>128</v>
      </c>
      <c r="S15" s="630"/>
      <c r="T15" s="630"/>
      <c r="U15" s="630"/>
      <c r="V15" s="630"/>
      <c r="W15" s="630"/>
      <c r="X15" s="630"/>
      <c r="Y15" s="631"/>
      <c r="Z15" s="656" t="s">
        <v>128</v>
      </c>
      <c r="AA15" s="656"/>
      <c r="AB15" s="656"/>
      <c r="AC15" s="656"/>
      <c r="AD15" s="657" t="s">
        <v>128</v>
      </c>
      <c r="AE15" s="657"/>
      <c r="AF15" s="657"/>
      <c r="AG15" s="657"/>
      <c r="AH15" s="657"/>
      <c r="AI15" s="657"/>
      <c r="AJ15" s="657"/>
      <c r="AK15" s="657"/>
      <c r="AL15" s="632" t="s">
        <v>128</v>
      </c>
      <c r="AM15" s="633"/>
      <c r="AN15" s="633"/>
      <c r="AO15" s="658"/>
      <c r="AP15" s="626" t="s">
        <v>257</v>
      </c>
      <c r="AQ15" s="627"/>
      <c r="AR15" s="627"/>
      <c r="AS15" s="627"/>
      <c r="AT15" s="627"/>
      <c r="AU15" s="627"/>
      <c r="AV15" s="627"/>
      <c r="AW15" s="627"/>
      <c r="AX15" s="627"/>
      <c r="AY15" s="627"/>
      <c r="AZ15" s="627"/>
      <c r="BA15" s="627"/>
      <c r="BB15" s="627"/>
      <c r="BC15" s="627"/>
      <c r="BD15" s="627"/>
      <c r="BE15" s="627"/>
      <c r="BF15" s="628"/>
      <c r="BG15" s="629">
        <v>181944</v>
      </c>
      <c r="BH15" s="630"/>
      <c r="BI15" s="630"/>
      <c r="BJ15" s="630"/>
      <c r="BK15" s="630"/>
      <c r="BL15" s="630"/>
      <c r="BM15" s="630"/>
      <c r="BN15" s="631"/>
      <c r="BO15" s="656">
        <v>4</v>
      </c>
      <c r="BP15" s="656"/>
      <c r="BQ15" s="656"/>
      <c r="BR15" s="656"/>
      <c r="BS15" s="657" t="s">
        <v>128</v>
      </c>
      <c r="BT15" s="657"/>
      <c r="BU15" s="657"/>
      <c r="BV15" s="657"/>
      <c r="BW15" s="657"/>
      <c r="BX15" s="657"/>
      <c r="BY15" s="657"/>
      <c r="BZ15" s="657"/>
      <c r="CA15" s="657"/>
      <c r="CB15" s="715"/>
      <c r="CD15" s="663" t="s">
        <v>258</v>
      </c>
      <c r="CE15" s="664"/>
      <c r="CF15" s="664"/>
      <c r="CG15" s="664"/>
      <c r="CH15" s="664"/>
      <c r="CI15" s="664"/>
      <c r="CJ15" s="664"/>
      <c r="CK15" s="664"/>
      <c r="CL15" s="664"/>
      <c r="CM15" s="664"/>
      <c r="CN15" s="664"/>
      <c r="CO15" s="664"/>
      <c r="CP15" s="664"/>
      <c r="CQ15" s="665"/>
      <c r="CR15" s="629">
        <v>1420169</v>
      </c>
      <c r="CS15" s="630"/>
      <c r="CT15" s="630"/>
      <c r="CU15" s="630"/>
      <c r="CV15" s="630"/>
      <c r="CW15" s="630"/>
      <c r="CX15" s="630"/>
      <c r="CY15" s="631"/>
      <c r="CZ15" s="656">
        <v>9.1</v>
      </c>
      <c r="DA15" s="656"/>
      <c r="DB15" s="656"/>
      <c r="DC15" s="656"/>
      <c r="DD15" s="635">
        <v>311215</v>
      </c>
      <c r="DE15" s="630"/>
      <c r="DF15" s="630"/>
      <c r="DG15" s="630"/>
      <c r="DH15" s="630"/>
      <c r="DI15" s="630"/>
      <c r="DJ15" s="630"/>
      <c r="DK15" s="630"/>
      <c r="DL15" s="630"/>
      <c r="DM15" s="630"/>
      <c r="DN15" s="630"/>
      <c r="DO15" s="630"/>
      <c r="DP15" s="631"/>
      <c r="DQ15" s="635">
        <v>1167238</v>
      </c>
      <c r="DR15" s="630"/>
      <c r="DS15" s="630"/>
      <c r="DT15" s="630"/>
      <c r="DU15" s="630"/>
      <c r="DV15" s="630"/>
      <c r="DW15" s="630"/>
      <c r="DX15" s="630"/>
      <c r="DY15" s="630"/>
      <c r="DZ15" s="630"/>
      <c r="EA15" s="630"/>
      <c r="EB15" s="630"/>
      <c r="EC15" s="673"/>
    </row>
    <row r="16" spans="2:143" ht="11.25" customHeight="1" x14ac:dyDescent="0.15">
      <c r="B16" s="626" t="s">
        <v>259</v>
      </c>
      <c r="C16" s="627"/>
      <c r="D16" s="627"/>
      <c r="E16" s="627"/>
      <c r="F16" s="627"/>
      <c r="G16" s="627"/>
      <c r="H16" s="627"/>
      <c r="I16" s="627"/>
      <c r="J16" s="627"/>
      <c r="K16" s="627"/>
      <c r="L16" s="627"/>
      <c r="M16" s="627"/>
      <c r="N16" s="627"/>
      <c r="O16" s="627"/>
      <c r="P16" s="627"/>
      <c r="Q16" s="628"/>
      <c r="R16" s="629">
        <v>16469</v>
      </c>
      <c r="S16" s="630"/>
      <c r="T16" s="630"/>
      <c r="U16" s="630"/>
      <c r="V16" s="630"/>
      <c r="W16" s="630"/>
      <c r="X16" s="630"/>
      <c r="Y16" s="631"/>
      <c r="Z16" s="656">
        <v>0.1</v>
      </c>
      <c r="AA16" s="656"/>
      <c r="AB16" s="656"/>
      <c r="AC16" s="656"/>
      <c r="AD16" s="657">
        <v>16469</v>
      </c>
      <c r="AE16" s="657"/>
      <c r="AF16" s="657"/>
      <c r="AG16" s="657"/>
      <c r="AH16" s="657"/>
      <c r="AI16" s="657"/>
      <c r="AJ16" s="657"/>
      <c r="AK16" s="657"/>
      <c r="AL16" s="632">
        <v>0.2</v>
      </c>
      <c r="AM16" s="633"/>
      <c r="AN16" s="633"/>
      <c r="AO16" s="658"/>
      <c r="AP16" s="626" t="s">
        <v>260</v>
      </c>
      <c r="AQ16" s="627"/>
      <c r="AR16" s="627"/>
      <c r="AS16" s="627"/>
      <c r="AT16" s="627"/>
      <c r="AU16" s="627"/>
      <c r="AV16" s="627"/>
      <c r="AW16" s="627"/>
      <c r="AX16" s="627"/>
      <c r="AY16" s="627"/>
      <c r="AZ16" s="627"/>
      <c r="BA16" s="627"/>
      <c r="BB16" s="627"/>
      <c r="BC16" s="627"/>
      <c r="BD16" s="627"/>
      <c r="BE16" s="627"/>
      <c r="BF16" s="628"/>
      <c r="BG16" s="629">
        <v>87</v>
      </c>
      <c r="BH16" s="630"/>
      <c r="BI16" s="630"/>
      <c r="BJ16" s="630"/>
      <c r="BK16" s="630"/>
      <c r="BL16" s="630"/>
      <c r="BM16" s="630"/>
      <c r="BN16" s="631"/>
      <c r="BO16" s="656">
        <v>0</v>
      </c>
      <c r="BP16" s="656"/>
      <c r="BQ16" s="656"/>
      <c r="BR16" s="656"/>
      <c r="BS16" s="657" t="s">
        <v>128</v>
      </c>
      <c r="BT16" s="657"/>
      <c r="BU16" s="657"/>
      <c r="BV16" s="657"/>
      <c r="BW16" s="657"/>
      <c r="BX16" s="657"/>
      <c r="BY16" s="657"/>
      <c r="BZ16" s="657"/>
      <c r="CA16" s="657"/>
      <c r="CB16" s="715"/>
      <c r="CD16" s="663" t="s">
        <v>261</v>
      </c>
      <c r="CE16" s="664"/>
      <c r="CF16" s="664"/>
      <c r="CG16" s="664"/>
      <c r="CH16" s="664"/>
      <c r="CI16" s="664"/>
      <c r="CJ16" s="664"/>
      <c r="CK16" s="664"/>
      <c r="CL16" s="664"/>
      <c r="CM16" s="664"/>
      <c r="CN16" s="664"/>
      <c r="CO16" s="664"/>
      <c r="CP16" s="664"/>
      <c r="CQ16" s="665"/>
      <c r="CR16" s="629">
        <v>20380</v>
      </c>
      <c r="CS16" s="630"/>
      <c r="CT16" s="630"/>
      <c r="CU16" s="630"/>
      <c r="CV16" s="630"/>
      <c r="CW16" s="630"/>
      <c r="CX16" s="630"/>
      <c r="CY16" s="631"/>
      <c r="CZ16" s="656">
        <v>0.1</v>
      </c>
      <c r="DA16" s="656"/>
      <c r="DB16" s="656"/>
      <c r="DC16" s="656"/>
      <c r="DD16" s="635" t="s">
        <v>128</v>
      </c>
      <c r="DE16" s="630"/>
      <c r="DF16" s="630"/>
      <c r="DG16" s="630"/>
      <c r="DH16" s="630"/>
      <c r="DI16" s="630"/>
      <c r="DJ16" s="630"/>
      <c r="DK16" s="630"/>
      <c r="DL16" s="630"/>
      <c r="DM16" s="630"/>
      <c r="DN16" s="630"/>
      <c r="DO16" s="630"/>
      <c r="DP16" s="631"/>
      <c r="DQ16" s="635">
        <v>3670</v>
      </c>
      <c r="DR16" s="630"/>
      <c r="DS16" s="630"/>
      <c r="DT16" s="630"/>
      <c r="DU16" s="630"/>
      <c r="DV16" s="630"/>
      <c r="DW16" s="630"/>
      <c r="DX16" s="630"/>
      <c r="DY16" s="630"/>
      <c r="DZ16" s="630"/>
      <c r="EA16" s="630"/>
      <c r="EB16" s="630"/>
      <c r="EC16" s="673"/>
    </row>
    <row r="17" spans="2:133" ht="11.25" customHeight="1" x14ac:dyDescent="0.15">
      <c r="B17" s="626" t="s">
        <v>262</v>
      </c>
      <c r="C17" s="627"/>
      <c r="D17" s="627"/>
      <c r="E17" s="627"/>
      <c r="F17" s="627"/>
      <c r="G17" s="627"/>
      <c r="H17" s="627"/>
      <c r="I17" s="627"/>
      <c r="J17" s="627"/>
      <c r="K17" s="627"/>
      <c r="L17" s="627"/>
      <c r="M17" s="627"/>
      <c r="N17" s="627"/>
      <c r="O17" s="627"/>
      <c r="P17" s="627"/>
      <c r="Q17" s="628"/>
      <c r="R17" s="629">
        <v>53841</v>
      </c>
      <c r="S17" s="630"/>
      <c r="T17" s="630"/>
      <c r="U17" s="630"/>
      <c r="V17" s="630"/>
      <c r="W17" s="630"/>
      <c r="X17" s="630"/>
      <c r="Y17" s="631"/>
      <c r="Z17" s="656">
        <v>0.3</v>
      </c>
      <c r="AA17" s="656"/>
      <c r="AB17" s="656"/>
      <c r="AC17" s="656"/>
      <c r="AD17" s="657">
        <v>53841</v>
      </c>
      <c r="AE17" s="657"/>
      <c r="AF17" s="657"/>
      <c r="AG17" s="657"/>
      <c r="AH17" s="657"/>
      <c r="AI17" s="657"/>
      <c r="AJ17" s="657"/>
      <c r="AK17" s="657"/>
      <c r="AL17" s="632">
        <v>0.6</v>
      </c>
      <c r="AM17" s="633"/>
      <c r="AN17" s="633"/>
      <c r="AO17" s="658"/>
      <c r="AP17" s="626" t="s">
        <v>263</v>
      </c>
      <c r="AQ17" s="627"/>
      <c r="AR17" s="627"/>
      <c r="AS17" s="627"/>
      <c r="AT17" s="627"/>
      <c r="AU17" s="627"/>
      <c r="AV17" s="627"/>
      <c r="AW17" s="627"/>
      <c r="AX17" s="627"/>
      <c r="AY17" s="627"/>
      <c r="AZ17" s="627"/>
      <c r="BA17" s="627"/>
      <c r="BB17" s="627"/>
      <c r="BC17" s="627"/>
      <c r="BD17" s="627"/>
      <c r="BE17" s="627"/>
      <c r="BF17" s="628"/>
      <c r="BG17" s="629" t="s">
        <v>128</v>
      </c>
      <c r="BH17" s="630"/>
      <c r="BI17" s="630"/>
      <c r="BJ17" s="630"/>
      <c r="BK17" s="630"/>
      <c r="BL17" s="630"/>
      <c r="BM17" s="630"/>
      <c r="BN17" s="631"/>
      <c r="BO17" s="656" t="s">
        <v>128</v>
      </c>
      <c r="BP17" s="656"/>
      <c r="BQ17" s="656"/>
      <c r="BR17" s="656"/>
      <c r="BS17" s="657" t="s">
        <v>128</v>
      </c>
      <c r="BT17" s="657"/>
      <c r="BU17" s="657"/>
      <c r="BV17" s="657"/>
      <c r="BW17" s="657"/>
      <c r="BX17" s="657"/>
      <c r="BY17" s="657"/>
      <c r="BZ17" s="657"/>
      <c r="CA17" s="657"/>
      <c r="CB17" s="715"/>
      <c r="CD17" s="663" t="s">
        <v>264</v>
      </c>
      <c r="CE17" s="664"/>
      <c r="CF17" s="664"/>
      <c r="CG17" s="664"/>
      <c r="CH17" s="664"/>
      <c r="CI17" s="664"/>
      <c r="CJ17" s="664"/>
      <c r="CK17" s="664"/>
      <c r="CL17" s="664"/>
      <c r="CM17" s="664"/>
      <c r="CN17" s="664"/>
      <c r="CO17" s="664"/>
      <c r="CP17" s="664"/>
      <c r="CQ17" s="665"/>
      <c r="CR17" s="629">
        <v>1445986</v>
      </c>
      <c r="CS17" s="630"/>
      <c r="CT17" s="630"/>
      <c r="CU17" s="630"/>
      <c r="CV17" s="630"/>
      <c r="CW17" s="630"/>
      <c r="CX17" s="630"/>
      <c r="CY17" s="631"/>
      <c r="CZ17" s="656">
        <v>9.3000000000000007</v>
      </c>
      <c r="DA17" s="656"/>
      <c r="DB17" s="656"/>
      <c r="DC17" s="656"/>
      <c r="DD17" s="635" t="s">
        <v>128</v>
      </c>
      <c r="DE17" s="630"/>
      <c r="DF17" s="630"/>
      <c r="DG17" s="630"/>
      <c r="DH17" s="630"/>
      <c r="DI17" s="630"/>
      <c r="DJ17" s="630"/>
      <c r="DK17" s="630"/>
      <c r="DL17" s="630"/>
      <c r="DM17" s="630"/>
      <c r="DN17" s="630"/>
      <c r="DO17" s="630"/>
      <c r="DP17" s="631"/>
      <c r="DQ17" s="635">
        <v>1411681</v>
      </c>
      <c r="DR17" s="630"/>
      <c r="DS17" s="630"/>
      <c r="DT17" s="630"/>
      <c r="DU17" s="630"/>
      <c r="DV17" s="630"/>
      <c r="DW17" s="630"/>
      <c r="DX17" s="630"/>
      <c r="DY17" s="630"/>
      <c r="DZ17" s="630"/>
      <c r="EA17" s="630"/>
      <c r="EB17" s="630"/>
      <c r="EC17" s="673"/>
    </row>
    <row r="18" spans="2:133" ht="11.25" customHeight="1" x14ac:dyDescent="0.15">
      <c r="B18" s="626" t="s">
        <v>265</v>
      </c>
      <c r="C18" s="627"/>
      <c r="D18" s="627"/>
      <c r="E18" s="627"/>
      <c r="F18" s="627"/>
      <c r="G18" s="627"/>
      <c r="H18" s="627"/>
      <c r="I18" s="627"/>
      <c r="J18" s="627"/>
      <c r="K18" s="627"/>
      <c r="L18" s="627"/>
      <c r="M18" s="627"/>
      <c r="N18" s="627"/>
      <c r="O18" s="627"/>
      <c r="P18" s="627"/>
      <c r="Q18" s="628"/>
      <c r="R18" s="629">
        <v>116166</v>
      </c>
      <c r="S18" s="630"/>
      <c r="T18" s="630"/>
      <c r="U18" s="630"/>
      <c r="V18" s="630"/>
      <c r="W18" s="630"/>
      <c r="X18" s="630"/>
      <c r="Y18" s="631"/>
      <c r="Z18" s="656">
        <v>0.7</v>
      </c>
      <c r="AA18" s="656"/>
      <c r="AB18" s="656"/>
      <c r="AC18" s="656"/>
      <c r="AD18" s="657">
        <v>116166</v>
      </c>
      <c r="AE18" s="657"/>
      <c r="AF18" s="657"/>
      <c r="AG18" s="657"/>
      <c r="AH18" s="657"/>
      <c r="AI18" s="657"/>
      <c r="AJ18" s="657"/>
      <c r="AK18" s="657"/>
      <c r="AL18" s="632">
        <v>1.2999999523162842</v>
      </c>
      <c r="AM18" s="633"/>
      <c r="AN18" s="633"/>
      <c r="AO18" s="658"/>
      <c r="AP18" s="626" t="s">
        <v>266</v>
      </c>
      <c r="AQ18" s="627"/>
      <c r="AR18" s="627"/>
      <c r="AS18" s="627"/>
      <c r="AT18" s="627"/>
      <c r="AU18" s="627"/>
      <c r="AV18" s="627"/>
      <c r="AW18" s="627"/>
      <c r="AX18" s="627"/>
      <c r="AY18" s="627"/>
      <c r="AZ18" s="627"/>
      <c r="BA18" s="627"/>
      <c r="BB18" s="627"/>
      <c r="BC18" s="627"/>
      <c r="BD18" s="627"/>
      <c r="BE18" s="627"/>
      <c r="BF18" s="628"/>
      <c r="BG18" s="629" t="s">
        <v>128</v>
      </c>
      <c r="BH18" s="630"/>
      <c r="BI18" s="630"/>
      <c r="BJ18" s="630"/>
      <c r="BK18" s="630"/>
      <c r="BL18" s="630"/>
      <c r="BM18" s="630"/>
      <c r="BN18" s="631"/>
      <c r="BO18" s="656" t="s">
        <v>128</v>
      </c>
      <c r="BP18" s="656"/>
      <c r="BQ18" s="656"/>
      <c r="BR18" s="656"/>
      <c r="BS18" s="657" t="s">
        <v>128</v>
      </c>
      <c r="BT18" s="657"/>
      <c r="BU18" s="657"/>
      <c r="BV18" s="657"/>
      <c r="BW18" s="657"/>
      <c r="BX18" s="657"/>
      <c r="BY18" s="657"/>
      <c r="BZ18" s="657"/>
      <c r="CA18" s="657"/>
      <c r="CB18" s="715"/>
      <c r="CD18" s="663" t="s">
        <v>267</v>
      </c>
      <c r="CE18" s="664"/>
      <c r="CF18" s="664"/>
      <c r="CG18" s="664"/>
      <c r="CH18" s="664"/>
      <c r="CI18" s="664"/>
      <c r="CJ18" s="664"/>
      <c r="CK18" s="664"/>
      <c r="CL18" s="664"/>
      <c r="CM18" s="664"/>
      <c r="CN18" s="664"/>
      <c r="CO18" s="664"/>
      <c r="CP18" s="664"/>
      <c r="CQ18" s="665"/>
      <c r="CR18" s="629" t="s">
        <v>128</v>
      </c>
      <c r="CS18" s="630"/>
      <c r="CT18" s="630"/>
      <c r="CU18" s="630"/>
      <c r="CV18" s="630"/>
      <c r="CW18" s="630"/>
      <c r="CX18" s="630"/>
      <c r="CY18" s="631"/>
      <c r="CZ18" s="656" t="s">
        <v>128</v>
      </c>
      <c r="DA18" s="656"/>
      <c r="DB18" s="656"/>
      <c r="DC18" s="656"/>
      <c r="DD18" s="635" t="s">
        <v>128</v>
      </c>
      <c r="DE18" s="630"/>
      <c r="DF18" s="630"/>
      <c r="DG18" s="630"/>
      <c r="DH18" s="630"/>
      <c r="DI18" s="630"/>
      <c r="DJ18" s="630"/>
      <c r="DK18" s="630"/>
      <c r="DL18" s="630"/>
      <c r="DM18" s="630"/>
      <c r="DN18" s="630"/>
      <c r="DO18" s="630"/>
      <c r="DP18" s="631"/>
      <c r="DQ18" s="635" t="s">
        <v>128</v>
      </c>
      <c r="DR18" s="630"/>
      <c r="DS18" s="630"/>
      <c r="DT18" s="630"/>
      <c r="DU18" s="630"/>
      <c r="DV18" s="630"/>
      <c r="DW18" s="630"/>
      <c r="DX18" s="630"/>
      <c r="DY18" s="630"/>
      <c r="DZ18" s="630"/>
      <c r="EA18" s="630"/>
      <c r="EB18" s="630"/>
      <c r="EC18" s="673"/>
    </row>
    <row r="19" spans="2:133" ht="11.25" customHeight="1" x14ac:dyDescent="0.15">
      <c r="B19" s="626" t="s">
        <v>268</v>
      </c>
      <c r="C19" s="627"/>
      <c r="D19" s="627"/>
      <c r="E19" s="627"/>
      <c r="F19" s="627"/>
      <c r="G19" s="627"/>
      <c r="H19" s="627"/>
      <c r="I19" s="627"/>
      <c r="J19" s="627"/>
      <c r="K19" s="627"/>
      <c r="L19" s="627"/>
      <c r="M19" s="627"/>
      <c r="N19" s="627"/>
      <c r="O19" s="627"/>
      <c r="P19" s="627"/>
      <c r="Q19" s="628"/>
      <c r="R19" s="629">
        <v>17035</v>
      </c>
      <c r="S19" s="630"/>
      <c r="T19" s="630"/>
      <c r="U19" s="630"/>
      <c r="V19" s="630"/>
      <c r="W19" s="630"/>
      <c r="X19" s="630"/>
      <c r="Y19" s="631"/>
      <c r="Z19" s="656">
        <v>0.1</v>
      </c>
      <c r="AA19" s="656"/>
      <c r="AB19" s="656"/>
      <c r="AC19" s="656"/>
      <c r="AD19" s="657">
        <v>17035</v>
      </c>
      <c r="AE19" s="657"/>
      <c r="AF19" s="657"/>
      <c r="AG19" s="657"/>
      <c r="AH19" s="657"/>
      <c r="AI19" s="657"/>
      <c r="AJ19" s="657"/>
      <c r="AK19" s="657"/>
      <c r="AL19" s="632">
        <v>0.2</v>
      </c>
      <c r="AM19" s="633"/>
      <c r="AN19" s="633"/>
      <c r="AO19" s="658"/>
      <c r="AP19" s="626" t="s">
        <v>269</v>
      </c>
      <c r="AQ19" s="627"/>
      <c r="AR19" s="627"/>
      <c r="AS19" s="627"/>
      <c r="AT19" s="627"/>
      <c r="AU19" s="627"/>
      <c r="AV19" s="627"/>
      <c r="AW19" s="627"/>
      <c r="AX19" s="627"/>
      <c r="AY19" s="627"/>
      <c r="AZ19" s="627"/>
      <c r="BA19" s="627"/>
      <c r="BB19" s="627"/>
      <c r="BC19" s="627"/>
      <c r="BD19" s="627"/>
      <c r="BE19" s="627"/>
      <c r="BF19" s="628"/>
      <c r="BG19" s="629">
        <v>710</v>
      </c>
      <c r="BH19" s="630"/>
      <c r="BI19" s="630"/>
      <c r="BJ19" s="630"/>
      <c r="BK19" s="630"/>
      <c r="BL19" s="630"/>
      <c r="BM19" s="630"/>
      <c r="BN19" s="631"/>
      <c r="BO19" s="656">
        <v>0</v>
      </c>
      <c r="BP19" s="656"/>
      <c r="BQ19" s="656"/>
      <c r="BR19" s="656"/>
      <c r="BS19" s="657" t="s">
        <v>128</v>
      </c>
      <c r="BT19" s="657"/>
      <c r="BU19" s="657"/>
      <c r="BV19" s="657"/>
      <c r="BW19" s="657"/>
      <c r="BX19" s="657"/>
      <c r="BY19" s="657"/>
      <c r="BZ19" s="657"/>
      <c r="CA19" s="657"/>
      <c r="CB19" s="715"/>
      <c r="CD19" s="663" t="s">
        <v>270</v>
      </c>
      <c r="CE19" s="664"/>
      <c r="CF19" s="664"/>
      <c r="CG19" s="664"/>
      <c r="CH19" s="664"/>
      <c r="CI19" s="664"/>
      <c r="CJ19" s="664"/>
      <c r="CK19" s="664"/>
      <c r="CL19" s="664"/>
      <c r="CM19" s="664"/>
      <c r="CN19" s="664"/>
      <c r="CO19" s="664"/>
      <c r="CP19" s="664"/>
      <c r="CQ19" s="665"/>
      <c r="CR19" s="629" t="s">
        <v>128</v>
      </c>
      <c r="CS19" s="630"/>
      <c r="CT19" s="630"/>
      <c r="CU19" s="630"/>
      <c r="CV19" s="630"/>
      <c r="CW19" s="630"/>
      <c r="CX19" s="630"/>
      <c r="CY19" s="631"/>
      <c r="CZ19" s="656" t="s">
        <v>128</v>
      </c>
      <c r="DA19" s="656"/>
      <c r="DB19" s="656"/>
      <c r="DC19" s="656"/>
      <c r="DD19" s="635" t="s">
        <v>128</v>
      </c>
      <c r="DE19" s="630"/>
      <c r="DF19" s="630"/>
      <c r="DG19" s="630"/>
      <c r="DH19" s="630"/>
      <c r="DI19" s="630"/>
      <c r="DJ19" s="630"/>
      <c r="DK19" s="630"/>
      <c r="DL19" s="630"/>
      <c r="DM19" s="630"/>
      <c r="DN19" s="630"/>
      <c r="DO19" s="630"/>
      <c r="DP19" s="631"/>
      <c r="DQ19" s="635" t="s">
        <v>128</v>
      </c>
      <c r="DR19" s="630"/>
      <c r="DS19" s="630"/>
      <c r="DT19" s="630"/>
      <c r="DU19" s="630"/>
      <c r="DV19" s="630"/>
      <c r="DW19" s="630"/>
      <c r="DX19" s="630"/>
      <c r="DY19" s="630"/>
      <c r="DZ19" s="630"/>
      <c r="EA19" s="630"/>
      <c r="EB19" s="630"/>
      <c r="EC19" s="673"/>
    </row>
    <row r="20" spans="2:133" ht="11.25" customHeight="1" x14ac:dyDescent="0.15">
      <c r="B20" s="626" t="s">
        <v>271</v>
      </c>
      <c r="C20" s="627"/>
      <c r="D20" s="627"/>
      <c r="E20" s="627"/>
      <c r="F20" s="627"/>
      <c r="G20" s="627"/>
      <c r="H20" s="627"/>
      <c r="I20" s="627"/>
      <c r="J20" s="627"/>
      <c r="K20" s="627"/>
      <c r="L20" s="627"/>
      <c r="M20" s="627"/>
      <c r="N20" s="627"/>
      <c r="O20" s="627"/>
      <c r="P20" s="627"/>
      <c r="Q20" s="628"/>
      <c r="R20" s="629">
        <v>4834</v>
      </c>
      <c r="S20" s="630"/>
      <c r="T20" s="630"/>
      <c r="U20" s="630"/>
      <c r="V20" s="630"/>
      <c r="W20" s="630"/>
      <c r="X20" s="630"/>
      <c r="Y20" s="631"/>
      <c r="Z20" s="656">
        <v>0</v>
      </c>
      <c r="AA20" s="656"/>
      <c r="AB20" s="656"/>
      <c r="AC20" s="656"/>
      <c r="AD20" s="657">
        <v>4834</v>
      </c>
      <c r="AE20" s="657"/>
      <c r="AF20" s="657"/>
      <c r="AG20" s="657"/>
      <c r="AH20" s="657"/>
      <c r="AI20" s="657"/>
      <c r="AJ20" s="657"/>
      <c r="AK20" s="657"/>
      <c r="AL20" s="632">
        <v>0.1</v>
      </c>
      <c r="AM20" s="633"/>
      <c r="AN20" s="633"/>
      <c r="AO20" s="658"/>
      <c r="AP20" s="626" t="s">
        <v>272</v>
      </c>
      <c r="AQ20" s="627"/>
      <c r="AR20" s="627"/>
      <c r="AS20" s="627"/>
      <c r="AT20" s="627"/>
      <c r="AU20" s="627"/>
      <c r="AV20" s="627"/>
      <c r="AW20" s="627"/>
      <c r="AX20" s="627"/>
      <c r="AY20" s="627"/>
      <c r="AZ20" s="627"/>
      <c r="BA20" s="627"/>
      <c r="BB20" s="627"/>
      <c r="BC20" s="627"/>
      <c r="BD20" s="627"/>
      <c r="BE20" s="627"/>
      <c r="BF20" s="628"/>
      <c r="BG20" s="629">
        <v>710</v>
      </c>
      <c r="BH20" s="630"/>
      <c r="BI20" s="630"/>
      <c r="BJ20" s="630"/>
      <c r="BK20" s="630"/>
      <c r="BL20" s="630"/>
      <c r="BM20" s="630"/>
      <c r="BN20" s="631"/>
      <c r="BO20" s="656">
        <v>0</v>
      </c>
      <c r="BP20" s="656"/>
      <c r="BQ20" s="656"/>
      <c r="BR20" s="656"/>
      <c r="BS20" s="657" t="s">
        <v>128</v>
      </c>
      <c r="BT20" s="657"/>
      <c r="BU20" s="657"/>
      <c r="BV20" s="657"/>
      <c r="BW20" s="657"/>
      <c r="BX20" s="657"/>
      <c r="BY20" s="657"/>
      <c r="BZ20" s="657"/>
      <c r="CA20" s="657"/>
      <c r="CB20" s="715"/>
      <c r="CD20" s="663" t="s">
        <v>273</v>
      </c>
      <c r="CE20" s="664"/>
      <c r="CF20" s="664"/>
      <c r="CG20" s="664"/>
      <c r="CH20" s="664"/>
      <c r="CI20" s="664"/>
      <c r="CJ20" s="664"/>
      <c r="CK20" s="664"/>
      <c r="CL20" s="664"/>
      <c r="CM20" s="664"/>
      <c r="CN20" s="664"/>
      <c r="CO20" s="664"/>
      <c r="CP20" s="664"/>
      <c r="CQ20" s="665"/>
      <c r="CR20" s="629">
        <v>15570213</v>
      </c>
      <c r="CS20" s="630"/>
      <c r="CT20" s="630"/>
      <c r="CU20" s="630"/>
      <c r="CV20" s="630"/>
      <c r="CW20" s="630"/>
      <c r="CX20" s="630"/>
      <c r="CY20" s="631"/>
      <c r="CZ20" s="656">
        <v>100</v>
      </c>
      <c r="DA20" s="656"/>
      <c r="DB20" s="656"/>
      <c r="DC20" s="656"/>
      <c r="DD20" s="635">
        <v>2359927</v>
      </c>
      <c r="DE20" s="630"/>
      <c r="DF20" s="630"/>
      <c r="DG20" s="630"/>
      <c r="DH20" s="630"/>
      <c r="DI20" s="630"/>
      <c r="DJ20" s="630"/>
      <c r="DK20" s="630"/>
      <c r="DL20" s="630"/>
      <c r="DM20" s="630"/>
      <c r="DN20" s="630"/>
      <c r="DO20" s="630"/>
      <c r="DP20" s="631"/>
      <c r="DQ20" s="635">
        <v>10222881</v>
      </c>
      <c r="DR20" s="630"/>
      <c r="DS20" s="630"/>
      <c r="DT20" s="630"/>
      <c r="DU20" s="630"/>
      <c r="DV20" s="630"/>
      <c r="DW20" s="630"/>
      <c r="DX20" s="630"/>
      <c r="DY20" s="630"/>
      <c r="DZ20" s="630"/>
      <c r="EA20" s="630"/>
      <c r="EB20" s="630"/>
      <c r="EC20" s="673"/>
    </row>
    <row r="21" spans="2:133" ht="11.25" customHeight="1" x14ac:dyDescent="0.15">
      <c r="B21" s="626" t="s">
        <v>274</v>
      </c>
      <c r="C21" s="627"/>
      <c r="D21" s="627"/>
      <c r="E21" s="627"/>
      <c r="F21" s="627"/>
      <c r="G21" s="627"/>
      <c r="H21" s="627"/>
      <c r="I21" s="627"/>
      <c r="J21" s="627"/>
      <c r="K21" s="627"/>
      <c r="L21" s="627"/>
      <c r="M21" s="627"/>
      <c r="N21" s="627"/>
      <c r="O21" s="627"/>
      <c r="P21" s="627"/>
      <c r="Q21" s="628"/>
      <c r="R21" s="629">
        <v>1613</v>
      </c>
      <c r="S21" s="630"/>
      <c r="T21" s="630"/>
      <c r="U21" s="630"/>
      <c r="V21" s="630"/>
      <c r="W21" s="630"/>
      <c r="X21" s="630"/>
      <c r="Y21" s="631"/>
      <c r="Z21" s="656">
        <v>0</v>
      </c>
      <c r="AA21" s="656"/>
      <c r="AB21" s="656"/>
      <c r="AC21" s="656"/>
      <c r="AD21" s="657">
        <v>1613</v>
      </c>
      <c r="AE21" s="657"/>
      <c r="AF21" s="657"/>
      <c r="AG21" s="657"/>
      <c r="AH21" s="657"/>
      <c r="AI21" s="657"/>
      <c r="AJ21" s="657"/>
      <c r="AK21" s="657"/>
      <c r="AL21" s="632">
        <v>0</v>
      </c>
      <c r="AM21" s="633"/>
      <c r="AN21" s="633"/>
      <c r="AO21" s="658"/>
      <c r="AP21" s="722" t="s">
        <v>275</v>
      </c>
      <c r="AQ21" s="729"/>
      <c r="AR21" s="729"/>
      <c r="AS21" s="729"/>
      <c r="AT21" s="729"/>
      <c r="AU21" s="729"/>
      <c r="AV21" s="729"/>
      <c r="AW21" s="729"/>
      <c r="AX21" s="729"/>
      <c r="AY21" s="729"/>
      <c r="AZ21" s="729"/>
      <c r="BA21" s="729"/>
      <c r="BB21" s="729"/>
      <c r="BC21" s="729"/>
      <c r="BD21" s="729"/>
      <c r="BE21" s="729"/>
      <c r="BF21" s="724"/>
      <c r="BG21" s="629">
        <v>710</v>
      </c>
      <c r="BH21" s="630"/>
      <c r="BI21" s="630"/>
      <c r="BJ21" s="630"/>
      <c r="BK21" s="630"/>
      <c r="BL21" s="630"/>
      <c r="BM21" s="630"/>
      <c r="BN21" s="631"/>
      <c r="BO21" s="656">
        <v>0</v>
      </c>
      <c r="BP21" s="656"/>
      <c r="BQ21" s="656"/>
      <c r="BR21" s="656"/>
      <c r="BS21" s="657" t="s">
        <v>128</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x14ac:dyDescent="0.15">
      <c r="B22" s="692" t="s">
        <v>276</v>
      </c>
      <c r="C22" s="693"/>
      <c r="D22" s="693"/>
      <c r="E22" s="693"/>
      <c r="F22" s="693"/>
      <c r="G22" s="693"/>
      <c r="H22" s="693"/>
      <c r="I22" s="693"/>
      <c r="J22" s="693"/>
      <c r="K22" s="693"/>
      <c r="L22" s="693"/>
      <c r="M22" s="693"/>
      <c r="N22" s="693"/>
      <c r="O22" s="693"/>
      <c r="P22" s="693"/>
      <c r="Q22" s="694"/>
      <c r="R22" s="629">
        <v>92684</v>
      </c>
      <c r="S22" s="630"/>
      <c r="T22" s="630"/>
      <c r="U22" s="630"/>
      <c r="V22" s="630"/>
      <c r="W22" s="630"/>
      <c r="X22" s="630"/>
      <c r="Y22" s="631"/>
      <c r="Z22" s="656">
        <v>0.6</v>
      </c>
      <c r="AA22" s="656"/>
      <c r="AB22" s="656"/>
      <c r="AC22" s="656"/>
      <c r="AD22" s="657">
        <v>92684</v>
      </c>
      <c r="AE22" s="657"/>
      <c r="AF22" s="657"/>
      <c r="AG22" s="657"/>
      <c r="AH22" s="657"/>
      <c r="AI22" s="657"/>
      <c r="AJ22" s="657"/>
      <c r="AK22" s="657"/>
      <c r="AL22" s="632">
        <v>1</v>
      </c>
      <c r="AM22" s="633"/>
      <c r="AN22" s="633"/>
      <c r="AO22" s="658"/>
      <c r="AP22" s="722" t="s">
        <v>277</v>
      </c>
      <c r="AQ22" s="729"/>
      <c r="AR22" s="729"/>
      <c r="AS22" s="729"/>
      <c r="AT22" s="729"/>
      <c r="AU22" s="729"/>
      <c r="AV22" s="729"/>
      <c r="AW22" s="729"/>
      <c r="AX22" s="729"/>
      <c r="AY22" s="729"/>
      <c r="AZ22" s="729"/>
      <c r="BA22" s="729"/>
      <c r="BB22" s="729"/>
      <c r="BC22" s="729"/>
      <c r="BD22" s="729"/>
      <c r="BE22" s="729"/>
      <c r="BF22" s="724"/>
      <c r="BG22" s="629" t="s">
        <v>128</v>
      </c>
      <c r="BH22" s="630"/>
      <c r="BI22" s="630"/>
      <c r="BJ22" s="630"/>
      <c r="BK22" s="630"/>
      <c r="BL22" s="630"/>
      <c r="BM22" s="630"/>
      <c r="BN22" s="631"/>
      <c r="BO22" s="656" t="s">
        <v>128</v>
      </c>
      <c r="BP22" s="656"/>
      <c r="BQ22" s="656"/>
      <c r="BR22" s="656"/>
      <c r="BS22" s="657" t="s">
        <v>128</v>
      </c>
      <c r="BT22" s="657"/>
      <c r="BU22" s="657"/>
      <c r="BV22" s="657"/>
      <c r="BW22" s="657"/>
      <c r="BX22" s="657"/>
      <c r="BY22" s="657"/>
      <c r="BZ22" s="657"/>
      <c r="CA22" s="657"/>
      <c r="CB22" s="715"/>
      <c r="CD22" s="731" t="s">
        <v>278</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x14ac:dyDescent="0.15">
      <c r="B23" s="626" t="s">
        <v>279</v>
      </c>
      <c r="C23" s="627"/>
      <c r="D23" s="627"/>
      <c r="E23" s="627"/>
      <c r="F23" s="627"/>
      <c r="G23" s="627"/>
      <c r="H23" s="627"/>
      <c r="I23" s="627"/>
      <c r="J23" s="627"/>
      <c r="K23" s="627"/>
      <c r="L23" s="627"/>
      <c r="M23" s="627"/>
      <c r="N23" s="627"/>
      <c r="O23" s="627"/>
      <c r="P23" s="627"/>
      <c r="Q23" s="628"/>
      <c r="R23" s="629">
        <v>4090758</v>
      </c>
      <c r="S23" s="630"/>
      <c r="T23" s="630"/>
      <c r="U23" s="630"/>
      <c r="V23" s="630"/>
      <c r="W23" s="630"/>
      <c r="X23" s="630"/>
      <c r="Y23" s="631"/>
      <c r="Z23" s="656">
        <v>24.7</v>
      </c>
      <c r="AA23" s="656"/>
      <c r="AB23" s="656"/>
      <c r="AC23" s="656"/>
      <c r="AD23" s="657">
        <v>3313595</v>
      </c>
      <c r="AE23" s="657"/>
      <c r="AF23" s="657"/>
      <c r="AG23" s="657"/>
      <c r="AH23" s="657"/>
      <c r="AI23" s="657"/>
      <c r="AJ23" s="657"/>
      <c r="AK23" s="657"/>
      <c r="AL23" s="632">
        <v>36.299999999999997</v>
      </c>
      <c r="AM23" s="633"/>
      <c r="AN23" s="633"/>
      <c r="AO23" s="658"/>
      <c r="AP23" s="722" t="s">
        <v>280</v>
      </c>
      <c r="AQ23" s="729"/>
      <c r="AR23" s="729"/>
      <c r="AS23" s="729"/>
      <c r="AT23" s="729"/>
      <c r="AU23" s="729"/>
      <c r="AV23" s="729"/>
      <c r="AW23" s="729"/>
      <c r="AX23" s="729"/>
      <c r="AY23" s="729"/>
      <c r="AZ23" s="729"/>
      <c r="BA23" s="729"/>
      <c r="BB23" s="729"/>
      <c r="BC23" s="729"/>
      <c r="BD23" s="729"/>
      <c r="BE23" s="729"/>
      <c r="BF23" s="724"/>
      <c r="BG23" s="629" t="s">
        <v>128</v>
      </c>
      <c r="BH23" s="630"/>
      <c r="BI23" s="630"/>
      <c r="BJ23" s="630"/>
      <c r="BK23" s="630"/>
      <c r="BL23" s="630"/>
      <c r="BM23" s="630"/>
      <c r="BN23" s="631"/>
      <c r="BO23" s="656" t="s">
        <v>128</v>
      </c>
      <c r="BP23" s="656"/>
      <c r="BQ23" s="656"/>
      <c r="BR23" s="656"/>
      <c r="BS23" s="657" t="s">
        <v>128</v>
      </c>
      <c r="BT23" s="657"/>
      <c r="BU23" s="657"/>
      <c r="BV23" s="657"/>
      <c r="BW23" s="657"/>
      <c r="BX23" s="657"/>
      <c r="BY23" s="657"/>
      <c r="BZ23" s="657"/>
      <c r="CA23" s="657"/>
      <c r="CB23" s="715"/>
      <c r="CD23" s="731" t="s">
        <v>220</v>
      </c>
      <c r="CE23" s="732"/>
      <c r="CF23" s="732"/>
      <c r="CG23" s="732"/>
      <c r="CH23" s="732"/>
      <c r="CI23" s="732"/>
      <c r="CJ23" s="732"/>
      <c r="CK23" s="732"/>
      <c r="CL23" s="732"/>
      <c r="CM23" s="732"/>
      <c r="CN23" s="732"/>
      <c r="CO23" s="732"/>
      <c r="CP23" s="732"/>
      <c r="CQ23" s="733"/>
      <c r="CR23" s="731" t="s">
        <v>281</v>
      </c>
      <c r="CS23" s="732"/>
      <c r="CT23" s="732"/>
      <c r="CU23" s="732"/>
      <c r="CV23" s="732"/>
      <c r="CW23" s="732"/>
      <c r="CX23" s="732"/>
      <c r="CY23" s="733"/>
      <c r="CZ23" s="731" t="s">
        <v>282</v>
      </c>
      <c r="DA23" s="732"/>
      <c r="DB23" s="732"/>
      <c r="DC23" s="733"/>
      <c r="DD23" s="731" t="s">
        <v>283</v>
      </c>
      <c r="DE23" s="732"/>
      <c r="DF23" s="732"/>
      <c r="DG23" s="732"/>
      <c r="DH23" s="732"/>
      <c r="DI23" s="732"/>
      <c r="DJ23" s="732"/>
      <c r="DK23" s="733"/>
      <c r="DL23" s="740" t="s">
        <v>284</v>
      </c>
      <c r="DM23" s="741"/>
      <c r="DN23" s="741"/>
      <c r="DO23" s="741"/>
      <c r="DP23" s="741"/>
      <c r="DQ23" s="741"/>
      <c r="DR23" s="741"/>
      <c r="DS23" s="741"/>
      <c r="DT23" s="741"/>
      <c r="DU23" s="741"/>
      <c r="DV23" s="742"/>
      <c r="DW23" s="731" t="s">
        <v>285</v>
      </c>
      <c r="DX23" s="732"/>
      <c r="DY23" s="732"/>
      <c r="DZ23" s="732"/>
      <c r="EA23" s="732"/>
      <c r="EB23" s="732"/>
      <c r="EC23" s="733"/>
    </row>
    <row r="24" spans="2:133" ht="11.25" customHeight="1" x14ac:dyDescent="0.15">
      <c r="B24" s="626" t="s">
        <v>286</v>
      </c>
      <c r="C24" s="627"/>
      <c r="D24" s="627"/>
      <c r="E24" s="627"/>
      <c r="F24" s="627"/>
      <c r="G24" s="627"/>
      <c r="H24" s="627"/>
      <c r="I24" s="627"/>
      <c r="J24" s="627"/>
      <c r="K24" s="627"/>
      <c r="L24" s="627"/>
      <c r="M24" s="627"/>
      <c r="N24" s="627"/>
      <c r="O24" s="627"/>
      <c r="P24" s="627"/>
      <c r="Q24" s="628"/>
      <c r="R24" s="629">
        <v>3313595</v>
      </c>
      <c r="S24" s="630"/>
      <c r="T24" s="630"/>
      <c r="U24" s="630"/>
      <c r="V24" s="630"/>
      <c r="W24" s="630"/>
      <c r="X24" s="630"/>
      <c r="Y24" s="631"/>
      <c r="Z24" s="656">
        <v>20</v>
      </c>
      <c r="AA24" s="656"/>
      <c r="AB24" s="656"/>
      <c r="AC24" s="656"/>
      <c r="AD24" s="657">
        <v>3313595</v>
      </c>
      <c r="AE24" s="657"/>
      <c r="AF24" s="657"/>
      <c r="AG24" s="657"/>
      <c r="AH24" s="657"/>
      <c r="AI24" s="657"/>
      <c r="AJ24" s="657"/>
      <c r="AK24" s="657"/>
      <c r="AL24" s="632">
        <v>36.299999999999997</v>
      </c>
      <c r="AM24" s="633"/>
      <c r="AN24" s="633"/>
      <c r="AO24" s="658"/>
      <c r="AP24" s="722" t="s">
        <v>287</v>
      </c>
      <c r="AQ24" s="729"/>
      <c r="AR24" s="729"/>
      <c r="AS24" s="729"/>
      <c r="AT24" s="729"/>
      <c r="AU24" s="729"/>
      <c r="AV24" s="729"/>
      <c r="AW24" s="729"/>
      <c r="AX24" s="729"/>
      <c r="AY24" s="729"/>
      <c r="AZ24" s="729"/>
      <c r="BA24" s="729"/>
      <c r="BB24" s="729"/>
      <c r="BC24" s="729"/>
      <c r="BD24" s="729"/>
      <c r="BE24" s="729"/>
      <c r="BF24" s="724"/>
      <c r="BG24" s="629" t="s">
        <v>128</v>
      </c>
      <c r="BH24" s="630"/>
      <c r="BI24" s="630"/>
      <c r="BJ24" s="630"/>
      <c r="BK24" s="630"/>
      <c r="BL24" s="630"/>
      <c r="BM24" s="630"/>
      <c r="BN24" s="631"/>
      <c r="BO24" s="656" t="s">
        <v>128</v>
      </c>
      <c r="BP24" s="656"/>
      <c r="BQ24" s="656"/>
      <c r="BR24" s="656"/>
      <c r="BS24" s="657" t="s">
        <v>128</v>
      </c>
      <c r="BT24" s="657"/>
      <c r="BU24" s="657"/>
      <c r="BV24" s="657"/>
      <c r="BW24" s="657"/>
      <c r="BX24" s="657"/>
      <c r="BY24" s="657"/>
      <c r="BZ24" s="657"/>
      <c r="CA24" s="657"/>
      <c r="CB24" s="715"/>
      <c r="CD24" s="685" t="s">
        <v>288</v>
      </c>
      <c r="CE24" s="686"/>
      <c r="CF24" s="686"/>
      <c r="CG24" s="686"/>
      <c r="CH24" s="686"/>
      <c r="CI24" s="686"/>
      <c r="CJ24" s="686"/>
      <c r="CK24" s="686"/>
      <c r="CL24" s="686"/>
      <c r="CM24" s="686"/>
      <c r="CN24" s="686"/>
      <c r="CO24" s="686"/>
      <c r="CP24" s="686"/>
      <c r="CQ24" s="687"/>
      <c r="CR24" s="682">
        <v>6095790</v>
      </c>
      <c r="CS24" s="683"/>
      <c r="CT24" s="683"/>
      <c r="CU24" s="683"/>
      <c r="CV24" s="683"/>
      <c r="CW24" s="683"/>
      <c r="CX24" s="683"/>
      <c r="CY24" s="726"/>
      <c r="CZ24" s="727">
        <v>39.200000000000003</v>
      </c>
      <c r="DA24" s="702"/>
      <c r="DB24" s="702"/>
      <c r="DC24" s="730"/>
      <c r="DD24" s="725">
        <v>3941715</v>
      </c>
      <c r="DE24" s="683"/>
      <c r="DF24" s="683"/>
      <c r="DG24" s="683"/>
      <c r="DH24" s="683"/>
      <c r="DI24" s="683"/>
      <c r="DJ24" s="683"/>
      <c r="DK24" s="726"/>
      <c r="DL24" s="725">
        <v>3747831</v>
      </c>
      <c r="DM24" s="683"/>
      <c r="DN24" s="683"/>
      <c r="DO24" s="683"/>
      <c r="DP24" s="683"/>
      <c r="DQ24" s="683"/>
      <c r="DR24" s="683"/>
      <c r="DS24" s="683"/>
      <c r="DT24" s="683"/>
      <c r="DU24" s="683"/>
      <c r="DV24" s="726"/>
      <c r="DW24" s="727">
        <v>39.1</v>
      </c>
      <c r="DX24" s="702"/>
      <c r="DY24" s="702"/>
      <c r="DZ24" s="702"/>
      <c r="EA24" s="702"/>
      <c r="EB24" s="702"/>
      <c r="EC24" s="728"/>
    </row>
    <row r="25" spans="2:133" ht="11.25" customHeight="1" x14ac:dyDescent="0.15">
      <c r="B25" s="626" t="s">
        <v>289</v>
      </c>
      <c r="C25" s="627"/>
      <c r="D25" s="627"/>
      <c r="E25" s="627"/>
      <c r="F25" s="627"/>
      <c r="G25" s="627"/>
      <c r="H25" s="627"/>
      <c r="I25" s="627"/>
      <c r="J25" s="627"/>
      <c r="K25" s="627"/>
      <c r="L25" s="627"/>
      <c r="M25" s="627"/>
      <c r="N25" s="627"/>
      <c r="O25" s="627"/>
      <c r="P25" s="627"/>
      <c r="Q25" s="628"/>
      <c r="R25" s="629">
        <v>777163</v>
      </c>
      <c r="S25" s="630"/>
      <c r="T25" s="630"/>
      <c r="U25" s="630"/>
      <c r="V25" s="630"/>
      <c r="W25" s="630"/>
      <c r="X25" s="630"/>
      <c r="Y25" s="631"/>
      <c r="Z25" s="656">
        <v>4.7</v>
      </c>
      <c r="AA25" s="656"/>
      <c r="AB25" s="656"/>
      <c r="AC25" s="656"/>
      <c r="AD25" s="657" t="s">
        <v>128</v>
      </c>
      <c r="AE25" s="657"/>
      <c r="AF25" s="657"/>
      <c r="AG25" s="657"/>
      <c r="AH25" s="657"/>
      <c r="AI25" s="657"/>
      <c r="AJ25" s="657"/>
      <c r="AK25" s="657"/>
      <c r="AL25" s="632" t="s">
        <v>128</v>
      </c>
      <c r="AM25" s="633"/>
      <c r="AN25" s="633"/>
      <c r="AO25" s="658"/>
      <c r="AP25" s="722" t="s">
        <v>290</v>
      </c>
      <c r="AQ25" s="729"/>
      <c r="AR25" s="729"/>
      <c r="AS25" s="729"/>
      <c r="AT25" s="729"/>
      <c r="AU25" s="729"/>
      <c r="AV25" s="729"/>
      <c r="AW25" s="729"/>
      <c r="AX25" s="729"/>
      <c r="AY25" s="729"/>
      <c r="AZ25" s="729"/>
      <c r="BA25" s="729"/>
      <c r="BB25" s="729"/>
      <c r="BC25" s="729"/>
      <c r="BD25" s="729"/>
      <c r="BE25" s="729"/>
      <c r="BF25" s="724"/>
      <c r="BG25" s="629" t="s">
        <v>128</v>
      </c>
      <c r="BH25" s="630"/>
      <c r="BI25" s="630"/>
      <c r="BJ25" s="630"/>
      <c r="BK25" s="630"/>
      <c r="BL25" s="630"/>
      <c r="BM25" s="630"/>
      <c r="BN25" s="631"/>
      <c r="BO25" s="656" t="s">
        <v>128</v>
      </c>
      <c r="BP25" s="656"/>
      <c r="BQ25" s="656"/>
      <c r="BR25" s="656"/>
      <c r="BS25" s="657" t="s">
        <v>128</v>
      </c>
      <c r="BT25" s="657"/>
      <c r="BU25" s="657"/>
      <c r="BV25" s="657"/>
      <c r="BW25" s="657"/>
      <c r="BX25" s="657"/>
      <c r="BY25" s="657"/>
      <c r="BZ25" s="657"/>
      <c r="CA25" s="657"/>
      <c r="CB25" s="715"/>
      <c r="CD25" s="663" t="s">
        <v>291</v>
      </c>
      <c r="CE25" s="664"/>
      <c r="CF25" s="664"/>
      <c r="CG25" s="664"/>
      <c r="CH25" s="664"/>
      <c r="CI25" s="664"/>
      <c r="CJ25" s="664"/>
      <c r="CK25" s="664"/>
      <c r="CL25" s="664"/>
      <c r="CM25" s="664"/>
      <c r="CN25" s="664"/>
      <c r="CO25" s="664"/>
      <c r="CP25" s="664"/>
      <c r="CQ25" s="665"/>
      <c r="CR25" s="629">
        <v>2199704</v>
      </c>
      <c r="CS25" s="640"/>
      <c r="CT25" s="640"/>
      <c r="CU25" s="640"/>
      <c r="CV25" s="640"/>
      <c r="CW25" s="640"/>
      <c r="CX25" s="640"/>
      <c r="CY25" s="641"/>
      <c r="CZ25" s="632">
        <v>14.1</v>
      </c>
      <c r="DA25" s="642"/>
      <c r="DB25" s="642"/>
      <c r="DC25" s="643"/>
      <c r="DD25" s="635">
        <v>1926632</v>
      </c>
      <c r="DE25" s="640"/>
      <c r="DF25" s="640"/>
      <c r="DG25" s="640"/>
      <c r="DH25" s="640"/>
      <c r="DI25" s="640"/>
      <c r="DJ25" s="640"/>
      <c r="DK25" s="641"/>
      <c r="DL25" s="635">
        <v>1737542</v>
      </c>
      <c r="DM25" s="640"/>
      <c r="DN25" s="640"/>
      <c r="DO25" s="640"/>
      <c r="DP25" s="640"/>
      <c r="DQ25" s="640"/>
      <c r="DR25" s="640"/>
      <c r="DS25" s="640"/>
      <c r="DT25" s="640"/>
      <c r="DU25" s="640"/>
      <c r="DV25" s="641"/>
      <c r="DW25" s="632">
        <v>18.100000000000001</v>
      </c>
      <c r="DX25" s="642"/>
      <c r="DY25" s="642"/>
      <c r="DZ25" s="642"/>
      <c r="EA25" s="642"/>
      <c r="EB25" s="642"/>
      <c r="EC25" s="674"/>
    </row>
    <row r="26" spans="2:133" ht="11.25" customHeight="1" x14ac:dyDescent="0.15">
      <c r="B26" s="626" t="s">
        <v>292</v>
      </c>
      <c r="C26" s="627"/>
      <c r="D26" s="627"/>
      <c r="E26" s="627"/>
      <c r="F26" s="627"/>
      <c r="G26" s="627"/>
      <c r="H26" s="627"/>
      <c r="I26" s="627"/>
      <c r="J26" s="627"/>
      <c r="K26" s="627"/>
      <c r="L26" s="627"/>
      <c r="M26" s="627"/>
      <c r="N26" s="627"/>
      <c r="O26" s="627"/>
      <c r="P26" s="627"/>
      <c r="Q26" s="628"/>
      <c r="R26" s="629" t="s">
        <v>128</v>
      </c>
      <c r="S26" s="630"/>
      <c r="T26" s="630"/>
      <c r="U26" s="630"/>
      <c r="V26" s="630"/>
      <c r="W26" s="630"/>
      <c r="X26" s="630"/>
      <c r="Y26" s="631"/>
      <c r="Z26" s="656" t="s">
        <v>128</v>
      </c>
      <c r="AA26" s="656"/>
      <c r="AB26" s="656"/>
      <c r="AC26" s="656"/>
      <c r="AD26" s="657" t="s">
        <v>128</v>
      </c>
      <c r="AE26" s="657"/>
      <c r="AF26" s="657"/>
      <c r="AG26" s="657"/>
      <c r="AH26" s="657"/>
      <c r="AI26" s="657"/>
      <c r="AJ26" s="657"/>
      <c r="AK26" s="657"/>
      <c r="AL26" s="632" t="s">
        <v>128</v>
      </c>
      <c r="AM26" s="633"/>
      <c r="AN26" s="633"/>
      <c r="AO26" s="658"/>
      <c r="AP26" s="722" t="s">
        <v>293</v>
      </c>
      <c r="AQ26" s="723"/>
      <c r="AR26" s="723"/>
      <c r="AS26" s="723"/>
      <c r="AT26" s="723"/>
      <c r="AU26" s="723"/>
      <c r="AV26" s="723"/>
      <c r="AW26" s="723"/>
      <c r="AX26" s="723"/>
      <c r="AY26" s="723"/>
      <c r="AZ26" s="723"/>
      <c r="BA26" s="723"/>
      <c r="BB26" s="723"/>
      <c r="BC26" s="723"/>
      <c r="BD26" s="723"/>
      <c r="BE26" s="723"/>
      <c r="BF26" s="724"/>
      <c r="BG26" s="629" t="s">
        <v>128</v>
      </c>
      <c r="BH26" s="630"/>
      <c r="BI26" s="630"/>
      <c r="BJ26" s="630"/>
      <c r="BK26" s="630"/>
      <c r="BL26" s="630"/>
      <c r="BM26" s="630"/>
      <c r="BN26" s="631"/>
      <c r="BO26" s="656" t="s">
        <v>128</v>
      </c>
      <c r="BP26" s="656"/>
      <c r="BQ26" s="656"/>
      <c r="BR26" s="656"/>
      <c r="BS26" s="657" t="s">
        <v>128</v>
      </c>
      <c r="BT26" s="657"/>
      <c r="BU26" s="657"/>
      <c r="BV26" s="657"/>
      <c r="BW26" s="657"/>
      <c r="BX26" s="657"/>
      <c r="BY26" s="657"/>
      <c r="BZ26" s="657"/>
      <c r="CA26" s="657"/>
      <c r="CB26" s="715"/>
      <c r="CD26" s="663" t="s">
        <v>294</v>
      </c>
      <c r="CE26" s="664"/>
      <c r="CF26" s="664"/>
      <c r="CG26" s="664"/>
      <c r="CH26" s="664"/>
      <c r="CI26" s="664"/>
      <c r="CJ26" s="664"/>
      <c r="CK26" s="664"/>
      <c r="CL26" s="664"/>
      <c r="CM26" s="664"/>
      <c r="CN26" s="664"/>
      <c r="CO26" s="664"/>
      <c r="CP26" s="664"/>
      <c r="CQ26" s="665"/>
      <c r="CR26" s="629">
        <v>1380172</v>
      </c>
      <c r="CS26" s="630"/>
      <c r="CT26" s="630"/>
      <c r="CU26" s="630"/>
      <c r="CV26" s="630"/>
      <c r="CW26" s="630"/>
      <c r="CX26" s="630"/>
      <c r="CY26" s="631"/>
      <c r="CZ26" s="632">
        <v>8.9</v>
      </c>
      <c r="DA26" s="642"/>
      <c r="DB26" s="642"/>
      <c r="DC26" s="643"/>
      <c r="DD26" s="635">
        <v>1142648</v>
      </c>
      <c r="DE26" s="630"/>
      <c r="DF26" s="630"/>
      <c r="DG26" s="630"/>
      <c r="DH26" s="630"/>
      <c r="DI26" s="630"/>
      <c r="DJ26" s="630"/>
      <c r="DK26" s="631"/>
      <c r="DL26" s="635" t="s">
        <v>128</v>
      </c>
      <c r="DM26" s="630"/>
      <c r="DN26" s="630"/>
      <c r="DO26" s="630"/>
      <c r="DP26" s="630"/>
      <c r="DQ26" s="630"/>
      <c r="DR26" s="630"/>
      <c r="DS26" s="630"/>
      <c r="DT26" s="630"/>
      <c r="DU26" s="630"/>
      <c r="DV26" s="631"/>
      <c r="DW26" s="632" t="s">
        <v>128</v>
      </c>
      <c r="DX26" s="642"/>
      <c r="DY26" s="642"/>
      <c r="DZ26" s="642"/>
      <c r="EA26" s="642"/>
      <c r="EB26" s="642"/>
      <c r="EC26" s="674"/>
    </row>
    <row r="27" spans="2:133" ht="11.25" customHeight="1" x14ac:dyDescent="0.15">
      <c r="B27" s="626" t="s">
        <v>295</v>
      </c>
      <c r="C27" s="627"/>
      <c r="D27" s="627"/>
      <c r="E27" s="627"/>
      <c r="F27" s="627"/>
      <c r="G27" s="627"/>
      <c r="H27" s="627"/>
      <c r="I27" s="627"/>
      <c r="J27" s="627"/>
      <c r="K27" s="627"/>
      <c r="L27" s="627"/>
      <c r="M27" s="627"/>
      <c r="N27" s="627"/>
      <c r="O27" s="627"/>
      <c r="P27" s="627"/>
      <c r="Q27" s="628"/>
      <c r="R27" s="629">
        <v>9888397</v>
      </c>
      <c r="S27" s="630"/>
      <c r="T27" s="630"/>
      <c r="U27" s="630"/>
      <c r="V27" s="630"/>
      <c r="W27" s="630"/>
      <c r="X27" s="630"/>
      <c r="Y27" s="631"/>
      <c r="Z27" s="656">
        <v>59.8</v>
      </c>
      <c r="AA27" s="656"/>
      <c r="AB27" s="656"/>
      <c r="AC27" s="656"/>
      <c r="AD27" s="657">
        <v>9111234</v>
      </c>
      <c r="AE27" s="657"/>
      <c r="AF27" s="657"/>
      <c r="AG27" s="657"/>
      <c r="AH27" s="657"/>
      <c r="AI27" s="657"/>
      <c r="AJ27" s="657"/>
      <c r="AK27" s="657"/>
      <c r="AL27" s="632">
        <v>99.800003051757813</v>
      </c>
      <c r="AM27" s="633"/>
      <c r="AN27" s="633"/>
      <c r="AO27" s="658"/>
      <c r="AP27" s="626" t="s">
        <v>296</v>
      </c>
      <c r="AQ27" s="627"/>
      <c r="AR27" s="627"/>
      <c r="AS27" s="627"/>
      <c r="AT27" s="627"/>
      <c r="AU27" s="627"/>
      <c r="AV27" s="627"/>
      <c r="AW27" s="627"/>
      <c r="AX27" s="627"/>
      <c r="AY27" s="627"/>
      <c r="AZ27" s="627"/>
      <c r="BA27" s="627"/>
      <c r="BB27" s="627"/>
      <c r="BC27" s="627"/>
      <c r="BD27" s="627"/>
      <c r="BE27" s="627"/>
      <c r="BF27" s="628"/>
      <c r="BG27" s="629">
        <v>4582432</v>
      </c>
      <c r="BH27" s="630"/>
      <c r="BI27" s="630"/>
      <c r="BJ27" s="630"/>
      <c r="BK27" s="630"/>
      <c r="BL27" s="630"/>
      <c r="BM27" s="630"/>
      <c r="BN27" s="631"/>
      <c r="BO27" s="656">
        <v>100</v>
      </c>
      <c r="BP27" s="656"/>
      <c r="BQ27" s="656"/>
      <c r="BR27" s="656"/>
      <c r="BS27" s="657">
        <v>264876</v>
      </c>
      <c r="BT27" s="657"/>
      <c r="BU27" s="657"/>
      <c r="BV27" s="657"/>
      <c r="BW27" s="657"/>
      <c r="BX27" s="657"/>
      <c r="BY27" s="657"/>
      <c r="BZ27" s="657"/>
      <c r="CA27" s="657"/>
      <c r="CB27" s="715"/>
      <c r="CD27" s="663" t="s">
        <v>297</v>
      </c>
      <c r="CE27" s="664"/>
      <c r="CF27" s="664"/>
      <c r="CG27" s="664"/>
      <c r="CH27" s="664"/>
      <c r="CI27" s="664"/>
      <c r="CJ27" s="664"/>
      <c r="CK27" s="664"/>
      <c r="CL27" s="664"/>
      <c r="CM27" s="664"/>
      <c r="CN27" s="664"/>
      <c r="CO27" s="664"/>
      <c r="CP27" s="664"/>
      <c r="CQ27" s="665"/>
      <c r="CR27" s="629">
        <v>2450102</v>
      </c>
      <c r="CS27" s="640"/>
      <c r="CT27" s="640"/>
      <c r="CU27" s="640"/>
      <c r="CV27" s="640"/>
      <c r="CW27" s="640"/>
      <c r="CX27" s="640"/>
      <c r="CY27" s="641"/>
      <c r="CZ27" s="632">
        <v>15.7</v>
      </c>
      <c r="DA27" s="642"/>
      <c r="DB27" s="642"/>
      <c r="DC27" s="643"/>
      <c r="DD27" s="635">
        <v>603404</v>
      </c>
      <c r="DE27" s="640"/>
      <c r="DF27" s="640"/>
      <c r="DG27" s="640"/>
      <c r="DH27" s="640"/>
      <c r="DI27" s="640"/>
      <c r="DJ27" s="640"/>
      <c r="DK27" s="641"/>
      <c r="DL27" s="635">
        <v>598610</v>
      </c>
      <c r="DM27" s="640"/>
      <c r="DN27" s="640"/>
      <c r="DO27" s="640"/>
      <c r="DP27" s="640"/>
      <c r="DQ27" s="640"/>
      <c r="DR27" s="640"/>
      <c r="DS27" s="640"/>
      <c r="DT27" s="640"/>
      <c r="DU27" s="640"/>
      <c r="DV27" s="641"/>
      <c r="DW27" s="632">
        <v>6.2</v>
      </c>
      <c r="DX27" s="642"/>
      <c r="DY27" s="642"/>
      <c r="DZ27" s="642"/>
      <c r="EA27" s="642"/>
      <c r="EB27" s="642"/>
      <c r="EC27" s="674"/>
    </row>
    <row r="28" spans="2:133" ht="11.25" customHeight="1" x14ac:dyDescent="0.15">
      <c r="B28" s="626" t="s">
        <v>298</v>
      </c>
      <c r="C28" s="627"/>
      <c r="D28" s="627"/>
      <c r="E28" s="627"/>
      <c r="F28" s="627"/>
      <c r="G28" s="627"/>
      <c r="H28" s="627"/>
      <c r="I28" s="627"/>
      <c r="J28" s="627"/>
      <c r="K28" s="627"/>
      <c r="L28" s="627"/>
      <c r="M28" s="627"/>
      <c r="N28" s="627"/>
      <c r="O28" s="627"/>
      <c r="P28" s="627"/>
      <c r="Q28" s="628"/>
      <c r="R28" s="629">
        <v>3979</v>
      </c>
      <c r="S28" s="630"/>
      <c r="T28" s="630"/>
      <c r="U28" s="630"/>
      <c r="V28" s="630"/>
      <c r="W28" s="630"/>
      <c r="X28" s="630"/>
      <c r="Y28" s="631"/>
      <c r="Z28" s="656">
        <v>0</v>
      </c>
      <c r="AA28" s="656"/>
      <c r="AB28" s="656"/>
      <c r="AC28" s="656"/>
      <c r="AD28" s="657">
        <v>3979</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299</v>
      </c>
      <c r="CE28" s="664"/>
      <c r="CF28" s="664"/>
      <c r="CG28" s="664"/>
      <c r="CH28" s="664"/>
      <c r="CI28" s="664"/>
      <c r="CJ28" s="664"/>
      <c r="CK28" s="664"/>
      <c r="CL28" s="664"/>
      <c r="CM28" s="664"/>
      <c r="CN28" s="664"/>
      <c r="CO28" s="664"/>
      <c r="CP28" s="664"/>
      <c r="CQ28" s="665"/>
      <c r="CR28" s="629">
        <v>1445984</v>
      </c>
      <c r="CS28" s="630"/>
      <c r="CT28" s="630"/>
      <c r="CU28" s="630"/>
      <c r="CV28" s="630"/>
      <c r="CW28" s="630"/>
      <c r="CX28" s="630"/>
      <c r="CY28" s="631"/>
      <c r="CZ28" s="632">
        <v>9.3000000000000007</v>
      </c>
      <c r="DA28" s="642"/>
      <c r="DB28" s="642"/>
      <c r="DC28" s="643"/>
      <c r="DD28" s="635">
        <v>1411679</v>
      </c>
      <c r="DE28" s="630"/>
      <c r="DF28" s="630"/>
      <c r="DG28" s="630"/>
      <c r="DH28" s="630"/>
      <c r="DI28" s="630"/>
      <c r="DJ28" s="630"/>
      <c r="DK28" s="631"/>
      <c r="DL28" s="635">
        <v>1411679</v>
      </c>
      <c r="DM28" s="630"/>
      <c r="DN28" s="630"/>
      <c r="DO28" s="630"/>
      <c r="DP28" s="630"/>
      <c r="DQ28" s="630"/>
      <c r="DR28" s="630"/>
      <c r="DS28" s="630"/>
      <c r="DT28" s="630"/>
      <c r="DU28" s="630"/>
      <c r="DV28" s="631"/>
      <c r="DW28" s="632">
        <v>14.7</v>
      </c>
      <c r="DX28" s="642"/>
      <c r="DY28" s="642"/>
      <c r="DZ28" s="642"/>
      <c r="EA28" s="642"/>
      <c r="EB28" s="642"/>
      <c r="EC28" s="674"/>
    </row>
    <row r="29" spans="2:133" ht="11.25" customHeight="1" x14ac:dyDescent="0.15">
      <c r="B29" s="626" t="s">
        <v>300</v>
      </c>
      <c r="C29" s="627"/>
      <c r="D29" s="627"/>
      <c r="E29" s="627"/>
      <c r="F29" s="627"/>
      <c r="G29" s="627"/>
      <c r="H29" s="627"/>
      <c r="I29" s="627"/>
      <c r="J29" s="627"/>
      <c r="K29" s="627"/>
      <c r="L29" s="627"/>
      <c r="M29" s="627"/>
      <c r="N29" s="627"/>
      <c r="O29" s="627"/>
      <c r="P29" s="627"/>
      <c r="Q29" s="628"/>
      <c r="R29" s="629">
        <v>22358</v>
      </c>
      <c r="S29" s="630"/>
      <c r="T29" s="630"/>
      <c r="U29" s="630"/>
      <c r="V29" s="630"/>
      <c r="W29" s="630"/>
      <c r="X29" s="630"/>
      <c r="Y29" s="631"/>
      <c r="Z29" s="656">
        <v>0.1</v>
      </c>
      <c r="AA29" s="656"/>
      <c r="AB29" s="656"/>
      <c r="AC29" s="656"/>
      <c r="AD29" s="657" t="s">
        <v>128</v>
      </c>
      <c r="AE29" s="657"/>
      <c r="AF29" s="657"/>
      <c r="AG29" s="657"/>
      <c r="AH29" s="657"/>
      <c r="AI29" s="657"/>
      <c r="AJ29" s="657"/>
      <c r="AK29" s="657"/>
      <c r="AL29" s="632" t="s">
        <v>128</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301</v>
      </c>
      <c r="CE29" s="717"/>
      <c r="CF29" s="663" t="s">
        <v>70</v>
      </c>
      <c r="CG29" s="664"/>
      <c r="CH29" s="664"/>
      <c r="CI29" s="664"/>
      <c r="CJ29" s="664"/>
      <c r="CK29" s="664"/>
      <c r="CL29" s="664"/>
      <c r="CM29" s="664"/>
      <c r="CN29" s="664"/>
      <c r="CO29" s="664"/>
      <c r="CP29" s="664"/>
      <c r="CQ29" s="665"/>
      <c r="CR29" s="629">
        <v>1445978</v>
      </c>
      <c r="CS29" s="640"/>
      <c r="CT29" s="640"/>
      <c r="CU29" s="640"/>
      <c r="CV29" s="640"/>
      <c r="CW29" s="640"/>
      <c r="CX29" s="640"/>
      <c r="CY29" s="641"/>
      <c r="CZ29" s="632">
        <v>9.3000000000000007</v>
      </c>
      <c r="DA29" s="642"/>
      <c r="DB29" s="642"/>
      <c r="DC29" s="643"/>
      <c r="DD29" s="635">
        <v>1411673</v>
      </c>
      <c r="DE29" s="640"/>
      <c r="DF29" s="640"/>
      <c r="DG29" s="640"/>
      <c r="DH29" s="640"/>
      <c r="DI29" s="640"/>
      <c r="DJ29" s="640"/>
      <c r="DK29" s="641"/>
      <c r="DL29" s="635">
        <v>1411673</v>
      </c>
      <c r="DM29" s="640"/>
      <c r="DN29" s="640"/>
      <c r="DO29" s="640"/>
      <c r="DP29" s="640"/>
      <c r="DQ29" s="640"/>
      <c r="DR29" s="640"/>
      <c r="DS29" s="640"/>
      <c r="DT29" s="640"/>
      <c r="DU29" s="640"/>
      <c r="DV29" s="641"/>
      <c r="DW29" s="632">
        <v>14.7</v>
      </c>
      <c r="DX29" s="642"/>
      <c r="DY29" s="642"/>
      <c r="DZ29" s="642"/>
      <c r="EA29" s="642"/>
      <c r="EB29" s="642"/>
      <c r="EC29" s="674"/>
    </row>
    <row r="30" spans="2:133" ht="11.25" customHeight="1" x14ac:dyDescent="0.15">
      <c r="B30" s="626" t="s">
        <v>302</v>
      </c>
      <c r="C30" s="627"/>
      <c r="D30" s="627"/>
      <c r="E30" s="627"/>
      <c r="F30" s="627"/>
      <c r="G30" s="627"/>
      <c r="H30" s="627"/>
      <c r="I30" s="627"/>
      <c r="J30" s="627"/>
      <c r="K30" s="627"/>
      <c r="L30" s="627"/>
      <c r="M30" s="627"/>
      <c r="N30" s="627"/>
      <c r="O30" s="627"/>
      <c r="P30" s="627"/>
      <c r="Q30" s="628"/>
      <c r="R30" s="629">
        <v>121665</v>
      </c>
      <c r="S30" s="630"/>
      <c r="T30" s="630"/>
      <c r="U30" s="630"/>
      <c r="V30" s="630"/>
      <c r="W30" s="630"/>
      <c r="X30" s="630"/>
      <c r="Y30" s="631"/>
      <c r="Z30" s="656">
        <v>0.7</v>
      </c>
      <c r="AA30" s="656"/>
      <c r="AB30" s="656"/>
      <c r="AC30" s="656"/>
      <c r="AD30" s="657">
        <v>459</v>
      </c>
      <c r="AE30" s="657"/>
      <c r="AF30" s="657"/>
      <c r="AG30" s="657"/>
      <c r="AH30" s="657"/>
      <c r="AI30" s="657"/>
      <c r="AJ30" s="657"/>
      <c r="AK30" s="657"/>
      <c r="AL30" s="632">
        <v>0</v>
      </c>
      <c r="AM30" s="633"/>
      <c r="AN30" s="633"/>
      <c r="AO30" s="658"/>
      <c r="AP30" s="688" t="s">
        <v>220</v>
      </c>
      <c r="AQ30" s="689"/>
      <c r="AR30" s="689"/>
      <c r="AS30" s="689"/>
      <c r="AT30" s="689"/>
      <c r="AU30" s="689"/>
      <c r="AV30" s="689"/>
      <c r="AW30" s="689"/>
      <c r="AX30" s="689"/>
      <c r="AY30" s="689"/>
      <c r="AZ30" s="689"/>
      <c r="BA30" s="689"/>
      <c r="BB30" s="689"/>
      <c r="BC30" s="689"/>
      <c r="BD30" s="689"/>
      <c r="BE30" s="689"/>
      <c r="BF30" s="690"/>
      <c r="BG30" s="688" t="s">
        <v>303</v>
      </c>
      <c r="BH30" s="713"/>
      <c r="BI30" s="713"/>
      <c r="BJ30" s="713"/>
      <c r="BK30" s="713"/>
      <c r="BL30" s="713"/>
      <c r="BM30" s="713"/>
      <c r="BN30" s="713"/>
      <c r="BO30" s="713"/>
      <c r="BP30" s="713"/>
      <c r="BQ30" s="714"/>
      <c r="BR30" s="688" t="s">
        <v>304</v>
      </c>
      <c r="BS30" s="713"/>
      <c r="BT30" s="713"/>
      <c r="BU30" s="713"/>
      <c r="BV30" s="713"/>
      <c r="BW30" s="713"/>
      <c r="BX30" s="713"/>
      <c r="BY30" s="713"/>
      <c r="BZ30" s="713"/>
      <c r="CA30" s="713"/>
      <c r="CB30" s="714"/>
      <c r="CD30" s="718"/>
      <c r="CE30" s="719"/>
      <c r="CF30" s="663" t="s">
        <v>305</v>
      </c>
      <c r="CG30" s="664"/>
      <c r="CH30" s="664"/>
      <c r="CI30" s="664"/>
      <c r="CJ30" s="664"/>
      <c r="CK30" s="664"/>
      <c r="CL30" s="664"/>
      <c r="CM30" s="664"/>
      <c r="CN30" s="664"/>
      <c r="CO30" s="664"/>
      <c r="CP30" s="664"/>
      <c r="CQ30" s="665"/>
      <c r="CR30" s="629">
        <v>1366655</v>
      </c>
      <c r="CS30" s="630"/>
      <c r="CT30" s="630"/>
      <c r="CU30" s="630"/>
      <c r="CV30" s="630"/>
      <c r="CW30" s="630"/>
      <c r="CX30" s="630"/>
      <c r="CY30" s="631"/>
      <c r="CZ30" s="632">
        <v>8.8000000000000007</v>
      </c>
      <c r="DA30" s="642"/>
      <c r="DB30" s="642"/>
      <c r="DC30" s="643"/>
      <c r="DD30" s="635">
        <v>1332360</v>
      </c>
      <c r="DE30" s="630"/>
      <c r="DF30" s="630"/>
      <c r="DG30" s="630"/>
      <c r="DH30" s="630"/>
      <c r="DI30" s="630"/>
      <c r="DJ30" s="630"/>
      <c r="DK30" s="631"/>
      <c r="DL30" s="635">
        <v>1332360</v>
      </c>
      <c r="DM30" s="630"/>
      <c r="DN30" s="630"/>
      <c r="DO30" s="630"/>
      <c r="DP30" s="630"/>
      <c r="DQ30" s="630"/>
      <c r="DR30" s="630"/>
      <c r="DS30" s="630"/>
      <c r="DT30" s="630"/>
      <c r="DU30" s="630"/>
      <c r="DV30" s="631"/>
      <c r="DW30" s="632">
        <v>13.9</v>
      </c>
      <c r="DX30" s="642"/>
      <c r="DY30" s="642"/>
      <c r="DZ30" s="642"/>
      <c r="EA30" s="642"/>
      <c r="EB30" s="642"/>
      <c r="EC30" s="674"/>
    </row>
    <row r="31" spans="2:133" ht="11.25" customHeight="1" x14ac:dyDescent="0.15">
      <c r="B31" s="626" t="s">
        <v>306</v>
      </c>
      <c r="C31" s="627"/>
      <c r="D31" s="627"/>
      <c r="E31" s="627"/>
      <c r="F31" s="627"/>
      <c r="G31" s="627"/>
      <c r="H31" s="627"/>
      <c r="I31" s="627"/>
      <c r="J31" s="627"/>
      <c r="K31" s="627"/>
      <c r="L31" s="627"/>
      <c r="M31" s="627"/>
      <c r="N31" s="627"/>
      <c r="O31" s="627"/>
      <c r="P31" s="627"/>
      <c r="Q31" s="628"/>
      <c r="R31" s="629">
        <v>69740</v>
      </c>
      <c r="S31" s="630"/>
      <c r="T31" s="630"/>
      <c r="U31" s="630"/>
      <c r="V31" s="630"/>
      <c r="W31" s="630"/>
      <c r="X31" s="630"/>
      <c r="Y31" s="631"/>
      <c r="Z31" s="656">
        <v>0.4</v>
      </c>
      <c r="AA31" s="656"/>
      <c r="AB31" s="656"/>
      <c r="AC31" s="656"/>
      <c r="AD31" s="657">
        <v>304</v>
      </c>
      <c r="AE31" s="657"/>
      <c r="AF31" s="657"/>
      <c r="AG31" s="657"/>
      <c r="AH31" s="657"/>
      <c r="AI31" s="657"/>
      <c r="AJ31" s="657"/>
      <c r="AK31" s="657"/>
      <c r="AL31" s="632">
        <v>0</v>
      </c>
      <c r="AM31" s="633"/>
      <c r="AN31" s="633"/>
      <c r="AO31" s="658"/>
      <c r="AP31" s="704" t="s">
        <v>307</v>
      </c>
      <c r="AQ31" s="705"/>
      <c r="AR31" s="705"/>
      <c r="AS31" s="705"/>
      <c r="AT31" s="710" t="s">
        <v>308</v>
      </c>
      <c r="AU31" s="366"/>
      <c r="AV31" s="366"/>
      <c r="AW31" s="366"/>
      <c r="AX31" s="697" t="s">
        <v>186</v>
      </c>
      <c r="AY31" s="698"/>
      <c r="AZ31" s="698"/>
      <c r="BA31" s="698"/>
      <c r="BB31" s="698"/>
      <c r="BC31" s="698"/>
      <c r="BD31" s="698"/>
      <c r="BE31" s="698"/>
      <c r="BF31" s="699"/>
      <c r="BG31" s="700">
        <v>99.4</v>
      </c>
      <c r="BH31" s="701"/>
      <c r="BI31" s="701"/>
      <c r="BJ31" s="701"/>
      <c r="BK31" s="701"/>
      <c r="BL31" s="701"/>
      <c r="BM31" s="702">
        <v>97.3</v>
      </c>
      <c r="BN31" s="701"/>
      <c r="BO31" s="701"/>
      <c r="BP31" s="701"/>
      <c r="BQ31" s="703"/>
      <c r="BR31" s="700">
        <v>98.9</v>
      </c>
      <c r="BS31" s="701"/>
      <c r="BT31" s="701"/>
      <c r="BU31" s="701"/>
      <c r="BV31" s="701"/>
      <c r="BW31" s="701"/>
      <c r="BX31" s="702">
        <v>96.8</v>
      </c>
      <c r="BY31" s="701"/>
      <c r="BZ31" s="701"/>
      <c r="CA31" s="701"/>
      <c r="CB31" s="703"/>
      <c r="CD31" s="718"/>
      <c r="CE31" s="719"/>
      <c r="CF31" s="663" t="s">
        <v>309</v>
      </c>
      <c r="CG31" s="664"/>
      <c r="CH31" s="664"/>
      <c r="CI31" s="664"/>
      <c r="CJ31" s="664"/>
      <c r="CK31" s="664"/>
      <c r="CL31" s="664"/>
      <c r="CM31" s="664"/>
      <c r="CN31" s="664"/>
      <c r="CO31" s="664"/>
      <c r="CP31" s="664"/>
      <c r="CQ31" s="665"/>
      <c r="CR31" s="629">
        <v>79323</v>
      </c>
      <c r="CS31" s="640"/>
      <c r="CT31" s="640"/>
      <c r="CU31" s="640"/>
      <c r="CV31" s="640"/>
      <c r="CW31" s="640"/>
      <c r="CX31" s="640"/>
      <c r="CY31" s="641"/>
      <c r="CZ31" s="632">
        <v>0.5</v>
      </c>
      <c r="DA31" s="642"/>
      <c r="DB31" s="642"/>
      <c r="DC31" s="643"/>
      <c r="DD31" s="635">
        <v>79313</v>
      </c>
      <c r="DE31" s="640"/>
      <c r="DF31" s="640"/>
      <c r="DG31" s="640"/>
      <c r="DH31" s="640"/>
      <c r="DI31" s="640"/>
      <c r="DJ31" s="640"/>
      <c r="DK31" s="641"/>
      <c r="DL31" s="635">
        <v>79313</v>
      </c>
      <c r="DM31" s="640"/>
      <c r="DN31" s="640"/>
      <c r="DO31" s="640"/>
      <c r="DP31" s="640"/>
      <c r="DQ31" s="640"/>
      <c r="DR31" s="640"/>
      <c r="DS31" s="640"/>
      <c r="DT31" s="640"/>
      <c r="DU31" s="640"/>
      <c r="DV31" s="641"/>
      <c r="DW31" s="632">
        <v>0.8</v>
      </c>
      <c r="DX31" s="642"/>
      <c r="DY31" s="642"/>
      <c r="DZ31" s="642"/>
      <c r="EA31" s="642"/>
      <c r="EB31" s="642"/>
      <c r="EC31" s="674"/>
    </row>
    <row r="32" spans="2:133" ht="11.25" customHeight="1" x14ac:dyDescent="0.15">
      <c r="B32" s="626" t="s">
        <v>310</v>
      </c>
      <c r="C32" s="627"/>
      <c r="D32" s="627"/>
      <c r="E32" s="627"/>
      <c r="F32" s="627"/>
      <c r="G32" s="627"/>
      <c r="H32" s="627"/>
      <c r="I32" s="627"/>
      <c r="J32" s="627"/>
      <c r="K32" s="627"/>
      <c r="L32" s="627"/>
      <c r="M32" s="627"/>
      <c r="N32" s="627"/>
      <c r="O32" s="627"/>
      <c r="P32" s="627"/>
      <c r="Q32" s="628"/>
      <c r="R32" s="629">
        <v>3109512</v>
      </c>
      <c r="S32" s="630"/>
      <c r="T32" s="630"/>
      <c r="U32" s="630"/>
      <c r="V32" s="630"/>
      <c r="W32" s="630"/>
      <c r="X32" s="630"/>
      <c r="Y32" s="631"/>
      <c r="Z32" s="656">
        <v>18.8</v>
      </c>
      <c r="AA32" s="656"/>
      <c r="AB32" s="656"/>
      <c r="AC32" s="656"/>
      <c r="AD32" s="657" t="s">
        <v>128</v>
      </c>
      <c r="AE32" s="657"/>
      <c r="AF32" s="657"/>
      <c r="AG32" s="657"/>
      <c r="AH32" s="657"/>
      <c r="AI32" s="657"/>
      <c r="AJ32" s="657"/>
      <c r="AK32" s="657"/>
      <c r="AL32" s="632" t="s">
        <v>128</v>
      </c>
      <c r="AM32" s="633"/>
      <c r="AN32" s="633"/>
      <c r="AO32" s="658"/>
      <c r="AP32" s="706"/>
      <c r="AQ32" s="707"/>
      <c r="AR32" s="707"/>
      <c r="AS32" s="707"/>
      <c r="AT32" s="711"/>
      <c r="AU32" s="362" t="s">
        <v>311</v>
      </c>
      <c r="AV32" s="362"/>
      <c r="AW32" s="362"/>
      <c r="AX32" s="626" t="s">
        <v>312</v>
      </c>
      <c r="AY32" s="627"/>
      <c r="AZ32" s="627"/>
      <c r="BA32" s="627"/>
      <c r="BB32" s="627"/>
      <c r="BC32" s="627"/>
      <c r="BD32" s="627"/>
      <c r="BE32" s="627"/>
      <c r="BF32" s="628"/>
      <c r="BG32" s="695">
        <v>99.5</v>
      </c>
      <c r="BH32" s="640"/>
      <c r="BI32" s="640"/>
      <c r="BJ32" s="640"/>
      <c r="BK32" s="640"/>
      <c r="BL32" s="640"/>
      <c r="BM32" s="633">
        <v>97.9</v>
      </c>
      <c r="BN32" s="696"/>
      <c r="BO32" s="696"/>
      <c r="BP32" s="696"/>
      <c r="BQ32" s="672"/>
      <c r="BR32" s="695">
        <v>99.4</v>
      </c>
      <c r="BS32" s="640"/>
      <c r="BT32" s="640"/>
      <c r="BU32" s="640"/>
      <c r="BV32" s="640"/>
      <c r="BW32" s="640"/>
      <c r="BX32" s="633">
        <v>97.7</v>
      </c>
      <c r="BY32" s="696"/>
      <c r="BZ32" s="696"/>
      <c r="CA32" s="696"/>
      <c r="CB32" s="672"/>
      <c r="CD32" s="720"/>
      <c r="CE32" s="721"/>
      <c r="CF32" s="663" t="s">
        <v>313</v>
      </c>
      <c r="CG32" s="664"/>
      <c r="CH32" s="664"/>
      <c r="CI32" s="664"/>
      <c r="CJ32" s="664"/>
      <c r="CK32" s="664"/>
      <c r="CL32" s="664"/>
      <c r="CM32" s="664"/>
      <c r="CN32" s="664"/>
      <c r="CO32" s="664"/>
      <c r="CP32" s="664"/>
      <c r="CQ32" s="665"/>
      <c r="CR32" s="629">
        <v>6</v>
      </c>
      <c r="CS32" s="630"/>
      <c r="CT32" s="630"/>
      <c r="CU32" s="630"/>
      <c r="CV32" s="630"/>
      <c r="CW32" s="630"/>
      <c r="CX32" s="630"/>
      <c r="CY32" s="631"/>
      <c r="CZ32" s="632">
        <v>0</v>
      </c>
      <c r="DA32" s="642"/>
      <c r="DB32" s="642"/>
      <c r="DC32" s="643"/>
      <c r="DD32" s="635">
        <v>6</v>
      </c>
      <c r="DE32" s="630"/>
      <c r="DF32" s="630"/>
      <c r="DG32" s="630"/>
      <c r="DH32" s="630"/>
      <c r="DI32" s="630"/>
      <c r="DJ32" s="630"/>
      <c r="DK32" s="631"/>
      <c r="DL32" s="635">
        <v>6</v>
      </c>
      <c r="DM32" s="630"/>
      <c r="DN32" s="630"/>
      <c r="DO32" s="630"/>
      <c r="DP32" s="630"/>
      <c r="DQ32" s="630"/>
      <c r="DR32" s="630"/>
      <c r="DS32" s="630"/>
      <c r="DT32" s="630"/>
      <c r="DU32" s="630"/>
      <c r="DV32" s="631"/>
      <c r="DW32" s="632">
        <v>0</v>
      </c>
      <c r="DX32" s="642"/>
      <c r="DY32" s="642"/>
      <c r="DZ32" s="642"/>
      <c r="EA32" s="642"/>
      <c r="EB32" s="642"/>
      <c r="EC32" s="674"/>
    </row>
    <row r="33" spans="2:133" ht="11.25" customHeight="1" x14ac:dyDescent="0.15">
      <c r="B33" s="692" t="s">
        <v>314</v>
      </c>
      <c r="C33" s="693"/>
      <c r="D33" s="693"/>
      <c r="E33" s="693"/>
      <c r="F33" s="693"/>
      <c r="G33" s="693"/>
      <c r="H33" s="693"/>
      <c r="I33" s="693"/>
      <c r="J33" s="693"/>
      <c r="K33" s="693"/>
      <c r="L33" s="693"/>
      <c r="M33" s="693"/>
      <c r="N33" s="693"/>
      <c r="O33" s="693"/>
      <c r="P33" s="693"/>
      <c r="Q33" s="694"/>
      <c r="R33" s="629" t="s">
        <v>128</v>
      </c>
      <c r="S33" s="630"/>
      <c r="T33" s="630"/>
      <c r="U33" s="630"/>
      <c r="V33" s="630"/>
      <c r="W33" s="630"/>
      <c r="X33" s="630"/>
      <c r="Y33" s="631"/>
      <c r="Z33" s="656" t="s">
        <v>128</v>
      </c>
      <c r="AA33" s="656"/>
      <c r="AB33" s="656"/>
      <c r="AC33" s="656"/>
      <c r="AD33" s="657" t="s">
        <v>128</v>
      </c>
      <c r="AE33" s="657"/>
      <c r="AF33" s="657"/>
      <c r="AG33" s="657"/>
      <c r="AH33" s="657"/>
      <c r="AI33" s="657"/>
      <c r="AJ33" s="657"/>
      <c r="AK33" s="657"/>
      <c r="AL33" s="632" t="s">
        <v>128</v>
      </c>
      <c r="AM33" s="633"/>
      <c r="AN33" s="633"/>
      <c r="AO33" s="658"/>
      <c r="AP33" s="708"/>
      <c r="AQ33" s="709"/>
      <c r="AR33" s="709"/>
      <c r="AS33" s="709"/>
      <c r="AT33" s="712"/>
      <c r="AU33" s="360"/>
      <c r="AV33" s="360"/>
      <c r="AW33" s="360"/>
      <c r="AX33" s="606" t="s">
        <v>315</v>
      </c>
      <c r="AY33" s="607"/>
      <c r="AZ33" s="607"/>
      <c r="BA33" s="607"/>
      <c r="BB33" s="607"/>
      <c r="BC33" s="607"/>
      <c r="BD33" s="607"/>
      <c r="BE33" s="607"/>
      <c r="BF33" s="608"/>
      <c r="BG33" s="691">
        <v>99.3</v>
      </c>
      <c r="BH33" s="610"/>
      <c r="BI33" s="610"/>
      <c r="BJ33" s="610"/>
      <c r="BK33" s="610"/>
      <c r="BL33" s="610"/>
      <c r="BM33" s="648">
        <v>96.7</v>
      </c>
      <c r="BN33" s="610"/>
      <c r="BO33" s="610"/>
      <c r="BP33" s="610"/>
      <c r="BQ33" s="659"/>
      <c r="BR33" s="691">
        <v>98.5</v>
      </c>
      <c r="BS33" s="610"/>
      <c r="BT33" s="610"/>
      <c r="BU33" s="610"/>
      <c r="BV33" s="610"/>
      <c r="BW33" s="610"/>
      <c r="BX33" s="648">
        <v>96</v>
      </c>
      <c r="BY33" s="610"/>
      <c r="BZ33" s="610"/>
      <c r="CA33" s="610"/>
      <c r="CB33" s="659"/>
      <c r="CD33" s="663" t="s">
        <v>316</v>
      </c>
      <c r="CE33" s="664"/>
      <c r="CF33" s="664"/>
      <c r="CG33" s="664"/>
      <c r="CH33" s="664"/>
      <c r="CI33" s="664"/>
      <c r="CJ33" s="664"/>
      <c r="CK33" s="664"/>
      <c r="CL33" s="664"/>
      <c r="CM33" s="664"/>
      <c r="CN33" s="664"/>
      <c r="CO33" s="664"/>
      <c r="CP33" s="664"/>
      <c r="CQ33" s="665"/>
      <c r="CR33" s="629">
        <v>7094116</v>
      </c>
      <c r="CS33" s="640"/>
      <c r="CT33" s="640"/>
      <c r="CU33" s="640"/>
      <c r="CV33" s="640"/>
      <c r="CW33" s="640"/>
      <c r="CX33" s="640"/>
      <c r="CY33" s="641"/>
      <c r="CZ33" s="632">
        <v>45.6</v>
      </c>
      <c r="DA33" s="642"/>
      <c r="DB33" s="642"/>
      <c r="DC33" s="643"/>
      <c r="DD33" s="635">
        <v>5551467</v>
      </c>
      <c r="DE33" s="640"/>
      <c r="DF33" s="640"/>
      <c r="DG33" s="640"/>
      <c r="DH33" s="640"/>
      <c r="DI33" s="640"/>
      <c r="DJ33" s="640"/>
      <c r="DK33" s="641"/>
      <c r="DL33" s="635">
        <v>4121588</v>
      </c>
      <c r="DM33" s="640"/>
      <c r="DN33" s="640"/>
      <c r="DO33" s="640"/>
      <c r="DP33" s="640"/>
      <c r="DQ33" s="640"/>
      <c r="DR33" s="640"/>
      <c r="DS33" s="640"/>
      <c r="DT33" s="640"/>
      <c r="DU33" s="640"/>
      <c r="DV33" s="641"/>
      <c r="DW33" s="632">
        <v>43</v>
      </c>
      <c r="DX33" s="642"/>
      <c r="DY33" s="642"/>
      <c r="DZ33" s="642"/>
      <c r="EA33" s="642"/>
      <c r="EB33" s="642"/>
      <c r="EC33" s="674"/>
    </row>
    <row r="34" spans="2:133" ht="11.25" customHeight="1" x14ac:dyDescent="0.15">
      <c r="B34" s="626" t="s">
        <v>317</v>
      </c>
      <c r="C34" s="627"/>
      <c r="D34" s="627"/>
      <c r="E34" s="627"/>
      <c r="F34" s="627"/>
      <c r="G34" s="627"/>
      <c r="H34" s="627"/>
      <c r="I34" s="627"/>
      <c r="J34" s="627"/>
      <c r="K34" s="627"/>
      <c r="L34" s="627"/>
      <c r="M34" s="627"/>
      <c r="N34" s="627"/>
      <c r="O34" s="627"/>
      <c r="P34" s="627"/>
      <c r="Q34" s="628"/>
      <c r="R34" s="629">
        <v>1301117</v>
      </c>
      <c r="S34" s="630"/>
      <c r="T34" s="630"/>
      <c r="U34" s="630"/>
      <c r="V34" s="630"/>
      <c r="W34" s="630"/>
      <c r="X34" s="630"/>
      <c r="Y34" s="631"/>
      <c r="Z34" s="656">
        <v>7.9</v>
      </c>
      <c r="AA34" s="656"/>
      <c r="AB34" s="656"/>
      <c r="AC34" s="656"/>
      <c r="AD34" s="657" t="s">
        <v>128</v>
      </c>
      <c r="AE34" s="657"/>
      <c r="AF34" s="657"/>
      <c r="AG34" s="657"/>
      <c r="AH34" s="657"/>
      <c r="AI34" s="657"/>
      <c r="AJ34" s="657"/>
      <c r="AK34" s="657"/>
      <c r="AL34" s="632" t="s">
        <v>128</v>
      </c>
      <c r="AM34" s="633"/>
      <c r="AN34" s="633"/>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318</v>
      </c>
      <c r="CE34" s="664"/>
      <c r="CF34" s="664"/>
      <c r="CG34" s="664"/>
      <c r="CH34" s="664"/>
      <c r="CI34" s="664"/>
      <c r="CJ34" s="664"/>
      <c r="CK34" s="664"/>
      <c r="CL34" s="664"/>
      <c r="CM34" s="664"/>
      <c r="CN34" s="664"/>
      <c r="CO34" s="664"/>
      <c r="CP34" s="664"/>
      <c r="CQ34" s="665"/>
      <c r="CR34" s="629">
        <v>2124985</v>
      </c>
      <c r="CS34" s="630"/>
      <c r="CT34" s="630"/>
      <c r="CU34" s="630"/>
      <c r="CV34" s="630"/>
      <c r="CW34" s="630"/>
      <c r="CX34" s="630"/>
      <c r="CY34" s="631"/>
      <c r="CZ34" s="632">
        <v>13.6</v>
      </c>
      <c r="DA34" s="642"/>
      <c r="DB34" s="642"/>
      <c r="DC34" s="643"/>
      <c r="DD34" s="635">
        <v>1379682</v>
      </c>
      <c r="DE34" s="630"/>
      <c r="DF34" s="630"/>
      <c r="DG34" s="630"/>
      <c r="DH34" s="630"/>
      <c r="DI34" s="630"/>
      <c r="DJ34" s="630"/>
      <c r="DK34" s="631"/>
      <c r="DL34" s="635">
        <v>1275423</v>
      </c>
      <c r="DM34" s="630"/>
      <c r="DN34" s="630"/>
      <c r="DO34" s="630"/>
      <c r="DP34" s="630"/>
      <c r="DQ34" s="630"/>
      <c r="DR34" s="630"/>
      <c r="DS34" s="630"/>
      <c r="DT34" s="630"/>
      <c r="DU34" s="630"/>
      <c r="DV34" s="631"/>
      <c r="DW34" s="632">
        <v>13.3</v>
      </c>
      <c r="DX34" s="642"/>
      <c r="DY34" s="642"/>
      <c r="DZ34" s="642"/>
      <c r="EA34" s="642"/>
      <c r="EB34" s="642"/>
      <c r="EC34" s="674"/>
    </row>
    <row r="35" spans="2:133" ht="11.25" customHeight="1" x14ac:dyDescent="0.15">
      <c r="B35" s="626" t="s">
        <v>319</v>
      </c>
      <c r="C35" s="627"/>
      <c r="D35" s="627"/>
      <c r="E35" s="627"/>
      <c r="F35" s="627"/>
      <c r="G35" s="627"/>
      <c r="H35" s="627"/>
      <c r="I35" s="627"/>
      <c r="J35" s="627"/>
      <c r="K35" s="627"/>
      <c r="L35" s="627"/>
      <c r="M35" s="627"/>
      <c r="N35" s="627"/>
      <c r="O35" s="627"/>
      <c r="P35" s="627"/>
      <c r="Q35" s="628"/>
      <c r="R35" s="629">
        <v>148478</v>
      </c>
      <c r="S35" s="630"/>
      <c r="T35" s="630"/>
      <c r="U35" s="630"/>
      <c r="V35" s="630"/>
      <c r="W35" s="630"/>
      <c r="X35" s="630"/>
      <c r="Y35" s="631"/>
      <c r="Z35" s="656">
        <v>0.9</v>
      </c>
      <c r="AA35" s="656"/>
      <c r="AB35" s="656"/>
      <c r="AC35" s="656"/>
      <c r="AD35" s="657">
        <v>14</v>
      </c>
      <c r="AE35" s="657"/>
      <c r="AF35" s="657"/>
      <c r="AG35" s="657"/>
      <c r="AH35" s="657"/>
      <c r="AI35" s="657"/>
      <c r="AJ35" s="657"/>
      <c r="AK35" s="657"/>
      <c r="AL35" s="632">
        <v>0</v>
      </c>
      <c r="AM35" s="633"/>
      <c r="AN35" s="633"/>
      <c r="AO35" s="658"/>
      <c r="AP35" s="218"/>
      <c r="AQ35" s="688" t="s">
        <v>320</v>
      </c>
      <c r="AR35" s="689"/>
      <c r="AS35" s="689"/>
      <c r="AT35" s="689"/>
      <c r="AU35" s="689"/>
      <c r="AV35" s="689"/>
      <c r="AW35" s="689"/>
      <c r="AX35" s="689"/>
      <c r="AY35" s="689"/>
      <c r="AZ35" s="689"/>
      <c r="BA35" s="689"/>
      <c r="BB35" s="689"/>
      <c r="BC35" s="689"/>
      <c r="BD35" s="689"/>
      <c r="BE35" s="689"/>
      <c r="BF35" s="690"/>
      <c r="BG35" s="688" t="s">
        <v>321</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322</v>
      </c>
      <c r="CE35" s="664"/>
      <c r="CF35" s="664"/>
      <c r="CG35" s="664"/>
      <c r="CH35" s="664"/>
      <c r="CI35" s="664"/>
      <c r="CJ35" s="664"/>
      <c r="CK35" s="664"/>
      <c r="CL35" s="664"/>
      <c r="CM35" s="664"/>
      <c r="CN35" s="664"/>
      <c r="CO35" s="664"/>
      <c r="CP35" s="664"/>
      <c r="CQ35" s="665"/>
      <c r="CR35" s="629">
        <v>357173</v>
      </c>
      <c r="CS35" s="640"/>
      <c r="CT35" s="640"/>
      <c r="CU35" s="640"/>
      <c r="CV35" s="640"/>
      <c r="CW35" s="640"/>
      <c r="CX35" s="640"/>
      <c r="CY35" s="641"/>
      <c r="CZ35" s="632">
        <v>2.2999999999999998</v>
      </c>
      <c r="DA35" s="642"/>
      <c r="DB35" s="642"/>
      <c r="DC35" s="643"/>
      <c r="DD35" s="635">
        <v>326878</v>
      </c>
      <c r="DE35" s="640"/>
      <c r="DF35" s="640"/>
      <c r="DG35" s="640"/>
      <c r="DH35" s="640"/>
      <c r="DI35" s="640"/>
      <c r="DJ35" s="640"/>
      <c r="DK35" s="641"/>
      <c r="DL35" s="635">
        <v>276266</v>
      </c>
      <c r="DM35" s="640"/>
      <c r="DN35" s="640"/>
      <c r="DO35" s="640"/>
      <c r="DP35" s="640"/>
      <c r="DQ35" s="640"/>
      <c r="DR35" s="640"/>
      <c r="DS35" s="640"/>
      <c r="DT35" s="640"/>
      <c r="DU35" s="640"/>
      <c r="DV35" s="641"/>
      <c r="DW35" s="632">
        <v>2.9</v>
      </c>
      <c r="DX35" s="642"/>
      <c r="DY35" s="642"/>
      <c r="DZ35" s="642"/>
      <c r="EA35" s="642"/>
      <c r="EB35" s="642"/>
      <c r="EC35" s="674"/>
    </row>
    <row r="36" spans="2:133" ht="11.25" customHeight="1" x14ac:dyDescent="0.15">
      <c r="B36" s="626" t="s">
        <v>323</v>
      </c>
      <c r="C36" s="627"/>
      <c r="D36" s="627"/>
      <c r="E36" s="627"/>
      <c r="F36" s="627"/>
      <c r="G36" s="627"/>
      <c r="H36" s="627"/>
      <c r="I36" s="627"/>
      <c r="J36" s="627"/>
      <c r="K36" s="627"/>
      <c r="L36" s="627"/>
      <c r="M36" s="627"/>
      <c r="N36" s="627"/>
      <c r="O36" s="627"/>
      <c r="P36" s="627"/>
      <c r="Q36" s="628"/>
      <c r="R36" s="629">
        <v>70039</v>
      </c>
      <c r="S36" s="630"/>
      <c r="T36" s="630"/>
      <c r="U36" s="630"/>
      <c r="V36" s="630"/>
      <c r="W36" s="630"/>
      <c r="X36" s="630"/>
      <c r="Y36" s="631"/>
      <c r="Z36" s="656">
        <v>0.4</v>
      </c>
      <c r="AA36" s="656"/>
      <c r="AB36" s="656"/>
      <c r="AC36" s="656"/>
      <c r="AD36" s="657" t="s">
        <v>128</v>
      </c>
      <c r="AE36" s="657"/>
      <c r="AF36" s="657"/>
      <c r="AG36" s="657"/>
      <c r="AH36" s="657"/>
      <c r="AI36" s="657"/>
      <c r="AJ36" s="657"/>
      <c r="AK36" s="657"/>
      <c r="AL36" s="632" t="s">
        <v>128</v>
      </c>
      <c r="AM36" s="633"/>
      <c r="AN36" s="633"/>
      <c r="AO36" s="658"/>
      <c r="AP36" s="218"/>
      <c r="AQ36" s="679" t="s">
        <v>324</v>
      </c>
      <c r="AR36" s="680"/>
      <c r="AS36" s="680"/>
      <c r="AT36" s="680"/>
      <c r="AU36" s="680"/>
      <c r="AV36" s="680"/>
      <c r="AW36" s="680"/>
      <c r="AX36" s="680"/>
      <c r="AY36" s="681"/>
      <c r="AZ36" s="682">
        <v>2164255</v>
      </c>
      <c r="BA36" s="683"/>
      <c r="BB36" s="683"/>
      <c r="BC36" s="683"/>
      <c r="BD36" s="683"/>
      <c r="BE36" s="683"/>
      <c r="BF36" s="684"/>
      <c r="BG36" s="685" t="s">
        <v>325</v>
      </c>
      <c r="BH36" s="686"/>
      <c r="BI36" s="686"/>
      <c r="BJ36" s="686"/>
      <c r="BK36" s="686"/>
      <c r="BL36" s="686"/>
      <c r="BM36" s="686"/>
      <c r="BN36" s="686"/>
      <c r="BO36" s="686"/>
      <c r="BP36" s="686"/>
      <c r="BQ36" s="686"/>
      <c r="BR36" s="686"/>
      <c r="BS36" s="686"/>
      <c r="BT36" s="686"/>
      <c r="BU36" s="687"/>
      <c r="BV36" s="682">
        <v>51351</v>
      </c>
      <c r="BW36" s="683"/>
      <c r="BX36" s="683"/>
      <c r="BY36" s="683"/>
      <c r="BZ36" s="683"/>
      <c r="CA36" s="683"/>
      <c r="CB36" s="684"/>
      <c r="CD36" s="663" t="s">
        <v>326</v>
      </c>
      <c r="CE36" s="664"/>
      <c r="CF36" s="664"/>
      <c r="CG36" s="664"/>
      <c r="CH36" s="664"/>
      <c r="CI36" s="664"/>
      <c r="CJ36" s="664"/>
      <c r="CK36" s="664"/>
      <c r="CL36" s="664"/>
      <c r="CM36" s="664"/>
      <c r="CN36" s="664"/>
      <c r="CO36" s="664"/>
      <c r="CP36" s="664"/>
      <c r="CQ36" s="665"/>
      <c r="CR36" s="629">
        <v>2822330</v>
      </c>
      <c r="CS36" s="630"/>
      <c r="CT36" s="630"/>
      <c r="CU36" s="630"/>
      <c r="CV36" s="630"/>
      <c r="CW36" s="630"/>
      <c r="CX36" s="630"/>
      <c r="CY36" s="631"/>
      <c r="CZ36" s="632">
        <v>18.100000000000001</v>
      </c>
      <c r="DA36" s="642"/>
      <c r="DB36" s="642"/>
      <c r="DC36" s="643"/>
      <c r="DD36" s="635">
        <v>2403825</v>
      </c>
      <c r="DE36" s="630"/>
      <c r="DF36" s="630"/>
      <c r="DG36" s="630"/>
      <c r="DH36" s="630"/>
      <c r="DI36" s="630"/>
      <c r="DJ36" s="630"/>
      <c r="DK36" s="631"/>
      <c r="DL36" s="635">
        <v>1550037</v>
      </c>
      <c r="DM36" s="630"/>
      <c r="DN36" s="630"/>
      <c r="DO36" s="630"/>
      <c r="DP36" s="630"/>
      <c r="DQ36" s="630"/>
      <c r="DR36" s="630"/>
      <c r="DS36" s="630"/>
      <c r="DT36" s="630"/>
      <c r="DU36" s="630"/>
      <c r="DV36" s="631"/>
      <c r="DW36" s="632">
        <v>16.2</v>
      </c>
      <c r="DX36" s="642"/>
      <c r="DY36" s="642"/>
      <c r="DZ36" s="642"/>
      <c r="EA36" s="642"/>
      <c r="EB36" s="642"/>
      <c r="EC36" s="674"/>
    </row>
    <row r="37" spans="2:133" ht="11.25" customHeight="1" x14ac:dyDescent="0.15">
      <c r="B37" s="626" t="s">
        <v>327</v>
      </c>
      <c r="C37" s="627"/>
      <c r="D37" s="627"/>
      <c r="E37" s="627"/>
      <c r="F37" s="627"/>
      <c r="G37" s="627"/>
      <c r="H37" s="627"/>
      <c r="I37" s="627"/>
      <c r="J37" s="627"/>
      <c r="K37" s="627"/>
      <c r="L37" s="627"/>
      <c r="M37" s="627"/>
      <c r="N37" s="627"/>
      <c r="O37" s="627"/>
      <c r="P37" s="627"/>
      <c r="Q37" s="628"/>
      <c r="R37" s="629">
        <v>42477</v>
      </c>
      <c r="S37" s="630"/>
      <c r="T37" s="630"/>
      <c r="U37" s="630"/>
      <c r="V37" s="630"/>
      <c r="W37" s="630"/>
      <c r="X37" s="630"/>
      <c r="Y37" s="631"/>
      <c r="Z37" s="656">
        <v>0.3</v>
      </c>
      <c r="AA37" s="656"/>
      <c r="AB37" s="656"/>
      <c r="AC37" s="656"/>
      <c r="AD37" s="657" t="s">
        <v>128</v>
      </c>
      <c r="AE37" s="657"/>
      <c r="AF37" s="657"/>
      <c r="AG37" s="657"/>
      <c r="AH37" s="657"/>
      <c r="AI37" s="657"/>
      <c r="AJ37" s="657"/>
      <c r="AK37" s="657"/>
      <c r="AL37" s="632" t="s">
        <v>128</v>
      </c>
      <c r="AM37" s="633"/>
      <c r="AN37" s="633"/>
      <c r="AO37" s="658"/>
      <c r="AQ37" s="669" t="s">
        <v>328</v>
      </c>
      <c r="AR37" s="670"/>
      <c r="AS37" s="670"/>
      <c r="AT37" s="670"/>
      <c r="AU37" s="670"/>
      <c r="AV37" s="670"/>
      <c r="AW37" s="670"/>
      <c r="AX37" s="670"/>
      <c r="AY37" s="671"/>
      <c r="AZ37" s="629">
        <v>850000</v>
      </c>
      <c r="BA37" s="630"/>
      <c r="BB37" s="630"/>
      <c r="BC37" s="630"/>
      <c r="BD37" s="640"/>
      <c r="BE37" s="640"/>
      <c r="BF37" s="672"/>
      <c r="BG37" s="663" t="s">
        <v>329</v>
      </c>
      <c r="BH37" s="664"/>
      <c r="BI37" s="664"/>
      <c r="BJ37" s="664"/>
      <c r="BK37" s="664"/>
      <c r="BL37" s="664"/>
      <c r="BM37" s="664"/>
      <c r="BN37" s="664"/>
      <c r="BO37" s="664"/>
      <c r="BP37" s="664"/>
      <c r="BQ37" s="664"/>
      <c r="BR37" s="664"/>
      <c r="BS37" s="664"/>
      <c r="BT37" s="664"/>
      <c r="BU37" s="665"/>
      <c r="BV37" s="629">
        <v>39225</v>
      </c>
      <c r="BW37" s="630"/>
      <c r="BX37" s="630"/>
      <c r="BY37" s="630"/>
      <c r="BZ37" s="630"/>
      <c r="CA37" s="630"/>
      <c r="CB37" s="673"/>
      <c r="CD37" s="663" t="s">
        <v>330</v>
      </c>
      <c r="CE37" s="664"/>
      <c r="CF37" s="664"/>
      <c r="CG37" s="664"/>
      <c r="CH37" s="664"/>
      <c r="CI37" s="664"/>
      <c r="CJ37" s="664"/>
      <c r="CK37" s="664"/>
      <c r="CL37" s="664"/>
      <c r="CM37" s="664"/>
      <c r="CN37" s="664"/>
      <c r="CO37" s="664"/>
      <c r="CP37" s="664"/>
      <c r="CQ37" s="665"/>
      <c r="CR37" s="629">
        <v>670148</v>
      </c>
      <c r="CS37" s="640"/>
      <c r="CT37" s="640"/>
      <c r="CU37" s="640"/>
      <c r="CV37" s="640"/>
      <c r="CW37" s="640"/>
      <c r="CX37" s="640"/>
      <c r="CY37" s="641"/>
      <c r="CZ37" s="632">
        <v>4.3</v>
      </c>
      <c r="DA37" s="642"/>
      <c r="DB37" s="642"/>
      <c r="DC37" s="643"/>
      <c r="DD37" s="635">
        <v>640301</v>
      </c>
      <c r="DE37" s="640"/>
      <c r="DF37" s="640"/>
      <c r="DG37" s="640"/>
      <c r="DH37" s="640"/>
      <c r="DI37" s="640"/>
      <c r="DJ37" s="640"/>
      <c r="DK37" s="641"/>
      <c r="DL37" s="635">
        <v>584470</v>
      </c>
      <c r="DM37" s="640"/>
      <c r="DN37" s="640"/>
      <c r="DO37" s="640"/>
      <c r="DP37" s="640"/>
      <c r="DQ37" s="640"/>
      <c r="DR37" s="640"/>
      <c r="DS37" s="640"/>
      <c r="DT37" s="640"/>
      <c r="DU37" s="640"/>
      <c r="DV37" s="641"/>
      <c r="DW37" s="632">
        <v>6.1</v>
      </c>
      <c r="DX37" s="642"/>
      <c r="DY37" s="642"/>
      <c r="DZ37" s="642"/>
      <c r="EA37" s="642"/>
      <c r="EB37" s="642"/>
      <c r="EC37" s="674"/>
    </row>
    <row r="38" spans="2:133" ht="11.25" customHeight="1" x14ac:dyDescent="0.15">
      <c r="B38" s="626" t="s">
        <v>331</v>
      </c>
      <c r="C38" s="627"/>
      <c r="D38" s="627"/>
      <c r="E38" s="627"/>
      <c r="F38" s="627"/>
      <c r="G38" s="627"/>
      <c r="H38" s="627"/>
      <c r="I38" s="627"/>
      <c r="J38" s="627"/>
      <c r="K38" s="627"/>
      <c r="L38" s="627"/>
      <c r="M38" s="627"/>
      <c r="N38" s="627"/>
      <c r="O38" s="627"/>
      <c r="P38" s="627"/>
      <c r="Q38" s="628"/>
      <c r="R38" s="629">
        <v>379418</v>
      </c>
      <c r="S38" s="630"/>
      <c r="T38" s="630"/>
      <c r="U38" s="630"/>
      <c r="V38" s="630"/>
      <c r="W38" s="630"/>
      <c r="X38" s="630"/>
      <c r="Y38" s="631"/>
      <c r="Z38" s="656">
        <v>2.2999999999999998</v>
      </c>
      <c r="AA38" s="656"/>
      <c r="AB38" s="656"/>
      <c r="AC38" s="656"/>
      <c r="AD38" s="657" t="s">
        <v>128</v>
      </c>
      <c r="AE38" s="657"/>
      <c r="AF38" s="657"/>
      <c r="AG38" s="657"/>
      <c r="AH38" s="657"/>
      <c r="AI38" s="657"/>
      <c r="AJ38" s="657"/>
      <c r="AK38" s="657"/>
      <c r="AL38" s="632" t="s">
        <v>128</v>
      </c>
      <c r="AM38" s="633"/>
      <c r="AN38" s="633"/>
      <c r="AO38" s="658"/>
      <c r="AQ38" s="669" t="s">
        <v>332</v>
      </c>
      <c r="AR38" s="670"/>
      <c r="AS38" s="670"/>
      <c r="AT38" s="670"/>
      <c r="AU38" s="670"/>
      <c r="AV38" s="670"/>
      <c r="AW38" s="670"/>
      <c r="AX38" s="670"/>
      <c r="AY38" s="671"/>
      <c r="AZ38" s="629">
        <v>108163</v>
      </c>
      <c r="BA38" s="630"/>
      <c r="BB38" s="630"/>
      <c r="BC38" s="630"/>
      <c r="BD38" s="640"/>
      <c r="BE38" s="640"/>
      <c r="BF38" s="672"/>
      <c r="BG38" s="663" t="s">
        <v>333</v>
      </c>
      <c r="BH38" s="664"/>
      <c r="BI38" s="664"/>
      <c r="BJ38" s="664"/>
      <c r="BK38" s="664"/>
      <c r="BL38" s="664"/>
      <c r="BM38" s="664"/>
      <c r="BN38" s="664"/>
      <c r="BO38" s="664"/>
      <c r="BP38" s="664"/>
      <c r="BQ38" s="664"/>
      <c r="BR38" s="664"/>
      <c r="BS38" s="664"/>
      <c r="BT38" s="664"/>
      <c r="BU38" s="665"/>
      <c r="BV38" s="629">
        <v>3578</v>
      </c>
      <c r="BW38" s="630"/>
      <c r="BX38" s="630"/>
      <c r="BY38" s="630"/>
      <c r="BZ38" s="630"/>
      <c r="CA38" s="630"/>
      <c r="CB38" s="673"/>
      <c r="CD38" s="663" t="s">
        <v>334</v>
      </c>
      <c r="CE38" s="664"/>
      <c r="CF38" s="664"/>
      <c r="CG38" s="664"/>
      <c r="CH38" s="664"/>
      <c r="CI38" s="664"/>
      <c r="CJ38" s="664"/>
      <c r="CK38" s="664"/>
      <c r="CL38" s="664"/>
      <c r="CM38" s="664"/>
      <c r="CN38" s="664"/>
      <c r="CO38" s="664"/>
      <c r="CP38" s="664"/>
      <c r="CQ38" s="665"/>
      <c r="CR38" s="629">
        <v>1206092</v>
      </c>
      <c r="CS38" s="630"/>
      <c r="CT38" s="630"/>
      <c r="CU38" s="630"/>
      <c r="CV38" s="630"/>
      <c r="CW38" s="630"/>
      <c r="CX38" s="630"/>
      <c r="CY38" s="631"/>
      <c r="CZ38" s="632">
        <v>7.7</v>
      </c>
      <c r="DA38" s="642"/>
      <c r="DB38" s="642"/>
      <c r="DC38" s="643"/>
      <c r="DD38" s="635">
        <v>1040707</v>
      </c>
      <c r="DE38" s="630"/>
      <c r="DF38" s="630"/>
      <c r="DG38" s="630"/>
      <c r="DH38" s="630"/>
      <c r="DI38" s="630"/>
      <c r="DJ38" s="630"/>
      <c r="DK38" s="631"/>
      <c r="DL38" s="635">
        <v>1019862</v>
      </c>
      <c r="DM38" s="630"/>
      <c r="DN38" s="630"/>
      <c r="DO38" s="630"/>
      <c r="DP38" s="630"/>
      <c r="DQ38" s="630"/>
      <c r="DR38" s="630"/>
      <c r="DS38" s="630"/>
      <c r="DT38" s="630"/>
      <c r="DU38" s="630"/>
      <c r="DV38" s="631"/>
      <c r="DW38" s="632">
        <v>10.6</v>
      </c>
      <c r="DX38" s="642"/>
      <c r="DY38" s="642"/>
      <c r="DZ38" s="642"/>
      <c r="EA38" s="642"/>
      <c r="EB38" s="642"/>
      <c r="EC38" s="674"/>
    </row>
    <row r="39" spans="2:133" ht="11.25" customHeight="1" x14ac:dyDescent="0.15">
      <c r="B39" s="626" t="s">
        <v>335</v>
      </c>
      <c r="C39" s="627"/>
      <c r="D39" s="627"/>
      <c r="E39" s="627"/>
      <c r="F39" s="627"/>
      <c r="G39" s="627"/>
      <c r="H39" s="627"/>
      <c r="I39" s="627"/>
      <c r="J39" s="627"/>
      <c r="K39" s="627"/>
      <c r="L39" s="627"/>
      <c r="M39" s="627"/>
      <c r="N39" s="627"/>
      <c r="O39" s="627"/>
      <c r="P39" s="627"/>
      <c r="Q39" s="628"/>
      <c r="R39" s="629">
        <v>395881</v>
      </c>
      <c r="S39" s="630"/>
      <c r="T39" s="630"/>
      <c r="U39" s="630"/>
      <c r="V39" s="630"/>
      <c r="W39" s="630"/>
      <c r="X39" s="630"/>
      <c r="Y39" s="631"/>
      <c r="Z39" s="656">
        <v>2.4</v>
      </c>
      <c r="AA39" s="656"/>
      <c r="AB39" s="656"/>
      <c r="AC39" s="656"/>
      <c r="AD39" s="657">
        <v>10620</v>
      </c>
      <c r="AE39" s="657"/>
      <c r="AF39" s="657"/>
      <c r="AG39" s="657"/>
      <c r="AH39" s="657"/>
      <c r="AI39" s="657"/>
      <c r="AJ39" s="657"/>
      <c r="AK39" s="657"/>
      <c r="AL39" s="632">
        <v>0.1</v>
      </c>
      <c r="AM39" s="633"/>
      <c r="AN39" s="633"/>
      <c r="AO39" s="658"/>
      <c r="AQ39" s="669" t="s">
        <v>336</v>
      </c>
      <c r="AR39" s="670"/>
      <c r="AS39" s="670"/>
      <c r="AT39" s="670"/>
      <c r="AU39" s="670"/>
      <c r="AV39" s="670"/>
      <c r="AW39" s="670"/>
      <c r="AX39" s="670"/>
      <c r="AY39" s="671"/>
      <c r="AZ39" s="629" t="s">
        <v>128</v>
      </c>
      <c r="BA39" s="630"/>
      <c r="BB39" s="630"/>
      <c r="BC39" s="630"/>
      <c r="BD39" s="640"/>
      <c r="BE39" s="640"/>
      <c r="BF39" s="672"/>
      <c r="BG39" s="663" t="s">
        <v>337</v>
      </c>
      <c r="BH39" s="664"/>
      <c r="BI39" s="664"/>
      <c r="BJ39" s="664"/>
      <c r="BK39" s="664"/>
      <c r="BL39" s="664"/>
      <c r="BM39" s="664"/>
      <c r="BN39" s="664"/>
      <c r="BO39" s="664"/>
      <c r="BP39" s="664"/>
      <c r="BQ39" s="664"/>
      <c r="BR39" s="664"/>
      <c r="BS39" s="664"/>
      <c r="BT39" s="664"/>
      <c r="BU39" s="665"/>
      <c r="BV39" s="629">
        <v>5416</v>
      </c>
      <c r="BW39" s="630"/>
      <c r="BX39" s="630"/>
      <c r="BY39" s="630"/>
      <c r="BZ39" s="630"/>
      <c r="CA39" s="630"/>
      <c r="CB39" s="673"/>
      <c r="CD39" s="663" t="s">
        <v>338</v>
      </c>
      <c r="CE39" s="664"/>
      <c r="CF39" s="664"/>
      <c r="CG39" s="664"/>
      <c r="CH39" s="664"/>
      <c r="CI39" s="664"/>
      <c r="CJ39" s="664"/>
      <c r="CK39" s="664"/>
      <c r="CL39" s="664"/>
      <c r="CM39" s="664"/>
      <c r="CN39" s="664"/>
      <c r="CO39" s="664"/>
      <c r="CP39" s="664"/>
      <c r="CQ39" s="665"/>
      <c r="CR39" s="629">
        <v>372782</v>
      </c>
      <c r="CS39" s="640"/>
      <c r="CT39" s="640"/>
      <c r="CU39" s="640"/>
      <c r="CV39" s="640"/>
      <c r="CW39" s="640"/>
      <c r="CX39" s="640"/>
      <c r="CY39" s="641"/>
      <c r="CZ39" s="632">
        <v>2.4</v>
      </c>
      <c r="DA39" s="642"/>
      <c r="DB39" s="642"/>
      <c r="DC39" s="643"/>
      <c r="DD39" s="635">
        <v>329181</v>
      </c>
      <c r="DE39" s="640"/>
      <c r="DF39" s="640"/>
      <c r="DG39" s="640"/>
      <c r="DH39" s="640"/>
      <c r="DI39" s="640"/>
      <c r="DJ39" s="640"/>
      <c r="DK39" s="641"/>
      <c r="DL39" s="635" t="s">
        <v>128</v>
      </c>
      <c r="DM39" s="640"/>
      <c r="DN39" s="640"/>
      <c r="DO39" s="640"/>
      <c r="DP39" s="640"/>
      <c r="DQ39" s="640"/>
      <c r="DR39" s="640"/>
      <c r="DS39" s="640"/>
      <c r="DT39" s="640"/>
      <c r="DU39" s="640"/>
      <c r="DV39" s="641"/>
      <c r="DW39" s="632" t="s">
        <v>128</v>
      </c>
      <c r="DX39" s="642"/>
      <c r="DY39" s="642"/>
      <c r="DZ39" s="642"/>
      <c r="EA39" s="642"/>
      <c r="EB39" s="642"/>
      <c r="EC39" s="674"/>
    </row>
    <row r="40" spans="2:133" ht="11.25" customHeight="1" x14ac:dyDescent="0.15">
      <c r="B40" s="626" t="s">
        <v>339</v>
      </c>
      <c r="C40" s="627"/>
      <c r="D40" s="627"/>
      <c r="E40" s="627"/>
      <c r="F40" s="627"/>
      <c r="G40" s="627"/>
      <c r="H40" s="627"/>
      <c r="I40" s="627"/>
      <c r="J40" s="627"/>
      <c r="K40" s="627"/>
      <c r="L40" s="627"/>
      <c r="M40" s="627"/>
      <c r="N40" s="627"/>
      <c r="O40" s="627"/>
      <c r="P40" s="627"/>
      <c r="Q40" s="628"/>
      <c r="R40" s="629">
        <v>989400</v>
      </c>
      <c r="S40" s="630"/>
      <c r="T40" s="630"/>
      <c r="U40" s="630"/>
      <c r="V40" s="630"/>
      <c r="W40" s="630"/>
      <c r="X40" s="630"/>
      <c r="Y40" s="631"/>
      <c r="Z40" s="656">
        <v>6</v>
      </c>
      <c r="AA40" s="656"/>
      <c r="AB40" s="656"/>
      <c r="AC40" s="656"/>
      <c r="AD40" s="657" t="s">
        <v>128</v>
      </c>
      <c r="AE40" s="657"/>
      <c r="AF40" s="657"/>
      <c r="AG40" s="657"/>
      <c r="AH40" s="657"/>
      <c r="AI40" s="657"/>
      <c r="AJ40" s="657"/>
      <c r="AK40" s="657"/>
      <c r="AL40" s="632" t="s">
        <v>128</v>
      </c>
      <c r="AM40" s="633"/>
      <c r="AN40" s="633"/>
      <c r="AO40" s="658"/>
      <c r="AQ40" s="669" t="s">
        <v>340</v>
      </c>
      <c r="AR40" s="670"/>
      <c r="AS40" s="670"/>
      <c r="AT40" s="670"/>
      <c r="AU40" s="670"/>
      <c r="AV40" s="670"/>
      <c r="AW40" s="670"/>
      <c r="AX40" s="670"/>
      <c r="AY40" s="671"/>
      <c r="AZ40" s="629" t="s">
        <v>128</v>
      </c>
      <c r="BA40" s="630"/>
      <c r="BB40" s="630"/>
      <c r="BC40" s="630"/>
      <c r="BD40" s="640"/>
      <c r="BE40" s="640"/>
      <c r="BF40" s="672"/>
      <c r="BG40" s="675" t="s">
        <v>341</v>
      </c>
      <c r="BH40" s="676"/>
      <c r="BI40" s="676"/>
      <c r="BJ40" s="676"/>
      <c r="BK40" s="676"/>
      <c r="BL40" s="364"/>
      <c r="BM40" s="664" t="s">
        <v>342</v>
      </c>
      <c r="BN40" s="664"/>
      <c r="BO40" s="664"/>
      <c r="BP40" s="664"/>
      <c r="BQ40" s="664"/>
      <c r="BR40" s="664"/>
      <c r="BS40" s="664"/>
      <c r="BT40" s="664"/>
      <c r="BU40" s="665"/>
      <c r="BV40" s="629">
        <v>102</v>
      </c>
      <c r="BW40" s="630"/>
      <c r="BX40" s="630"/>
      <c r="BY40" s="630"/>
      <c r="BZ40" s="630"/>
      <c r="CA40" s="630"/>
      <c r="CB40" s="673"/>
      <c r="CD40" s="663" t="s">
        <v>343</v>
      </c>
      <c r="CE40" s="664"/>
      <c r="CF40" s="664"/>
      <c r="CG40" s="664"/>
      <c r="CH40" s="664"/>
      <c r="CI40" s="664"/>
      <c r="CJ40" s="664"/>
      <c r="CK40" s="664"/>
      <c r="CL40" s="664"/>
      <c r="CM40" s="664"/>
      <c r="CN40" s="664"/>
      <c r="CO40" s="664"/>
      <c r="CP40" s="664"/>
      <c r="CQ40" s="665"/>
      <c r="CR40" s="629">
        <v>210754</v>
      </c>
      <c r="CS40" s="630"/>
      <c r="CT40" s="630"/>
      <c r="CU40" s="630"/>
      <c r="CV40" s="630"/>
      <c r="CW40" s="630"/>
      <c r="CX40" s="630"/>
      <c r="CY40" s="631"/>
      <c r="CZ40" s="632">
        <v>1.4</v>
      </c>
      <c r="DA40" s="642"/>
      <c r="DB40" s="642"/>
      <c r="DC40" s="643"/>
      <c r="DD40" s="635">
        <v>71194</v>
      </c>
      <c r="DE40" s="630"/>
      <c r="DF40" s="630"/>
      <c r="DG40" s="630"/>
      <c r="DH40" s="630"/>
      <c r="DI40" s="630"/>
      <c r="DJ40" s="630"/>
      <c r="DK40" s="631"/>
      <c r="DL40" s="635" t="s">
        <v>128</v>
      </c>
      <c r="DM40" s="630"/>
      <c r="DN40" s="630"/>
      <c r="DO40" s="630"/>
      <c r="DP40" s="630"/>
      <c r="DQ40" s="630"/>
      <c r="DR40" s="630"/>
      <c r="DS40" s="630"/>
      <c r="DT40" s="630"/>
      <c r="DU40" s="630"/>
      <c r="DV40" s="631"/>
      <c r="DW40" s="632" t="s">
        <v>128</v>
      </c>
      <c r="DX40" s="642"/>
      <c r="DY40" s="642"/>
      <c r="DZ40" s="642"/>
      <c r="EA40" s="642"/>
      <c r="EB40" s="642"/>
      <c r="EC40" s="674"/>
    </row>
    <row r="41" spans="2:133" ht="11.25" customHeight="1" x14ac:dyDescent="0.15">
      <c r="B41" s="626" t="s">
        <v>344</v>
      </c>
      <c r="C41" s="627"/>
      <c r="D41" s="627"/>
      <c r="E41" s="627"/>
      <c r="F41" s="627"/>
      <c r="G41" s="627"/>
      <c r="H41" s="627"/>
      <c r="I41" s="627"/>
      <c r="J41" s="627"/>
      <c r="K41" s="627"/>
      <c r="L41" s="627"/>
      <c r="M41" s="627"/>
      <c r="N41" s="627"/>
      <c r="O41" s="627"/>
      <c r="P41" s="627"/>
      <c r="Q41" s="628"/>
      <c r="R41" s="629" t="s">
        <v>128</v>
      </c>
      <c r="S41" s="630"/>
      <c r="T41" s="630"/>
      <c r="U41" s="630"/>
      <c r="V41" s="630"/>
      <c r="W41" s="630"/>
      <c r="X41" s="630"/>
      <c r="Y41" s="631"/>
      <c r="Z41" s="656" t="s">
        <v>128</v>
      </c>
      <c r="AA41" s="656"/>
      <c r="AB41" s="656"/>
      <c r="AC41" s="656"/>
      <c r="AD41" s="657" t="s">
        <v>128</v>
      </c>
      <c r="AE41" s="657"/>
      <c r="AF41" s="657"/>
      <c r="AG41" s="657"/>
      <c r="AH41" s="657"/>
      <c r="AI41" s="657"/>
      <c r="AJ41" s="657"/>
      <c r="AK41" s="657"/>
      <c r="AL41" s="632" t="s">
        <v>128</v>
      </c>
      <c r="AM41" s="633"/>
      <c r="AN41" s="633"/>
      <c r="AO41" s="658"/>
      <c r="AQ41" s="669" t="s">
        <v>345</v>
      </c>
      <c r="AR41" s="670"/>
      <c r="AS41" s="670"/>
      <c r="AT41" s="670"/>
      <c r="AU41" s="670"/>
      <c r="AV41" s="670"/>
      <c r="AW41" s="670"/>
      <c r="AX41" s="670"/>
      <c r="AY41" s="671"/>
      <c r="AZ41" s="629">
        <v>174727</v>
      </c>
      <c r="BA41" s="630"/>
      <c r="BB41" s="630"/>
      <c r="BC41" s="630"/>
      <c r="BD41" s="640"/>
      <c r="BE41" s="640"/>
      <c r="BF41" s="672"/>
      <c r="BG41" s="675"/>
      <c r="BH41" s="676"/>
      <c r="BI41" s="676"/>
      <c r="BJ41" s="676"/>
      <c r="BK41" s="676"/>
      <c r="BL41" s="364"/>
      <c r="BM41" s="664" t="s">
        <v>346</v>
      </c>
      <c r="BN41" s="664"/>
      <c r="BO41" s="664"/>
      <c r="BP41" s="664"/>
      <c r="BQ41" s="664"/>
      <c r="BR41" s="664"/>
      <c r="BS41" s="664"/>
      <c r="BT41" s="664"/>
      <c r="BU41" s="665"/>
      <c r="BV41" s="629" t="s">
        <v>128</v>
      </c>
      <c r="BW41" s="630"/>
      <c r="BX41" s="630"/>
      <c r="BY41" s="630"/>
      <c r="BZ41" s="630"/>
      <c r="CA41" s="630"/>
      <c r="CB41" s="673"/>
      <c r="CD41" s="663" t="s">
        <v>347</v>
      </c>
      <c r="CE41" s="664"/>
      <c r="CF41" s="664"/>
      <c r="CG41" s="664"/>
      <c r="CH41" s="664"/>
      <c r="CI41" s="664"/>
      <c r="CJ41" s="664"/>
      <c r="CK41" s="664"/>
      <c r="CL41" s="664"/>
      <c r="CM41" s="664"/>
      <c r="CN41" s="664"/>
      <c r="CO41" s="664"/>
      <c r="CP41" s="664"/>
      <c r="CQ41" s="665"/>
      <c r="CR41" s="629" t="s">
        <v>128</v>
      </c>
      <c r="CS41" s="640"/>
      <c r="CT41" s="640"/>
      <c r="CU41" s="640"/>
      <c r="CV41" s="640"/>
      <c r="CW41" s="640"/>
      <c r="CX41" s="640"/>
      <c r="CY41" s="641"/>
      <c r="CZ41" s="632" t="s">
        <v>128</v>
      </c>
      <c r="DA41" s="642"/>
      <c r="DB41" s="642"/>
      <c r="DC41" s="643"/>
      <c r="DD41" s="635" t="s">
        <v>128</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x14ac:dyDescent="0.15">
      <c r="B42" s="626" t="s">
        <v>348</v>
      </c>
      <c r="C42" s="627"/>
      <c r="D42" s="627"/>
      <c r="E42" s="627"/>
      <c r="F42" s="627"/>
      <c r="G42" s="627"/>
      <c r="H42" s="627"/>
      <c r="I42" s="627"/>
      <c r="J42" s="627"/>
      <c r="K42" s="627"/>
      <c r="L42" s="627"/>
      <c r="M42" s="627"/>
      <c r="N42" s="627"/>
      <c r="O42" s="627"/>
      <c r="P42" s="627"/>
      <c r="Q42" s="628"/>
      <c r="R42" s="629" t="s">
        <v>128</v>
      </c>
      <c r="S42" s="630"/>
      <c r="T42" s="630"/>
      <c r="U42" s="630"/>
      <c r="V42" s="630"/>
      <c r="W42" s="630"/>
      <c r="X42" s="630"/>
      <c r="Y42" s="631"/>
      <c r="Z42" s="656" t="s">
        <v>128</v>
      </c>
      <c r="AA42" s="656"/>
      <c r="AB42" s="656"/>
      <c r="AC42" s="656"/>
      <c r="AD42" s="657" t="s">
        <v>128</v>
      </c>
      <c r="AE42" s="657"/>
      <c r="AF42" s="657"/>
      <c r="AG42" s="657"/>
      <c r="AH42" s="657"/>
      <c r="AI42" s="657"/>
      <c r="AJ42" s="657"/>
      <c r="AK42" s="657"/>
      <c r="AL42" s="632" t="s">
        <v>128</v>
      </c>
      <c r="AM42" s="633"/>
      <c r="AN42" s="633"/>
      <c r="AO42" s="658"/>
      <c r="AQ42" s="666" t="s">
        <v>349</v>
      </c>
      <c r="AR42" s="667"/>
      <c r="AS42" s="667"/>
      <c r="AT42" s="667"/>
      <c r="AU42" s="667"/>
      <c r="AV42" s="667"/>
      <c r="AW42" s="667"/>
      <c r="AX42" s="667"/>
      <c r="AY42" s="668"/>
      <c r="AZ42" s="609">
        <v>1031365</v>
      </c>
      <c r="BA42" s="644"/>
      <c r="BB42" s="644"/>
      <c r="BC42" s="644"/>
      <c r="BD42" s="610"/>
      <c r="BE42" s="610"/>
      <c r="BF42" s="659"/>
      <c r="BG42" s="677"/>
      <c r="BH42" s="678"/>
      <c r="BI42" s="678"/>
      <c r="BJ42" s="678"/>
      <c r="BK42" s="678"/>
      <c r="BL42" s="365"/>
      <c r="BM42" s="660" t="s">
        <v>350</v>
      </c>
      <c r="BN42" s="660"/>
      <c r="BO42" s="660"/>
      <c r="BP42" s="660"/>
      <c r="BQ42" s="660"/>
      <c r="BR42" s="660"/>
      <c r="BS42" s="660"/>
      <c r="BT42" s="660"/>
      <c r="BU42" s="661"/>
      <c r="BV42" s="609">
        <v>373</v>
      </c>
      <c r="BW42" s="644"/>
      <c r="BX42" s="644"/>
      <c r="BY42" s="644"/>
      <c r="BZ42" s="644"/>
      <c r="CA42" s="644"/>
      <c r="CB42" s="662"/>
      <c r="CD42" s="626" t="s">
        <v>351</v>
      </c>
      <c r="CE42" s="627"/>
      <c r="CF42" s="627"/>
      <c r="CG42" s="627"/>
      <c r="CH42" s="627"/>
      <c r="CI42" s="627"/>
      <c r="CJ42" s="627"/>
      <c r="CK42" s="627"/>
      <c r="CL42" s="627"/>
      <c r="CM42" s="627"/>
      <c r="CN42" s="627"/>
      <c r="CO42" s="627"/>
      <c r="CP42" s="627"/>
      <c r="CQ42" s="628"/>
      <c r="CR42" s="629">
        <v>2380307</v>
      </c>
      <c r="CS42" s="640"/>
      <c r="CT42" s="640"/>
      <c r="CU42" s="640"/>
      <c r="CV42" s="640"/>
      <c r="CW42" s="640"/>
      <c r="CX42" s="640"/>
      <c r="CY42" s="641"/>
      <c r="CZ42" s="632">
        <v>15.3</v>
      </c>
      <c r="DA42" s="642"/>
      <c r="DB42" s="642"/>
      <c r="DC42" s="643"/>
      <c r="DD42" s="635">
        <v>729699</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x14ac:dyDescent="0.15">
      <c r="B43" s="626" t="s">
        <v>352</v>
      </c>
      <c r="C43" s="627"/>
      <c r="D43" s="627"/>
      <c r="E43" s="627"/>
      <c r="F43" s="627"/>
      <c r="G43" s="627"/>
      <c r="H43" s="627"/>
      <c r="I43" s="627"/>
      <c r="J43" s="627"/>
      <c r="K43" s="627"/>
      <c r="L43" s="627"/>
      <c r="M43" s="627"/>
      <c r="N43" s="627"/>
      <c r="O43" s="627"/>
      <c r="P43" s="627"/>
      <c r="Q43" s="628"/>
      <c r="R43" s="629">
        <v>451500</v>
      </c>
      <c r="S43" s="630"/>
      <c r="T43" s="630"/>
      <c r="U43" s="630"/>
      <c r="V43" s="630"/>
      <c r="W43" s="630"/>
      <c r="X43" s="630"/>
      <c r="Y43" s="631"/>
      <c r="Z43" s="656">
        <v>2.7</v>
      </c>
      <c r="AA43" s="656"/>
      <c r="AB43" s="656"/>
      <c r="AC43" s="656"/>
      <c r="AD43" s="657" t="s">
        <v>128</v>
      </c>
      <c r="AE43" s="657"/>
      <c r="AF43" s="657"/>
      <c r="AG43" s="657"/>
      <c r="AH43" s="657"/>
      <c r="AI43" s="657"/>
      <c r="AJ43" s="657"/>
      <c r="AK43" s="657"/>
      <c r="AL43" s="632" t="s">
        <v>128</v>
      </c>
      <c r="AM43" s="633"/>
      <c r="AN43" s="633"/>
      <c r="AO43" s="658"/>
      <c r="BV43" s="219"/>
      <c r="BW43" s="219"/>
      <c r="BX43" s="219"/>
      <c r="BY43" s="219"/>
      <c r="BZ43" s="219"/>
      <c r="CA43" s="219"/>
      <c r="CB43" s="219"/>
      <c r="CD43" s="626" t="s">
        <v>353</v>
      </c>
      <c r="CE43" s="627"/>
      <c r="CF43" s="627"/>
      <c r="CG43" s="627"/>
      <c r="CH43" s="627"/>
      <c r="CI43" s="627"/>
      <c r="CJ43" s="627"/>
      <c r="CK43" s="627"/>
      <c r="CL43" s="627"/>
      <c r="CM43" s="627"/>
      <c r="CN43" s="627"/>
      <c r="CO43" s="627"/>
      <c r="CP43" s="627"/>
      <c r="CQ43" s="628"/>
      <c r="CR43" s="629">
        <v>38033</v>
      </c>
      <c r="CS43" s="640"/>
      <c r="CT43" s="640"/>
      <c r="CU43" s="640"/>
      <c r="CV43" s="640"/>
      <c r="CW43" s="640"/>
      <c r="CX43" s="640"/>
      <c r="CY43" s="641"/>
      <c r="CZ43" s="632">
        <v>0.2</v>
      </c>
      <c r="DA43" s="642"/>
      <c r="DB43" s="642"/>
      <c r="DC43" s="643"/>
      <c r="DD43" s="635">
        <v>35106</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x14ac:dyDescent="0.15">
      <c r="B44" s="606" t="s">
        <v>354</v>
      </c>
      <c r="C44" s="607"/>
      <c r="D44" s="607"/>
      <c r="E44" s="607"/>
      <c r="F44" s="607"/>
      <c r="G44" s="607"/>
      <c r="H44" s="607"/>
      <c r="I44" s="607"/>
      <c r="J44" s="607"/>
      <c r="K44" s="607"/>
      <c r="L44" s="607"/>
      <c r="M44" s="607"/>
      <c r="N44" s="607"/>
      <c r="O44" s="607"/>
      <c r="P44" s="607"/>
      <c r="Q44" s="608"/>
      <c r="R44" s="609">
        <v>16542461</v>
      </c>
      <c r="S44" s="644"/>
      <c r="T44" s="644"/>
      <c r="U44" s="644"/>
      <c r="V44" s="644"/>
      <c r="W44" s="644"/>
      <c r="X44" s="644"/>
      <c r="Y44" s="645"/>
      <c r="Z44" s="646">
        <v>100</v>
      </c>
      <c r="AA44" s="646"/>
      <c r="AB44" s="646"/>
      <c r="AC44" s="646"/>
      <c r="AD44" s="647">
        <v>9126610</v>
      </c>
      <c r="AE44" s="647"/>
      <c r="AF44" s="647"/>
      <c r="AG44" s="647"/>
      <c r="AH44" s="647"/>
      <c r="AI44" s="647"/>
      <c r="AJ44" s="647"/>
      <c r="AK44" s="647"/>
      <c r="AL44" s="612">
        <v>100</v>
      </c>
      <c r="AM44" s="648"/>
      <c r="AN44" s="648"/>
      <c r="AO44" s="649"/>
      <c r="CD44" s="650" t="s">
        <v>301</v>
      </c>
      <c r="CE44" s="651"/>
      <c r="CF44" s="626" t="s">
        <v>355</v>
      </c>
      <c r="CG44" s="627"/>
      <c r="CH44" s="627"/>
      <c r="CI44" s="627"/>
      <c r="CJ44" s="627"/>
      <c r="CK44" s="627"/>
      <c r="CL44" s="627"/>
      <c r="CM44" s="627"/>
      <c r="CN44" s="627"/>
      <c r="CO44" s="627"/>
      <c r="CP44" s="627"/>
      <c r="CQ44" s="628"/>
      <c r="CR44" s="629">
        <v>2359927</v>
      </c>
      <c r="CS44" s="630"/>
      <c r="CT44" s="630"/>
      <c r="CU44" s="630"/>
      <c r="CV44" s="630"/>
      <c r="CW44" s="630"/>
      <c r="CX44" s="630"/>
      <c r="CY44" s="631"/>
      <c r="CZ44" s="632">
        <v>15.2</v>
      </c>
      <c r="DA44" s="633"/>
      <c r="DB44" s="633"/>
      <c r="DC44" s="634"/>
      <c r="DD44" s="635">
        <v>726029</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356</v>
      </c>
      <c r="CG45" s="627"/>
      <c r="CH45" s="627"/>
      <c r="CI45" s="627"/>
      <c r="CJ45" s="627"/>
      <c r="CK45" s="627"/>
      <c r="CL45" s="627"/>
      <c r="CM45" s="627"/>
      <c r="CN45" s="627"/>
      <c r="CO45" s="627"/>
      <c r="CP45" s="627"/>
      <c r="CQ45" s="628"/>
      <c r="CR45" s="629">
        <v>1504156</v>
      </c>
      <c r="CS45" s="640"/>
      <c r="CT45" s="640"/>
      <c r="CU45" s="640"/>
      <c r="CV45" s="640"/>
      <c r="CW45" s="640"/>
      <c r="CX45" s="640"/>
      <c r="CY45" s="641"/>
      <c r="CZ45" s="632">
        <v>9.6999999999999993</v>
      </c>
      <c r="DA45" s="642"/>
      <c r="DB45" s="642"/>
      <c r="DC45" s="643"/>
      <c r="DD45" s="635">
        <v>336343</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x14ac:dyDescent="0.15">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358</v>
      </c>
      <c r="CG46" s="627"/>
      <c r="CH46" s="627"/>
      <c r="CI46" s="627"/>
      <c r="CJ46" s="627"/>
      <c r="CK46" s="627"/>
      <c r="CL46" s="627"/>
      <c r="CM46" s="627"/>
      <c r="CN46" s="627"/>
      <c r="CO46" s="627"/>
      <c r="CP46" s="627"/>
      <c r="CQ46" s="628"/>
      <c r="CR46" s="629">
        <v>645378</v>
      </c>
      <c r="CS46" s="630"/>
      <c r="CT46" s="630"/>
      <c r="CU46" s="630"/>
      <c r="CV46" s="630"/>
      <c r="CW46" s="630"/>
      <c r="CX46" s="630"/>
      <c r="CY46" s="631"/>
      <c r="CZ46" s="632">
        <v>4.0999999999999996</v>
      </c>
      <c r="DA46" s="633"/>
      <c r="DB46" s="633"/>
      <c r="DC46" s="634"/>
      <c r="DD46" s="635">
        <v>343056</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x14ac:dyDescent="0.15">
      <c r="B47" s="639" t="s">
        <v>359</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360</v>
      </c>
      <c r="CG47" s="627"/>
      <c r="CH47" s="627"/>
      <c r="CI47" s="627"/>
      <c r="CJ47" s="627"/>
      <c r="CK47" s="627"/>
      <c r="CL47" s="627"/>
      <c r="CM47" s="627"/>
      <c r="CN47" s="627"/>
      <c r="CO47" s="627"/>
      <c r="CP47" s="627"/>
      <c r="CQ47" s="628"/>
      <c r="CR47" s="629">
        <v>20380</v>
      </c>
      <c r="CS47" s="640"/>
      <c r="CT47" s="640"/>
      <c r="CU47" s="640"/>
      <c r="CV47" s="640"/>
      <c r="CW47" s="640"/>
      <c r="CX47" s="640"/>
      <c r="CY47" s="641"/>
      <c r="CZ47" s="632">
        <v>0.1</v>
      </c>
      <c r="DA47" s="642"/>
      <c r="DB47" s="642"/>
      <c r="DC47" s="643"/>
      <c r="DD47" s="635">
        <v>3670</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x14ac:dyDescent="0.15">
      <c r="B48" s="625" t="s">
        <v>361</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362</v>
      </c>
      <c r="CG48" s="627"/>
      <c r="CH48" s="627"/>
      <c r="CI48" s="627"/>
      <c r="CJ48" s="627"/>
      <c r="CK48" s="627"/>
      <c r="CL48" s="627"/>
      <c r="CM48" s="627"/>
      <c r="CN48" s="627"/>
      <c r="CO48" s="627"/>
      <c r="CP48" s="627"/>
      <c r="CQ48" s="628"/>
      <c r="CR48" s="629" t="s">
        <v>128</v>
      </c>
      <c r="CS48" s="630"/>
      <c r="CT48" s="630"/>
      <c r="CU48" s="630"/>
      <c r="CV48" s="630"/>
      <c r="CW48" s="630"/>
      <c r="CX48" s="630"/>
      <c r="CY48" s="631"/>
      <c r="CZ48" s="632" t="s">
        <v>128</v>
      </c>
      <c r="DA48" s="633"/>
      <c r="DB48" s="633"/>
      <c r="DC48" s="634"/>
      <c r="DD48" s="635" t="s">
        <v>128</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363</v>
      </c>
      <c r="CE49" s="607"/>
      <c r="CF49" s="607"/>
      <c r="CG49" s="607"/>
      <c r="CH49" s="607"/>
      <c r="CI49" s="607"/>
      <c r="CJ49" s="607"/>
      <c r="CK49" s="607"/>
      <c r="CL49" s="607"/>
      <c r="CM49" s="607"/>
      <c r="CN49" s="607"/>
      <c r="CO49" s="607"/>
      <c r="CP49" s="607"/>
      <c r="CQ49" s="608"/>
      <c r="CR49" s="609">
        <v>15570213</v>
      </c>
      <c r="CS49" s="610"/>
      <c r="CT49" s="610"/>
      <c r="CU49" s="610"/>
      <c r="CV49" s="610"/>
      <c r="CW49" s="610"/>
      <c r="CX49" s="610"/>
      <c r="CY49" s="611"/>
      <c r="CZ49" s="612">
        <v>100</v>
      </c>
      <c r="DA49" s="613"/>
      <c r="DB49" s="613"/>
      <c r="DC49" s="614"/>
      <c r="DD49" s="615">
        <v>10222881</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e9dQAuCVn7p9MkrGWqaLRvtjPPoojk788TU3fEDiuc0ZXGEYkJfUbDh6ksV6sQjqQf7n0JT5snsC/AKxuAAIAA==" saltValue="ddbqbHY/lLZJvp5/wLhoT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view="pageBreakPreview" zoomScale="70" zoomScaleNormal="70"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2" t="s">
        <v>364</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3" t="s">
        <v>365</v>
      </c>
      <c r="DK2" s="1124"/>
      <c r="DL2" s="1124"/>
      <c r="DM2" s="1124"/>
      <c r="DN2" s="1124"/>
      <c r="DO2" s="1125"/>
      <c r="DP2" s="224"/>
      <c r="DQ2" s="1123" t="s">
        <v>366</v>
      </c>
      <c r="DR2" s="1124"/>
      <c r="DS2" s="1124"/>
      <c r="DT2" s="1124"/>
      <c r="DU2" s="1124"/>
      <c r="DV2" s="1124"/>
      <c r="DW2" s="1124"/>
      <c r="DX2" s="1124"/>
      <c r="DY2" s="1124"/>
      <c r="DZ2" s="1125"/>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91" t="s">
        <v>367</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8"/>
      <c r="BA4" s="228"/>
      <c r="BB4" s="228"/>
      <c r="BC4" s="228"/>
      <c r="BD4" s="228"/>
      <c r="BE4" s="229"/>
      <c r="BF4" s="229"/>
      <c r="BG4" s="229"/>
      <c r="BH4" s="229"/>
      <c r="BI4" s="229"/>
      <c r="BJ4" s="229"/>
      <c r="BK4" s="229"/>
      <c r="BL4" s="229"/>
      <c r="BM4" s="229"/>
      <c r="BN4" s="229"/>
      <c r="BO4" s="229"/>
      <c r="BP4" s="229"/>
      <c r="BQ4" s="768" t="s">
        <v>368</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0"/>
    </row>
    <row r="5" spans="1:131" s="231" customFormat="1" ht="26.25" customHeight="1" x14ac:dyDescent="0.15">
      <c r="A5" s="1028" t="s">
        <v>369</v>
      </c>
      <c r="B5" s="1029"/>
      <c r="C5" s="1029"/>
      <c r="D5" s="1029"/>
      <c r="E5" s="1029"/>
      <c r="F5" s="1029"/>
      <c r="G5" s="1029"/>
      <c r="H5" s="1029"/>
      <c r="I5" s="1029"/>
      <c r="J5" s="1029"/>
      <c r="K5" s="1029"/>
      <c r="L5" s="1029"/>
      <c r="M5" s="1029"/>
      <c r="N5" s="1029"/>
      <c r="O5" s="1029"/>
      <c r="P5" s="1030"/>
      <c r="Q5" s="1034" t="s">
        <v>370</v>
      </c>
      <c r="R5" s="1035"/>
      <c r="S5" s="1035"/>
      <c r="T5" s="1035"/>
      <c r="U5" s="1036"/>
      <c r="V5" s="1034" t="s">
        <v>371</v>
      </c>
      <c r="W5" s="1035"/>
      <c r="X5" s="1035"/>
      <c r="Y5" s="1035"/>
      <c r="Z5" s="1036"/>
      <c r="AA5" s="1034" t="s">
        <v>372</v>
      </c>
      <c r="AB5" s="1035"/>
      <c r="AC5" s="1035"/>
      <c r="AD5" s="1035"/>
      <c r="AE5" s="1035"/>
      <c r="AF5" s="1126" t="s">
        <v>373</v>
      </c>
      <c r="AG5" s="1035"/>
      <c r="AH5" s="1035"/>
      <c r="AI5" s="1035"/>
      <c r="AJ5" s="1047"/>
      <c r="AK5" s="1035" t="s">
        <v>374</v>
      </c>
      <c r="AL5" s="1035"/>
      <c r="AM5" s="1035"/>
      <c r="AN5" s="1035"/>
      <c r="AO5" s="1036"/>
      <c r="AP5" s="1034" t="s">
        <v>375</v>
      </c>
      <c r="AQ5" s="1035"/>
      <c r="AR5" s="1035"/>
      <c r="AS5" s="1035"/>
      <c r="AT5" s="1036"/>
      <c r="AU5" s="1034" t="s">
        <v>376</v>
      </c>
      <c r="AV5" s="1035"/>
      <c r="AW5" s="1035"/>
      <c r="AX5" s="1035"/>
      <c r="AY5" s="1047"/>
      <c r="AZ5" s="228"/>
      <c r="BA5" s="228"/>
      <c r="BB5" s="228"/>
      <c r="BC5" s="228"/>
      <c r="BD5" s="228"/>
      <c r="BE5" s="229"/>
      <c r="BF5" s="229"/>
      <c r="BG5" s="229"/>
      <c r="BH5" s="229"/>
      <c r="BI5" s="229"/>
      <c r="BJ5" s="229"/>
      <c r="BK5" s="229"/>
      <c r="BL5" s="229"/>
      <c r="BM5" s="229"/>
      <c r="BN5" s="229"/>
      <c r="BO5" s="229"/>
      <c r="BP5" s="229"/>
      <c r="BQ5" s="1028" t="s">
        <v>377</v>
      </c>
      <c r="BR5" s="1029"/>
      <c r="BS5" s="1029"/>
      <c r="BT5" s="1029"/>
      <c r="BU5" s="1029"/>
      <c r="BV5" s="1029"/>
      <c r="BW5" s="1029"/>
      <c r="BX5" s="1029"/>
      <c r="BY5" s="1029"/>
      <c r="BZ5" s="1029"/>
      <c r="CA5" s="1029"/>
      <c r="CB5" s="1029"/>
      <c r="CC5" s="1029"/>
      <c r="CD5" s="1029"/>
      <c r="CE5" s="1029"/>
      <c r="CF5" s="1029"/>
      <c r="CG5" s="1030"/>
      <c r="CH5" s="1034" t="s">
        <v>378</v>
      </c>
      <c r="CI5" s="1035"/>
      <c r="CJ5" s="1035"/>
      <c r="CK5" s="1035"/>
      <c r="CL5" s="1036"/>
      <c r="CM5" s="1034" t="s">
        <v>379</v>
      </c>
      <c r="CN5" s="1035"/>
      <c r="CO5" s="1035"/>
      <c r="CP5" s="1035"/>
      <c r="CQ5" s="1036"/>
      <c r="CR5" s="1034" t="s">
        <v>380</v>
      </c>
      <c r="CS5" s="1035"/>
      <c r="CT5" s="1035"/>
      <c r="CU5" s="1035"/>
      <c r="CV5" s="1036"/>
      <c r="CW5" s="1034" t="s">
        <v>381</v>
      </c>
      <c r="CX5" s="1035"/>
      <c r="CY5" s="1035"/>
      <c r="CZ5" s="1035"/>
      <c r="DA5" s="1036"/>
      <c r="DB5" s="1034" t="s">
        <v>382</v>
      </c>
      <c r="DC5" s="1035"/>
      <c r="DD5" s="1035"/>
      <c r="DE5" s="1035"/>
      <c r="DF5" s="1036"/>
      <c r="DG5" s="1116" t="s">
        <v>383</v>
      </c>
      <c r="DH5" s="1117"/>
      <c r="DI5" s="1117"/>
      <c r="DJ5" s="1117"/>
      <c r="DK5" s="1118"/>
      <c r="DL5" s="1116" t="s">
        <v>384</v>
      </c>
      <c r="DM5" s="1117"/>
      <c r="DN5" s="1117"/>
      <c r="DO5" s="1117"/>
      <c r="DP5" s="1118"/>
      <c r="DQ5" s="1034" t="s">
        <v>385</v>
      </c>
      <c r="DR5" s="1035"/>
      <c r="DS5" s="1035"/>
      <c r="DT5" s="1035"/>
      <c r="DU5" s="1036"/>
      <c r="DV5" s="1034" t="s">
        <v>376</v>
      </c>
      <c r="DW5" s="1035"/>
      <c r="DX5" s="1035"/>
      <c r="DY5" s="1035"/>
      <c r="DZ5" s="1047"/>
      <c r="EA5" s="230"/>
    </row>
    <row r="6" spans="1:131" s="231"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7"/>
      <c r="AG6" s="1038"/>
      <c r="AH6" s="1038"/>
      <c r="AI6" s="1038"/>
      <c r="AJ6" s="1048"/>
      <c r="AK6" s="1038"/>
      <c r="AL6" s="1038"/>
      <c r="AM6" s="1038"/>
      <c r="AN6" s="1038"/>
      <c r="AO6" s="1039"/>
      <c r="AP6" s="1037"/>
      <c r="AQ6" s="1038"/>
      <c r="AR6" s="1038"/>
      <c r="AS6" s="1038"/>
      <c r="AT6" s="1039"/>
      <c r="AU6" s="1037"/>
      <c r="AV6" s="1038"/>
      <c r="AW6" s="1038"/>
      <c r="AX6" s="1038"/>
      <c r="AY6" s="1048"/>
      <c r="AZ6" s="228"/>
      <c r="BA6" s="228"/>
      <c r="BB6" s="228"/>
      <c r="BC6" s="228"/>
      <c r="BD6" s="228"/>
      <c r="BE6" s="229"/>
      <c r="BF6" s="229"/>
      <c r="BG6" s="229"/>
      <c r="BH6" s="229"/>
      <c r="BI6" s="229"/>
      <c r="BJ6" s="229"/>
      <c r="BK6" s="229"/>
      <c r="BL6" s="229"/>
      <c r="BM6" s="229"/>
      <c r="BN6" s="229"/>
      <c r="BO6" s="229"/>
      <c r="BP6" s="229"/>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19"/>
      <c r="DH6" s="1120"/>
      <c r="DI6" s="1120"/>
      <c r="DJ6" s="1120"/>
      <c r="DK6" s="1121"/>
      <c r="DL6" s="1119"/>
      <c r="DM6" s="1120"/>
      <c r="DN6" s="1120"/>
      <c r="DO6" s="1120"/>
      <c r="DP6" s="1121"/>
      <c r="DQ6" s="1037"/>
      <c r="DR6" s="1038"/>
      <c r="DS6" s="1038"/>
      <c r="DT6" s="1038"/>
      <c r="DU6" s="1039"/>
      <c r="DV6" s="1037"/>
      <c r="DW6" s="1038"/>
      <c r="DX6" s="1038"/>
      <c r="DY6" s="1038"/>
      <c r="DZ6" s="1048"/>
      <c r="EA6" s="230"/>
    </row>
    <row r="7" spans="1:131" s="231" customFormat="1" ht="26.25" customHeight="1" thickTop="1" x14ac:dyDescent="0.15">
      <c r="A7" s="232">
        <v>1</v>
      </c>
      <c r="B7" s="1079" t="s">
        <v>386</v>
      </c>
      <c r="C7" s="1080"/>
      <c r="D7" s="1080"/>
      <c r="E7" s="1080"/>
      <c r="F7" s="1080"/>
      <c r="G7" s="1080"/>
      <c r="H7" s="1080"/>
      <c r="I7" s="1080"/>
      <c r="J7" s="1080"/>
      <c r="K7" s="1080"/>
      <c r="L7" s="1080"/>
      <c r="M7" s="1080"/>
      <c r="N7" s="1080"/>
      <c r="O7" s="1080"/>
      <c r="P7" s="1081"/>
      <c r="Q7" s="1132">
        <v>16542</v>
      </c>
      <c r="R7" s="1133"/>
      <c r="S7" s="1133"/>
      <c r="T7" s="1133"/>
      <c r="U7" s="1133"/>
      <c r="V7" s="1133">
        <v>15570</v>
      </c>
      <c r="W7" s="1133"/>
      <c r="X7" s="1133"/>
      <c r="Y7" s="1133"/>
      <c r="Z7" s="1133"/>
      <c r="AA7" s="1133">
        <v>972</v>
      </c>
      <c r="AB7" s="1133"/>
      <c r="AC7" s="1133"/>
      <c r="AD7" s="1133"/>
      <c r="AE7" s="1134"/>
      <c r="AF7" s="1135">
        <v>956</v>
      </c>
      <c r="AG7" s="1136"/>
      <c r="AH7" s="1136"/>
      <c r="AI7" s="1136"/>
      <c r="AJ7" s="1137"/>
      <c r="AK7" s="1138">
        <v>42</v>
      </c>
      <c r="AL7" s="1139"/>
      <c r="AM7" s="1139"/>
      <c r="AN7" s="1139"/>
      <c r="AO7" s="1139"/>
      <c r="AP7" s="1139">
        <v>18279</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c r="BS7" s="753" t="s">
        <v>593</v>
      </c>
      <c r="BT7" s="754"/>
      <c r="BU7" s="754"/>
      <c r="BV7" s="754"/>
      <c r="BW7" s="754"/>
      <c r="BX7" s="754"/>
      <c r="BY7" s="754"/>
      <c r="BZ7" s="754"/>
      <c r="CA7" s="754"/>
      <c r="CB7" s="754"/>
      <c r="CC7" s="754"/>
      <c r="CD7" s="754"/>
      <c r="CE7" s="754"/>
      <c r="CF7" s="754"/>
      <c r="CG7" s="755"/>
      <c r="CH7" s="1128">
        <v>-3</v>
      </c>
      <c r="CI7" s="1129"/>
      <c r="CJ7" s="1129"/>
      <c r="CK7" s="1129"/>
      <c r="CL7" s="1130"/>
      <c r="CM7" s="1128">
        <v>133</v>
      </c>
      <c r="CN7" s="1129"/>
      <c r="CO7" s="1129"/>
      <c r="CP7" s="1129"/>
      <c r="CQ7" s="1130"/>
      <c r="CR7" s="1128">
        <v>130</v>
      </c>
      <c r="CS7" s="1129"/>
      <c r="CT7" s="1129"/>
      <c r="CU7" s="1129"/>
      <c r="CV7" s="1130"/>
      <c r="CW7" s="1128">
        <v>106</v>
      </c>
      <c r="CX7" s="1129"/>
      <c r="CY7" s="1129"/>
      <c r="CZ7" s="1129"/>
      <c r="DA7" s="1130"/>
      <c r="DB7" s="1128">
        <v>0</v>
      </c>
      <c r="DC7" s="1129"/>
      <c r="DD7" s="1129"/>
      <c r="DE7" s="1129"/>
      <c r="DF7" s="1130"/>
      <c r="DG7" s="1128">
        <v>0</v>
      </c>
      <c r="DH7" s="1129"/>
      <c r="DI7" s="1129"/>
      <c r="DJ7" s="1129"/>
      <c r="DK7" s="1130"/>
      <c r="DL7" s="1128">
        <v>0</v>
      </c>
      <c r="DM7" s="1129"/>
      <c r="DN7" s="1129"/>
      <c r="DO7" s="1129"/>
      <c r="DP7" s="1130"/>
      <c r="DQ7" s="1128">
        <v>0</v>
      </c>
      <c r="DR7" s="1129"/>
      <c r="DS7" s="1129"/>
      <c r="DT7" s="1129"/>
      <c r="DU7" s="1130"/>
      <c r="DV7" s="753"/>
      <c r="DW7" s="754"/>
      <c r="DX7" s="754"/>
      <c r="DY7" s="754"/>
      <c r="DZ7" s="1131"/>
      <c r="EA7" s="230"/>
    </row>
    <row r="8" spans="1:131" s="231" customFormat="1" ht="26.25" customHeight="1" x14ac:dyDescent="0.15">
      <c r="A8" s="234">
        <v>2</v>
      </c>
      <c r="B8" s="1062" t="s">
        <v>387</v>
      </c>
      <c r="C8" s="1063"/>
      <c r="D8" s="1063"/>
      <c r="E8" s="1063"/>
      <c r="F8" s="1063"/>
      <c r="G8" s="1063"/>
      <c r="H8" s="1063"/>
      <c r="I8" s="1063"/>
      <c r="J8" s="1063"/>
      <c r="K8" s="1063"/>
      <c r="L8" s="1063"/>
      <c r="M8" s="1063"/>
      <c r="N8" s="1063"/>
      <c r="O8" s="1063"/>
      <c r="P8" s="1064"/>
      <c r="Q8" s="1070">
        <v>0</v>
      </c>
      <c r="R8" s="1071"/>
      <c r="S8" s="1071"/>
      <c r="T8" s="1071"/>
      <c r="U8" s="1071"/>
      <c r="V8" s="1071">
        <v>0</v>
      </c>
      <c r="W8" s="1071"/>
      <c r="X8" s="1071"/>
      <c r="Y8" s="1071"/>
      <c r="Z8" s="1071"/>
      <c r="AA8" s="1071">
        <v>0</v>
      </c>
      <c r="AB8" s="1071"/>
      <c r="AC8" s="1071"/>
      <c r="AD8" s="1071"/>
      <c r="AE8" s="1072"/>
      <c r="AF8" s="1067">
        <v>0</v>
      </c>
      <c r="AG8" s="1068"/>
      <c r="AH8" s="1068"/>
      <c r="AI8" s="1068"/>
      <c r="AJ8" s="1069"/>
      <c r="AK8" s="1112">
        <v>0</v>
      </c>
      <c r="AL8" s="1113"/>
      <c r="AM8" s="1113"/>
      <c r="AN8" s="1113"/>
      <c r="AO8" s="1113"/>
      <c r="AP8" s="1113">
        <v>0</v>
      </c>
      <c r="AQ8" s="1113"/>
      <c r="AR8" s="1113"/>
      <c r="AS8" s="1113"/>
      <c r="AT8" s="1113"/>
      <c r="AU8" s="1114"/>
      <c r="AV8" s="1114"/>
      <c r="AW8" s="1114"/>
      <c r="AX8" s="1114"/>
      <c r="AY8" s="1115"/>
      <c r="AZ8" s="228"/>
      <c r="BA8" s="228"/>
      <c r="BB8" s="228"/>
      <c r="BC8" s="228"/>
      <c r="BD8" s="228"/>
      <c r="BE8" s="229"/>
      <c r="BF8" s="229"/>
      <c r="BG8" s="229"/>
      <c r="BH8" s="229"/>
      <c r="BI8" s="229"/>
      <c r="BJ8" s="229"/>
      <c r="BK8" s="229"/>
      <c r="BL8" s="229"/>
      <c r="BM8" s="229"/>
      <c r="BN8" s="229"/>
      <c r="BO8" s="229"/>
      <c r="BP8" s="229"/>
      <c r="BQ8" s="234">
        <v>2</v>
      </c>
      <c r="BR8" s="235"/>
      <c r="BS8" s="756" t="s">
        <v>594</v>
      </c>
      <c r="BT8" s="757"/>
      <c r="BU8" s="757"/>
      <c r="BV8" s="757"/>
      <c r="BW8" s="757"/>
      <c r="BX8" s="757"/>
      <c r="BY8" s="757"/>
      <c r="BZ8" s="757"/>
      <c r="CA8" s="757"/>
      <c r="CB8" s="757"/>
      <c r="CC8" s="757"/>
      <c r="CD8" s="757"/>
      <c r="CE8" s="757"/>
      <c r="CF8" s="757"/>
      <c r="CG8" s="758"/>
      <c r="CH8" s="1024">
        <v>0</v>
      </c>
      <c r="CI8" s="1025"/>
      <c r="CJ8" s="1025"/>
      <c r="CK8" s="1025"/>
      <c r="CL8" s="1026"/>
      <c r="CM8" s="1024">
        <v>79</v>
      </c>
      <c r="CN8" s="1025"/>
      <c r="CO8" s="1025"/>
      <c r="CP8" s="1025"/>
      <c r="CQ8" s="1026"/>
      <c r="CR8" s="1024">
        <v>76</v>
      </c>
      <c r="CS8" s="1025"/>
      <c r="CT8" s="1025"/>
      <c r="CU8" s="1025"/>
      <c r="CV8" s="1026"/>
      <c r="CW8" s="1024">
        <v>10</v>
      </c>
      <c r="CX8" s="1025"/>
      <c r="CY8" s="1025"/>
      <c r="CZ8" s="1025"/>
      <c r="DA8" s="1026"/>
      <c r="DB8" s="1024">
        <v>0</v>
      </c>
      <c r="DC8" s="1025"/>
      <c r="DD8" s="1025"/>
      <c r="DE8" s="1025"/>
      <c r="DF8" s="1026"/>
      <c r="DG8" s="1024">
        <v>0</v>
      </c>
      <c r="DH8" s="1025"/>
      <c r="DI8" s="1025"/>
      <c r="DJ8" s="1025"/>
      <c r="DK8" s="1026"/>
      <c r="DL8" s="1024">
        <v>0</v>
      </c>
      <c r="DM8" s="1025"/>
      <c r="DN8" s="1025"/>
      <c r="DO8" s="1025"/>
      <c r="DP8" s="1026"/>
      <c r="DQ8" s="1024">
        <v>0</v>
      </c>
      <c r="DR8" s="1025"/>
      <c r="DS8" s="1025"/>
      <c r="DT8" s="1025"/>
      <c r="DU8" s="1026"/>
      <c r="DV8" s="756"/>
      <c r="DW8" s="757"/>
      <c r="DX8" s="757"/>
      <c r="DY8" s="757"/>
      <c r="DZ8" s="1027"/>
      <c r="EA8" s="230"/>
    </row>
    <row r="9" spans="1:131" s="231" customFormat="1" ht="26.25" customHeight="1" x14ac:dyDescent="0.15">
      <c r="A9" s="234">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8"/>
      <c r="BA9" s="228"/>
      <c r="BB9" s="228"/>
      <c r="BC9" s="228"/>
      <c r="BD9" s="228"/>
      <c r="BE9" s="229"/>
      <c r="BF9" s="229"/>
      <c r="BG9" s="229"/>
      <c r="BH9" s="229"/>
      <c r="BI9" s="229"/>
      <c r="BJ9" s="229"/>
      <c r="BK9" s="229"/>
      <c r="BL9" s="229"/>
      <c r="BM9" s="229"/>
      <c r="BN9" s="229"/>
      <c r="BO9" s="229"/>
      <c r="BP9" s="229"/>
      <c r="BQ9" s="234">
        <v>3</v>
      </c>
      <c r="BR9" s="235" t="s">
        <v>596</v>
      </c>
      <c r="BS9" s="756" t="s">
        <v>595</v>
      </c>
      <c r="BT9" s="757"/>
      <c r="BU9" s="757"/>
      <c r="BV9" s="757"/>
      <c r="BW9" s="757"/>
      <c r="BX9" s="757"/>
      <c r="BY9" s="757"/>
      <c r="BZ9" s="757"/>
      <c r="CA9" s="757"/>
      <c r="CB9" s="757"/>
      <c r="CC9" s="757"/>
      <c r="CD9" s="757"/>
      <c r="CE9" s="757"/>
      <c r="CF9" s="757"/>
      <c r="CG9" s="758"/>
      <c r="CH9" s="1024">
        <v>0</v>
      </c>
      <c r="CI9" s="1025"/>
      <c r="CJ9" s="1025"/>
      <c r="CK9" s="1025"/>
      <c r="CL9" s="1026"/>
      <c r="CM9" s="1024">
        <v>15</v>
      </c>
      <c r="CN9" s="1025"/>
      <c r="CO9" s="1025"/>
      <c r="CP9" s="1025"/>
      <c r="CQ9" s="1026"/>
      <c r="CR9" s="1024">
        <v>5</v>
      </c>
      <c r="CS9" s="1025"/>
      <c r="CT9" s="1025"/>
      <c r="CU9" s="1025"/>
      <c r="CV9" s="1026"/>
      <c r="CW9" s="1024">
        <v>0</v>
      </c>
      <c r="CX9" s="1025"/>
      <c r="CY9" s="1025"/>
      <c r="CZ9" s="1025"/>
      <c r="DA9" s="1026"/>
      <c r="DB9" s="1024">
        <v>0</v>
      </c>
      <c r="DC9" s="1025"/>
      <c r="DD9" s="1025"/>
      <c r="DE9" s="1025"/>
      <c r="DF9" s="1026"/>
      <c r="DG9" s="1024">
        <v>0</v>
      </c>
      <c r="DH9" s="1025"/>
      <c r="DI9" s="1025"/>
      <c r="DJ9" s="1025"/>
      <c r="DK9" s="1026"/>
      <c r="DL9" s="1024">
        <v>0</v>
      </c>
      <c r="DM9" s="1025"/>
      <c r="DN9" s="1025"/>
      <c r="DO9" s="1025"/>
      <c r="DP9" s="1026"/>
      <c r="DQ9" s="1024">
        <v>0</v>
      </c>
      <c r="DR9" s="1025"/>
      <c r="DS9" s="1025"/>
      <c r="DT9" s="1025"/>
      <c r="DU9" s="1026"/>
      <c r="DV9" s="756"/>
      <c r="DW9" s="757"/>
      <c r="DX9" s="757"/>
      <c r="DY9" s="757"/>
      <c r="DZ9" s="1027"/>
      <c r="EA9" s="230"/>
    </row>
    <row r="10" spans="1:131" s="231" customFormat="1" ht="26.25" customHeight="1" x14ac:dyDescent="0.15">
      <c r="A10" s="234">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8"/>
      <c r="BA10" s="228"/>
      <c r="BB10" s="228"/>
      <c r="BC10" s="228"/>
      <c r="BD10" s="228"/>
      <c r="BE10" s="229"/>
      <c r="BF10" s="229"/>
      <c r="BG10" s="229"/>
      <c r="BH10" s="229"/>
      <c r="BI10" s="229"/>
      <c r="BJ10" s="229"/>
      <c r="BK10" s="229"/>
      <c r="BL10" s="229"/>
      <c r="BM10" s="229"/>
      <c r="BN10" s="229"/>
      <c r="BO10" s="229"/>
      <c r="BP10" s="229"/>
      <c r="BQ10" s="234">
        <v>4</v>
      </c>
      <c r="BR10" s="235"/>
      <c r="BS10" s="756"/>
      <c r="BT10" s="757"/>
      <c r="BU10" s="757"/>
      <c r="BV10" s="757"/>
      <c r="BW10" s="757"/>
      <c r="BX10" s="757"/>
      <c r="BY10" s="757"/>
      <c r="BZ10" s="757"/>
      <c r="CA10" s="757"/>
      <c r="CB10" s="757"/>
      <c r="CC10" s="757"/>
      <c r="CD10" s="757"/>
      <c r="CE10" s="757"/>
      <c r="CF10" s="757"/>
      <c r="CG10" s="758"/>
      <c r="CH10" s="1024"/>
      <c r="CI10" s="1025"/>
      <c r="CJ10" s="1025"/>
      <c r="CK10" s="1025"/>
      <c r="CL10" s="1026"/>
      <c r="CM10" s="1024"/>
      <c r="CN10" s="1025"/>
      <c r="CO10" s="1025"/>
      <c r="CP10" s="1025"/>
      <c r="CQ10" s="1026"/>
      <c r="CR10" s="1024"/>
      <c r="CS10" s="1025"/>
      <c r="CT10" s="1025"/>
      <c r="CU10" s="1025"/>
      <c r="CV10" s="1026"/>
      <c r="CW10" s="1024"/>
      <c r="CX10" s="1025"/>
      <c r="CY10" s="1025"/>
      <c r="CZ10" s="1025"/>
      <c r="DA10" s="1026"/>
      <c r="DB10" s="1024"/>
      <c r="DC10" s="1025"/>
      <c r="DD10" s="1025"/>
      <c r="DE10" s="1025"/>
      <c r="DF10" s="1026"/>
      <c r="DG10" s="1024"/>
      <c r="DH10" s="1025"/>
      <c r="DI10" s="1025"/>
      <c r="DJ10" s="1025"/>
      <c r="DK10" s="1026"/>
      <c r="DL10" s="1024"/>
      <c r="DM10" s="1025"/>
      <c r="DN10" s="1025"/>
      <c r="DO10" s="1025"/>
      <c r="DP10" s="1026"/>
      <c r="DQ10" s="1024"/>
      <c r="DR10" s="1025"/>
      <c r="DS10" s="1025"/>
      <c r="DT10" s="1025"/>
      <c r="DU10" s="1026"/>
      <c r="DV10" s="756"/>
      <c r="DW10" s="757"/>
      <c r="DX10" s="757"/>
      <c r="DY10" s="757"/>
      <c r="DZ10" s="1027"/>
      <c r="EA10" s="230"/>
    </row>
    <row r="11" spans="1:131" s="231" customFormat="1" ht="26.25" customHeight="1" x14ac:dyDescent="0.15">
      <c r="A11" s="234">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8"/>
      <c r="BA11" s="228"/>
      <c r="BB11" s="228"/>
      <c r="BC11" s="228"/>
      <c r="BD11" s="228"/>
      <c r="BE11" s="229"/>
      <c r="BF11" s="229"/>
      <c r="BG11" s="229"/>
      <c r="BH11" s="229"/>
      <c r="BI11" s="229"/>
      <c r="BJ11" s="229"/>
      <c r="BK11" s="229"/>
      <c r="BL11" s="229"/>
      <c r="BM11" s="229"/>
      <c r="BN11" s="229"/>
      <c r="BO11" s="229"/>
      <c r="BP11" s="229"/>
      <c r="BQ11" s="234">
        <v>5</v>
      </c>
      <c r="BR11" s="235"/>
      <c r="BS11" s="756"/>
      <c r="BT11" s="757"/>
      <c r="BU11" s="757"/>
      <c r="BV11" s="757"/>
      <c r="BW11" s="757"/>
      <c r="BX11" s="757"/>
      <c r="BY11" s="757"/>
      <c r="BZ11" s="757"/>
      <c r="CA11" s="757"/>
      <c r="CB11" s="757"/>
      <c r="CC11" s="757"/>
      <c r="CD11" s="757"/>
      <c r="CE11" s="757"/>
      <c r="CF11" s="757"/>
      <c r="CG11" s="758"/>
      <c r="CH11" s="1024"/>
      <c r="CI11" s="1025"/>
      <c r="CJ11" s="1025"/>
      <c r="CK11" s="1025"/>
      <c r="CL11" s="1026"/>
      <c r="CM11" s="1024"/>
      <c r="CN11" s="1025"/>
      <c r="CO11" s="1025"/>
      <c r="CP11" s="1025"/>
      <c r="CQ11" s="1026"/>
      <c r="CR11" s="1024"/>
      <c r="CS11" s="1025"/>
      <c r="CT11" s="1025"/>
      <c r="CU11" s="1025"/>
      <c r="CV11" s="1026"/>
      <c r="CW11" s="1024"/>
      <c r="CX11" s="1025"/>
      <c r="CY11" s="1025"/>
      <c r="CZ11" s="1025"/>
      <c r="DA11" s="1026"/>
      <c r="DB11" s="1024"/>
      <c r="DC11" s="1025"/>
      <c r="DD11" s="1025"/>
      <c r="DE11" s="1025"/>
      <c r="DF11" s="1026"/>
      <c r="DG11" s="1024"/>
      <c r="DH11" s="1025"/>
      <c r="DI11" s="1025"/>
      <c r="DJ11" s="1025"/>
      <c r="DK11" s="1026"/>
      <c r="DL11" s="1024"/>
      <c r="DM11" s="1025"/>
      <c r="DN11" s="1025"/>
      <c r="DO11" s="1025"/>
      <c r="DP11" s="1026"/>
      <c r="DQ11" s="1024"/>
      <c r="DR11" s="1025"/>
      <c r="DS11" s="1025"/>
      <c r="DT11" s="1025"/>
      <c r="DU11" s="1026"/>
      <c r="DV11" s="756"/>
      <c r="DW11" s="757"/>
      <c r="DX11" s="757"/>
      <c r="DY11" s="757"/>
      <c r="DZ11" s="1027"/>
      <c r="EA11" s="230"/>
    </row>
    <row r="12" spans="1:131" s="231" customFormat="1" ht="26.25" customHeight="1" x14ac:dyDescent="0.15">
      <c r="A12" s="234">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8"/>
      <c r="BA12" s="228"/>
      <c r="BB12" s="228"/>
      <c r="BC12" s="228"/>
      <c r="BD12" s="228"/>
      <c r="BE12" s="229"/>
      <c r="BF12" s="229"/>
      <c r="BG12" s="229"/>
      <c r="BH12" s="229"/>
      <c r="BI12" s="229"/>
      <c r="BJ12" s="229"/>
      <c r="BK12" s="229"/>
      <c r="BL12" s="229"/>
      <c r="BM12" s="229"/>
      <c r="BN12" s="229"/>
      <c r="BO12" s="229"/>
      <c r="BP12" s="229"/>
      <c r="BQ12" s="234">
        <v>6</v>
      </c>
      <c r="BR12" s="235"/>
      <c r="BS12" s="756"/>
      <c r="BT12" s="757"/>
      <c r="BU12" s="757"/>
      <c r="BV12" s="757"/>
      <c r="BW12" s="757"/>
      <c r="BX12" s="757"/>
      <c r="BY12" s="757"/>
      <c r="BZ12" s="757"/>
      <c r="CA12" s="757"/>
      <c r="CB12" s="757"/>
      <c r="CC12" s="757"/>
      <c r="CD12" s="757"/>
      <c r="CE12" s="757"/>
      <c r="CF12" s="757"/>
      <c r="CG12" s="758"/>
      <c r="CH12" s="1024"/>
      <c r="CI12" s="1025"/>
      <c r="CJ12" s="1025"/>
      <c r="CK12" s="1025"/>
      <c r="CL12" s="1026"/>
      <c r="CM12" s="1024"/>
      <c r="CN12" s="1025"/>
      <c r="CO12" s="1025"/>
      <c r="CP12" s="1025"/>
      <c r="CQ12" s="1026"/>
      <c r="CR12" s="1024"/>
      <c r="CS12" s="1025"/>
      <c r="CT12" s="1025"/>
      <c r="CU12" s="1025"/>
      <c r="CV12" s="1026"/>
      <c r="CW12" s="1024"/>
      <c r="CX12" s="1025"/>
      <c r="CY12" s="1025"/>
      <c r="CZ12" s="1025"/>
      <c r="DA12" s="1026"/>
      <c r="DB12" s="1024"/>
      <c r="DC12" s="1025"/>
      <c r="DD12" s="1025"/>
      <c r="DE12" s="1025"/>
      <c r="DF12" s="1026"/>
      <c r="DG12" s="1024"/>
      <c r="DH12" s="1025"/>
      <c r="DI12" s="1025"/>
      <c r="DJ12" s="1025"/>
      <c r="DK12" s="1026"/>
      <c r="DL12" s="1024"/>
      <c r="DM12" s="1025"/>
      <c r="DN12" s="1025"/>
      <c r="DO12" s="1025"/>
      <c r="DP12" s="1026"/>
      <c r="DQ12" s="1024"/>
      <c r="DR12" s="1025"/>
      <c r="DS12" s="1025"/>
      <c r="DT12" s="1025"/>
      <c r="DU12" s="1026"/>
      <c r="DV12" s="756"/>
      <c r="DW12" s="757"/>
      <c r="DX12" s="757"/>
      <c r="DY12" s="757"/>
      <c r="DZ12" s="1027"/>
      <c r="EA12" s="230"/>
    </row>
    <row r="13" spans="1:131" s="231" customFormat="1" ht="26.25" customHeight="1" x14ac:dyDescent="0.15">
      <c r="A13" s="234">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8"/>
      <c r="BA13" s="228"/>
      <c r="BB13" s="228"/>
      <c r="BC13" s="228"/>
      <c r="BD13" s="228"/>
      <c r="BE13" s="229"/>
      <c r="BF13" s="229"/>
      <c r="BG13" s="229"/>
      <c r="BH13" s="229"/>
      <c r="BI13" s="229"/>
      <c r="BJ13" s="229"/>
      <c r="BK13" s="229"/>
      <c r="BL13" s="229"/>
      <c r="BM13" s="229"/>
      <c r="BN13" s="229"/>
      <c r="BO13" s="229"/>
      <c r="BP13" s="229"/>
      <c r="BQ13" s="234">
        <v>7</v>
      </c>
      <c r="BR13" s="235"/>
      <c r="BS13" s="756"/>
      <c r="BT13" s="757"/>
      <c r="BU13" s="757"/>
      <c r="BV13" s="757"/>
      <c r="BW13" s="757"/>
      <c r="BX13" s="757"/>
      <c r="BY13" s="757"/>
      <c r="BZ13" s="757"/>
      <c r="CA13" s="757"/>
      <c r="CB13" s="757"/>
      <c r="CC13" s="757"/>
      <c r="CD13" s="757"/>
      <c r="CE13" s="757"/>
      <c r="CF13" s="757"/>
      <c r="CG13" s="758"/>
      <c r="CH13" s="1024"/>
      <c r="CI13" s="1025"/>
      <c r="CJ13" s="1025"/>
      <c r="CK13" s="1025"/>
      <c r="CL13" s="1026"/>
      <c r="CM13" s="1024"/>
      <c r="CN13" s="1025"/>
      <c r="CO13" s="1025"/>
      <c r="CP13" s="1025"/>
      <c r="CQ13" s="1026"/>
      <c r="CR13" s="1024"/>
      <c r="CS13" s="1025"/>
      <c r="CT13" s="1025"/>
      <c r="CU13" s="1025"/>
      <c r="CV13" s="1026"/>
      <c r="CW13" s="1024"/>
      <c r="CX13" s="1025"/>
      <c r="CY13" s="1025"/>
      <c r="CZ13" s="1025"/>
      <c r="DA13" s="1026"/>
      <c r="DB13" s="1024"/>
      <c r="DC13" s="1025"/>
      <c r="DD13" s="1025"/>
      <c r="DE13" s="1025"/>
      <c r="DF13" s="1026"/>
      <c r="DG13" s="1024"/>
      <c r="DH13" s="1025"/>
      <c r="DI13" s="1025"/>
      <c r="DJ13" s="1025"/>
      <c r="DK13" s="1026"/>
      <c r="DL13" s="1024"/>
      <c r="DM13" s="1025"/>
      <c r="DN13" s="1025"/>
      <c r="DO13" s="1025"/>
      <c r="DP13" s="1026"/>
      <c r="DQ13" s="1024"/>
      <c r="DR13" s="1025"/>
      <c r="DS13" s="1025"/>
      <c r="DT13" s="1025"/>
      <c r="DU13" s="1026"/>
      <c r="DV13" s="756"/>
      <c r="DW13" s="757"/>
      <c r="DX13" s="757"/>
      <c r="DY13" s="757"/>
      <c r="DZ13" s="1027"/>
      <c r="EA13" s="230"/>
    </row>
    <row r="14" spans="1:131" s="231" customFormat="1" ht="26.25" customHeight="1" x14ac:dyDescent="0.15">
      <c r="A14" s="234">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8"/>
      <c r="BA14" s="228"/>
      <c r="BB14" s="228"/>
      <c r="BC14" s="228"/>
      <c r="BD14" s="228"/>
      <c r="BE14" s="229"/>
      <c r="BF14" s="229"/>
      <c r="BG14" s="229"/>
      <c r="BH14" s="229"/>
      <c r="BI14" s="229"/>
      <c r="BJ14" s="229"/>
      <c r="BK14" s="229"/>
      <c r="BL14" s="229"/>
      <c r="BM14" s="229"/>
      <c r="BN14" s="229"/>
      <c r="BO14" s="229"/>
      <c r="BP14" s="229"/>
      <c r="BQ14" s="234">
        <v>8</v>
      </c>
      <c r="BR14" s="235"/>
      <c r="BS14" s="756"/>
      <c r="BT14" s="757"/>
      <c r="BU14" s="757"/>
      <c r="BV14" s="757"/>
      <c r="BW14" s="757"/>
      <c r="BX14" s="757"/>
      <c r="BY14" s="757"/>
      <c r="BZ14" s="757"/>
      <c r="CA14" s="757"/>
      <c r="CB14" s="757"/>
      <c r="CC14" s="757"/>
      <c r="CD14" s="757"/>
      <c r="CE14" s="757"/>
      <c r="CF14" s="757"/>
      <c r="CG14" s="758"/>
      <c r="CH14" s="1024"/>
      <c r="CI14" s="1025"/>
      <c r="CJ14" s="1025"/>
      <c r="CK14" s="1025"/>
      <c r="CL14" s="1026"/>
      <c r="CM14" s="1024"/>
      <c r="CN14" s="1025"/>
      <c r="CO14" s="1025"/>
      <c r="CP14" s="1025"/>
      <c r="CQ14" s="1026"/>
      <c r="CR14" s="1024"/>
      <c r="CS14" s="1025"/>
      <c r="CT14" s="1025"/>
      <c r="CU14" s="1025"/>
      <c r="CV14" s="1026"/>
      <c r="CW14" s="1024"/>
      <c r="CX14" s="1025"/>
      <c r="CY14" s="1025"/>
      <c r="CZ14" s="1025"/>
      <c r="DA14" s="1026"/>
      <c r="DB14" s="1024"/>
      <c r="DC14" s="1025"/>
      <c r="DD14" s="1025"/>
      <c r="DE14" s="1025"/>
      <c r="DF14" s="1026"/>
      <c r="DG14" s="1024"/>
      <c r="DH14" s="1025"/>
      <c r="DI14" s="1025"/>
      <c r="DJ14" s="1025"/>
      <c r="DK14" s="1026"/>
      <c r="DL14" s="1024"/>
      <c r="DM14" s="1025"/>
      <c r="DN14" s="1025"/>
      <c r="DO14" s="1025"/>
      <c r="DP14" s="1026"/>
      <c r="DQ14" s="1024"/>
      <c r="DR14" s="1025"/>
      <c r="DS14" s="1025"/>
      <c r="DT14" s="1025"/>
      <c r="DU14" s="1026"/>
      <c r="DV14" s="756"/>
      <c r="DW14" s="757"/>
      <c r="DX14" s="757"/>
      <c r="DY14" s="757"/>
      <c r="DZ14" s="1027"/>
      <c r="EA14" s="230"/>
    </row>
    <row r="15" spans="1:131" s="231" customFormat="1" ht="26.25" customHeight="1" x14ac:dyDescent="0.15">
      <c r="A15" s="234">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8"/>
      <c r="BA15" s="228"/>
      <c r="BB15" s="228"/>
      <c r="BC15" s="228"/>
      <c r="BD15" s="228"/>
      <c r="BE15" s="229"/>
      <c r="BF15" s="229"/>
      <c r="BG15" s="229"/>
      <c r="BH15" s="229"/>
      <c r="BI15" s="229"/>
      <c r="BJ15" s="229"/>
      <c r="BK15" s="229"/>
      <c r="BL15" s="229"/>
      <c r="BM15" s="229"/>
      <c r="BN15" s="229"/>
      <c r="BO15" s="229"/>
      <c r="BP15" s="229"/>
      <c r="BQ15" s="234">
        <v>9</v>
      </c>
      <c r="BR15" s="235"/>
      <c r="BS15" s="756"/>
      <c r="BT15" s="757"/>
      <c r="BU15" s="757"/>
      <c r="BV15" s="757"/>
      <c r="BW15" s="757"/>
      <c r="BX15" s="757"/>
      <c r="BY15" s="757"/>
      <c r="BZ15" s="757"/>
      <c r="CA15" s="757"/>
      <c r="CB15" s="757"/>
      <c r="CC15" s="757"/>
      <c r="CD15" s="757"/>
      <c r="CE15" s="757"/>
      <c r="CF15" s="757"/>
      <c r="CG15" s="758"/>
      <c r="CH15" s="1024"/>
      <c r="CI15" s="1025"/>
      <c r="CJ15" s="1025"/>
      <c r="CK15" s="1025"/>
      <c r="CL15" s="1026"/>
      <c r="CM15" s="1024"/>
      <c r="CN15" s="1025"/>
      <c r="CO15" s="1025"/>
      <c r="CP15" s="1025"/>
      <c r="CQ15" s="1026"/>
      <c r="CR15" s="1024"/>
      <c r="CS15" s="1025"/>
      <c r="CT15" s="1025"/>
      <c r="CU15" s="1025"/>
      <c r="CV15" s="1026"/>
      <c r="CW15" s="1024"/>
      <c r="CX15" s="1025"/>
      <c r="CY15" s="1025"/>
      <c r="CZ15" s="1025"/>
      <c r="DA15" s="1026"/>
      <c r="DB15" s="1024"/>
      <c r="DC15" s="1025"/>
      <c r="DD15" s="1025"/>
      <c r="DE15" s="1025"/>
      <c r="DF15" s="1026"/>
      <c r="DG15" s="1024"/>
      <c r="DH15" s="1025"/>
      <c r="DI15" s="1025"/>
      <c r="DJ15" s="1025"/>
      <c r="DK15" s="1026"/>
      <c r="DL15" s="1024"/>
      <c r="DM15" s="1025"/>
      <c r="DN15" s="1025"/>
      <c r="DO15" s="1025"/>
      <c r="DP15" s="1026"/>
      <c r="DQ15" s="1024"/>
      <c r="DR15" s="1025"/>
      <c r="DS15" s="1025"/>
      <c r="DT15" s="1025"/>
      <c r="DU15" s="1026"/>
      <c r="DV15" s="756"/>
      <c r="DW15" s="757"/>
      <c r="DX15" s="757"/>
      <c r="DY15" s="757"/>
      <c r="DZ15" s="1027"/>
      <c r="EA15" s="230"/>
    </row>
    <row r="16" spans="1:131" s="231" customFormat="1" ht="26.25" customHeight="1" x14ac:dyDescent="0.15">
      <c r="A16" s="234">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8"/>
      <c r="BA16" s="228"/>
      <c r="BB16" s="228"/>
      <c r="BC16" s="228"/>
      <c r="BD16" s="228"/>
      <c r="BE16" s="229"/>
      <c r="BF16" s="229"/>
      <c r="BG16" s="229"/>
      <c r="BH16" s="229"/>
      <c r="BI16" s="229"/>
      <c r="BJ16" s="229"/>
      <c r="BK16" s="229"/>
      <c r="BL16" s="229"/>
      <c r="BM16" s="229"/>
      <c r="BN16" s="229"/>
      <c r="BO16" s="229"/>
      <c r="BP16" s="229"/>
      <c r="BQ16" s="234">
        <v>10</v>
      </c>
      <c r="BR16" s="235"/>
      <c r="BS16" s="756"/>
      <c r="BT16" s="757"/>
      <c r="BU16" s="757"/>
      <c r="BV16" s="757"/>
      <c r="BW16" s="757"/>
      <c r="BX16" s="757"/>
      <c r="BY16" s="757"/>
      <c r="BZ16" s="757"/>
      <c r="CA16" s="757"/>
      <c r="CB16" s="757"/>
      <c r="CC16" s="757"/>
      <c r="CD16" s="757"/>
      <c r="CE16" s="757"/>
      <c r="CF16" s="757"/>
      <c r="CG16" s="758"/>
      <c r="CH16" s="1024"/>
      <c r="CI16" s="1025"/>
      <c r="CJ16" s="1025"/>
      <c r="CK16" s="1025"/>
      <c r="CL16" s="1026"/>
      <c r="CM16" s="1024"/>
      <c r="CN16" s="1025"/>
      <c r="CO16" s="1025"/>
      <c r="CP16" s="1025"/>
      <c r="CQ16" s="1026"/>
      <c r="CR16" s="1024"/>
      <c r="CS16" s="1025"/>
      <c r="CT16" s="1025"/>
      <c r="CU16" s="1025"/>
      <c r="CV16" s="1026"/>
      <c r="CW16" s="1024"/>
      <c r="CX16" s="1025"/>
      <c r="CY16" s="1025"/>
      <c r="CZ16" s="1025"/>
      <c r="DA16" s="1026"/>
      <c r="DB16" s="1024"/>
      <c r="DC16" s="1025"/>
      <c r="DD16" s="1025"/>
      <c r="DE16" s="1025"/>
      <c r="DF16" s="1026"/>
      <c r="DG16" s="1024"/>
      <c r="DH16" s="1025"/>
      <c r="DI16" s="1025"/>
      <c r="DJ16" s="1025"/>
      <c r="DK16" s="1026"/>
      <c r="DL16" s="1024"/>
      <c r="DM16" s="1025"/>
      <c r="DN16" s="1025"/>
      <c r="DO16" s="1025"/>
      <c r="DP16" s="1026"/>
      <c r="DQ16" s="1024"/>
      <c r="DR16" s="1025"/>
      <c r="DS16" s="1025"/>
      <c r="DT16" s="1025"/>
      <c r="DU16" s="1026"/>
      <c r="DV16" s="756"/>
      <c r="DW16" s="757"/>
      <c r="DX16" s="757"/>
      <c r="DY16" s="757"/>
      <c r="DZ16" s="1027"/>
      <c r="EA16" s="230"/>
    </row>
    <row r="17" spans="1:131" s="231" customFormat="1" ht="26.25" customHeight="1" x14ac:dyDescent="0.15">
      <c r="A17" s="234">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8"/>
      <c r="BA17" s="228"/>
      <c r="BB17" s="228"/>
      <c r="BC17" s="228"/>
      <c r="BD17" s="228"/>
      <c r="BE17" s="229"/>
      <c r="BF17" s="229"/>
      <c r="BG17" s="229"/>
      <c r="BH17" s="229"/>
      <c r="BI17" s="229"/>
      <c r="BJ17" s="229"/>
      <c r="BK17" s="229"/>
      <c r="BL17" s="229"/>
      <c r="BM17" s="229"/>
      <c r="BN17" s="229"/>
      <c r="BO17" s="229"/>
      <c r="BP17" s="229"/>
      <c r="BQ17" s="234">
        <v>11</v>
      </c>
      <c r="BR17" s="235"/>
      <c r="BS17" s="756"/>
      <c r="BT17" s="757"/>
      <c r="BU17" s="757"/>
      <c r="BV17" s="757"/>
      <c r="BW17" s="757"/>
      <c r="BX17" s="757"/>
      <c r="BY17" s="757"/>
      <c r="BZ17" s="757"/>
      <c r="CA17" s="757"/>
      <c r="CB17" s="757"/>
      <c r="CC17" s="757"/>
      <c r="CD17" s="757"/>
      <c r="CE17" s="757"/>
      <c r="CF17" s="757"/>
      <c r="CG17" s="758"/>
      <c r="CH17" s="1024"/>
      <c r="CI17" s="1025"/>
      <c r="CJ17" s="1025"/>
      <c r="CK17" s="1025"/>
      <c r="CL17" s="1026"/>
      <c r="CM17" s="1024"/>
      <c r="CN17" s="1025"/>
      <c r="CO17" s="1025"/>
      <c r="CP17" s="1025"/>
      <c r="CQ17" s="1026"/>
      <c r="CR17" s="1024"/>
      <c r="CS17" s="1025"/>
      <c r="CT17" s="1025"/>
      <c r="CU17" s="1025"/>
      <c r="CV17" s="1026"/>
      <c r="CW17" s="1024"/>
      <c r="CX17" s="1025"/>
      <c r="CY17" s="1025"/>
      <c r="CZ17" s="1025"/>
      <c r="DA17" s="1026"/>
      <c r="DB17" s="1024"/>
      <c r="DC17" s="1025"/>
      <c r="DD17" s="1025"/>
      <c r="DE17" s="1025"/>
      <c r="DF17" s="1026"/>
      <c r="DG17" s="1024"/>
      <c r="DH17" s="1025"/>
      <c r="DI17" s="1025"/>
      <c r="DJ17" s="1025"/>
      <c r="DK17" s="1026"/>
      <c r="DL17" s="1024"/>
      <c r="DM17" s="1025"/>
      <c r="DN17" s="1025"/>
      <c r="DO17" s="1025"/>
      <c r="DP17" s="1026"/>
      <c r="DQ17" s="1024"/>
      <c r="DR17" s="1025"/>
      <c r="DS17" s="1025"/>
      <c r="DT17" s="1025"/>
      <c r="DU17" s="1026"/>
      <c r="DV17" s="756"/>
      <c r="DW17" s="757"/>
      <c r="DX17" s="757"/>
      <c r="DY17" s="757"/>
      <c r="DZ17" s="1027"/>
      <c r="EA17" s="230"/>
    </row>
    <row r="18" spans="1:131" s="231" customFormat="1" ht="26.25" customHeight="1" x14ac:dyDescent="0.15">
      <c r="A18" s="234">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8"/>
      <c r="BA18" s="228"/>
      <c r="BB18" s="228"/>
      <c r="BC18" s="228"/>
      <c r="BD18" s="228"/>
      <c r="BE18" s="229"/>
      <c r="BF18" s="229"/>
      <c r="BG18" s="229"/>
      <c r="BH18" s="229"/>
      <c r="BI18" s="229"/>
      <c r="BJ18" s="229"/>
      <c r="BK18" s="229"/>
      <c r="BL18" s="229"/>
      <c r="BM18" s="229"/>
      <c r="BN18" s="229"/>
      <c r="BO18" s="229"/>
      <c r="BP18" s="229"/>
      <c r="BQ18" s="234">
        <v>12</v>
      </c>
      <c r="BR18" s="235"/>
      <c r="BS18" s="756"/>
      <c r="BT18" s="757"/>
      <c r="BU18" s="757"/>
      <c r="BV18" s="757"/>
      <c r="BW18" s="757"/>
      <c r="BX18" s="757"/>
      <c r="BY18" s="757"/>
      <c r="BZ18" s="757"/>
      <c r="CA18" s="757"/>
      <c r="CB18" s="757"/>
      <c r="CC18" s="757"/>
      <c r="CD18" s="757"/>
      <c r="CE18" s="757"/>
      <c r="CF18" s="757"/>
      <c r="CG18" s="758"/>
      <c r="CH18" s="1024"/>
      <c r="CI18" s="1025"/>
      <c r="CJ18" s="1025"/>
      <c r="CK18" s="1025"/>
      <c r="CL18" s="1026"/>
      <c r="CM18" s="1024"/>
      <c r="CN18" s="1025"/>
      <c r="CO18" s="1025"/>
      <c r="CP18" s="1025"/>
      <c r="CQ18" s="1026"/>
      <c r="CR18" s="1024"/>
      <c r="CS18" s="1025"/>
      <c r="CT18" s="1025"/>
      <c r="CU18" s="1025"/>
      <c r="CV18" s="1026"/>
      <c r="CW18" s="1024"/>
      <c r="CX18" s="1025"/>
      <c r="CY18" s="1025"/>
      <c r="CZ18" s="1025"/>
      <c r="DA18" s="1026"/>
      <c r="DB18" s="1024"/>
      <c r="DC18" s="1025"/>
      <c r="DD18" s="1025"/>
      <c r="DE18" s="1025"/>
      <c r="DF18" s="1026"/>
      <c r="DG18" s="1024"/>
      <c r="DH18" s="1025"/>
      <c r="DI18" s="1025"/>
      <c r="DJ18" s="1025"/>
      <c r="DK18" s="1026"/>
      <c r="DL18" s="1024"/>
      <c r="DM18" s="1025"/>
      <c r="DN18" s="1025"/>
      <c r="DO18" s="1025"/>
      <c r="DP18" s="1026"/>
      <c r="DQ18" s="1024"/>
      <c r="DR18" s="1025"/>
      <c r="DS18" s="1025"/>
      <c r="DT18" s="1025"/>
      <c r="DU18" s="1026"/>
      <c r="DV18" s="756"/>
      <c r="DW18" s="757"/>
      <c r="DX18" s="757"/>
      <c r="DY18" s="757"/>
      <c r="DZ18" s="1027"/>
      <c r="EA18" s="230"/>
    </row>
    <row r="19" spans="1:131" s="231" customFormat="1" ht="26.25" customHeight="1" x14ac:dyDescent="0.15">
      <c r="A19" s="234">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8"/>
      <c r="BA19" s="228"/>
      <c r="BB19" s="228"/>
      <c r="BC19" s="228"/>
      <c r="BD19" s="228"/>
      <c r="BE19" s="229"/>
      <c r="BF19" s="229"/>
      <c r="BG19" s="229"/>
      <c r="BH19" s="229"/>
      <c r="BI19" s="229"/>
      <c r="BJ19" s="229"/>
      <c r="BK19" s="229"/>
      <c r="BL19" s="229"/>
      <c r="BM19" s="229"/>
      <c r="BN19" s="229"/>
      <c r="BO19" s="229"/>
      <c r="BP19" s="229"/>
      <c r="BQ19" s="234">
        <v>13</v>
      </c>
      <c r="BR19" s="235"/>
      <c r="BS19" s="756"/>
      <c r="BT19" s="757"/>
      <c r="BU19" s="757"/>
      <c r="BV19" s="757"/>
      <c r="BW19" s="757"/>
      <c r="BX19" s="757"/>
      <c r="BY19" s="757"/>
      <c r="BZ19" s="757"/>
      <c r="CA19" s="757"/>
      <c r="CB19" s="757"/>
      <c r="CC19" s="757"/>
      <c r="CD19" s="757"/>
      <c r="CE19" s="757"/>
      <c r="CF19" s="757"/>
      <c r="CG19" s="758"/>
      <c r="CH19" s="1024"/>
      <c r="CI19" s="1025"/>
      <c r="CJ19" s="1025"/>
      <c r="CK19" s="1025"/>
      <c r="CL19" s="1026"/>
      <c r="CM19" s="1024"/>
      <c r="CN19" s="1025"/>
      <c r="CO19" s="1025"/>
      <c r="CP19" s="1025"/>
      <c r="CQ19" s="1026"/>
      <c r="CR19" s="1024"/>
      <c r="CS19" s="1025"/>
      <c r="CT19" s="1025"/>
      <c r="CU19" s="1025"/>
      <c r="CV19" s="1026"/>
      <c r="CW19" s="1024"/>
      <c r="CX19" s="1025"/>
      <c r="CY19" s="1025"/>
      <c r="CZ19" s="1025"/>
      <c r="DA19" s="1026"/>
      <c r="DB19" s="1024"/>
      <c r="DC19" s="1025"/>
      <c r="DD19" s="1025"/>
      <c r="DE19" s="1025"/>
      <c r="DF19" s="1026"/>
      <c r="DG19" s="1024"/>
      <c r="DH19" s="1025"/>
      <c r="DI19" s="1025"/>
      <c r="DJ19" s="1025"/>
      <c r="DK19" s="1026"/>
      <c r="DL19" s="1024"/>
      <c r="DM19" s="1025"/>
      <c r="DN19" s="1025"/>
      <c r="DO19" s="1025"/>
      <c r="DP19" s="1026"/>
      <c r="DQ19" s="1024"/>
      <c r="DR19" s="1025"/>
      <c r="DS19" s="1025"/>
      <c r="DT19" s="1025"/>
      <c r="DU19" s="1026"/>
      <c r="DV19" s="756"/>
      <c r="DW19" s="757"/>
      <c r="DX19" s="757"/>
      <c r="DY19" s="757"/>
      <c r="DZ19" s="1027"/>
      <c r="EA19" s="230"/>
    </row>
    <row r="20" spans="1:131" s="231" customFormat="1" ht="26.25" customHeight="1" x14ac:dyDescent="0.15">
      <c r="A20" s="234">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8"/>
      <c r="BA20" s="228"/>
      <c r="BB20" s="228"/>
      <c r="BC20" s="228"/>
      <c r="BD20" s="228"/>
      <c r="BE20" s="229"/>
      <c r="BF20" s="229"/>
      <c r="BG20" s="229"/>
      <c r="BH20" s="229"/>
      <c r="BI20" s="229"/>
      <c r="BJ20" s="229"/>
      <c r="BK20" s="229"/>
      <c r="BL20" s="229"/>
      <c r="BM20" s="229"/>
      <c r="BN20" s="229"/>
      <c r="BO20" s="229"/>
      <c r="BP20" s="229"/>
      <c r="BQ20" s="234">
        <v>14</v>
      </c>
      <c r="BR20" s="235"/>
      <c r="BS20" s="756"/>
      <c r="BT20" s="757"/>
      <c r="BU20" s="757"/>
      <c r="BV20" s="757"/>
      <c r="BW20" s="757"/>
      <c r="BX20" s="757"/>
      <c r="BY20" s="757"/>
      <c r="BZ20" s="757"/>
      <c r="CA20" s="757"/>
      <c r="CB20" s="757"/>
      <c r="CC20" s="757"/>
      <c r="CD20" s="757"/>
      <c r="CE20" s="757"/>
      <c r="CF20" s="757"/>
      <c r="CG20" s="758"/>
      <c r="CH20" s="1024"/>
      <c r="CI20" s="1025"/>
      <c r="CJ20" s="1025"/>
      <c r="CK20" s="1025"/>
      <c r="CL20" s="1026"/>
      <c r="CM20" s="1024"/>
      <c r="CN20" s="1025"/>
      <c r="CO20" s="1025"/>
      <c r="CP20" s="1025"/>
      <c r="CQ20" s="1026"/>
      <c r="CR20" s="1024"/>
      <c r="CS20" s="1025"/>
      <c r="CT20" s="1025"/>
      <c r="CU20" s="1025"/>
      <c r="CV20" s="1026"/>
      <c r="CW20" s="1024"/>
      <c r="CX20" s="1025"/>
      <c r="CY20" s="1025"/>
      <c r="CZ20" s="1025"/>
      <c r="DA20" s="1026"/>
      <c r="DB20" s="1024"/>
      <c r="DC20" s="1025"/>
      <c r="DD20" s="1025"/>
      <c r="DE20" s="1025"/>
      <c r="DF20" s="1026"/>
      <c r="DG20" s="1024"/>
      <c r="DH20" s="1025"/>
      <c r="DI20" s="1025"/>
      <c r="DJ20" s="1025"/>
      <c r="DK20" s="1026"/>
      <c r="DL20" s="1024"/>
      <c r="DM20" s="1025"/>
      <c r="DN20" s="1025"/>
      <c r="DO20" s="1025"/>
      <c r="DP20" s="1026"/>
      <c r="DQ20" s="1024"/>
      <c r="DR20" s="1025"/>
      <c r="DS20" s="1025"/>
      <c r="DT20" s="1025"/>
      <c r="DU20" s="1026"/>
      <c r="DV20" s="756"/>
      <c r="DW20" s="757"/>
      <c r="DX20" s="757"/>
      <c r="DY20" s="757"/>
      <c r="DZ20" s="1027"/>
      <c r="EA20" s="230"/>
    </row>
    <row r="21" spans="1:131" s="231" customFormat="1" ht="26.25" customHeight="1" thickBot="1" x14ac:dyDescent="0.2">
      <c r="A21" s="234">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8"/>
      <c r="BA21" s="228"/>
      <c r="BB21" s="228"/>
      <c r="BC21" s="228"/>
      <c r="BD21" s="228"/>
      <c r="BE21" s="229"/>
      <c r="BF21" s="229"/>
      <c r="BG21" s="229"/>
      <c r="BH21" s="229"/>
      <c r="BI21" s="229"/>
      <c r="BJ21" s="229"/>
      <c r="BK21" s="229"/>
      <c r="BL21" s="229"/>
      <c r="BM21" s="229"/>
      <c r="BN21" s="229"/>
      <c r="BO21" s="229"/>
      <c r="BP21" s="229"/>
      <c r="BQ21" s="234">
        <v>15</v>
      </c>
      <c r="BR21" s="235"/>
      <c r="BS21" s="756"/>
      <c r="BT21" s="757"/>
      <c r="BU21" s="757"/>
      <c r="BV21" s="757"/>
      <c r="BW21" s="757"/>
      <c r="BX21" s="757"/>
      <c r="BY21" s="757"/>
      <c r="BZ21" s="757"/>
      <c r="CA21" s="757"/>
      <c r="CB21" s="757"/>
      <c r="CC21" s="757"/>
      <c r="CD21" s="757"/>
      <c r="CE21" s="757"/>
      <c r="CF21" s="757"/>
      <c r="CG21" s="758"/>
      <c r="CH21" s="1024"/>
      <c r="CI21" s="1025"/>
      <c r="CJ21" s="1025"/>
      <c r="CK21" s="1025"/>
      <c r="CL21" s="1026"/>
      <c r="CM21" s="1024"/>
      <c r="CN21" s="1025"/>
      <c r="CO21" s="1025"/>
      <c r="CP21" s="1025"/>
      <c r="CQ21" s="1026"/>
      <c r="CR21" s="1024"/>
      <c r="CS21" s="1025"/>
      <c r="CT21" s="1025"/>
      <c r="CU21" s="1025"/>
      <c r="CV21" s="1026"/>
      <c r="CW21" s="1024"/>
      <c r="CX21" s="1025"/>
      <c r="CY21" s="1025"/>
      <c r="CZ21" s="1025"/>
      <c r="DA21" s="1026"/>
      <c r="DB21" s="1024"/>
      <c r="DC21" s="1025"/>
      <c r="DD21" s="1025"/>
      <c r="DE21" s="1025"/>
      <c r="DF21" s="1026"/>
      <c r="DG21" s="1024"/>
      <c r="DH21" s="1025"/>
      <c r="DI21" s="1025"/>
      <c r="DJ21" s="1025"/>
      <c r="DK21" s="1026"/>
      <c r="DL21" s="1024"/>
      <c r="DM21" s="1025"/>
      <c r="DN21" s="1025"/>
      <c r="DO21" s="1025"/>
      <c r="DP21" s="1026"/>
      <c r="DQ21" s="1024"/>
      <c r="DR21" s="1025"/>
      <c r="DS21" s="1025"/>
      <c r="DT21" s="1025"/>
      <c r="DU21" s="1026"/>
      <c r="DV21" s="756"/>
      <c r="DW21" s="757"/>
      <c r="DX21" s="757"/>
      <c r="DY21" s="757"/>
      <c r="DZ21" s="1027"/>
      <c r="EA21" s="230"/>
    </row>
    <row r="22" spans="1:131" s="231" customFormat="1" ht="26.25" customHeight="1" x14ac:dyDescent="0.15">
      <c r="A22" s="234">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388</v>
      </c>
      <c r="BA22" s="1060"/>
      <c r="BB22" s="1060"/>
      <c r="BC22" s="1060"/>
      <c r="BD22" s="1061"/>
      <c r="BE22" s="229"/>
      <c r="BF22" s="229"/>
      <c r="BG22" s="229"/>
      <c r="BH22" s="229"/>
      <c r="BI22" s="229"/>
      <c r="BJ22" s="229"/>
      <c r="BK22" s="229"/>
      <c r="BL22" s="229"/>
      <c r="BM22" s="229"/>
      <c r="BN22" s="229"/>
      <c r="BO22" s="229"/>
      <c r="BP22" s="229"/>
      <c r="BQ22" s="234">
        <v>16</v>
      </c>
      <c r="BR22" s="235"/>
      <c r="BS22" s="756"/>
      <c r="BT22" s="757"/>
      <c r="BU22" s="757"/>
      <c r="BV22" s="757"/>
      <c r="BW22" s="757"/>
      <c r="BX22" s="757"/>
      <c r="BY22" s="757"/>
      <c r="BZ22" s="757"/>
      <c r="CA22" s="757"/>
      <c r="CB22" s="757"/>
      <c r="CC22" s="757"/>
      <c r="CD22" s="757"/>
      <c r="CE22" s="757"/>
      <c r="CF22" s="757"/>
      <c r="CG22" s="758"/>
      <c r="CH22" s="1024"/>
      <c r="CI22" s="1025"/>
      <c r="CJ22" s="1025"/>
      <c r="CK22" s="1025"/>
      <c r="CL22" s="1026"/>
      <c r="CM22" s="1024"/>
      <c r="CN22" s="1025"/>
      <c r="CO22" s="1025"/>
      <c r="CP22" s="1025"/>
      <c r="CQ22" s="1026"/>
      <c r="CR22" s="1024"/>
      <c r="CS22" s="1025"/>
      <c r="CT22" s="1025"/>
      <c r="CU22" s="1025"/>
      <c r="CV22" s="1026"/>
      <c r="CW22" s="1024"/>
      <c r="CX22" s="1025"/>
      <c r="CY22" s="1025"/>
      <c r="CZ22" s="1025"/>
      <c r="DA22" s="1026"/>
      <c r="DB22" s="1024"/>
      <c r="DC22" s="1025"/>
      <c r="DD22" s="1025"/>
      <c r="DE22" s="1025"/>
      <c r="DF22" s="1026"/>
      <c r="DG22" s="1024"/>
      <c r="DH22" s="1025"/>
      <c r="DI22" s="1025"/>
      <c r="DJ22" s="1025"/>
      <c r="DK22" s="1026"/>
      <c r="DL22" s="1024"/>
      <c r="DM22" s="1025"/>
      <c r="DN22" s="1025"/>
      <c r="DO22" s="1025"/>
      <c r="DP22" s="1026"/>
      <c r="DQ22" s="1024"/>
      <c r="DR22" s="1025"/>
      <c r="DS22" s="1025"/>
      <c r="DT22" s="1025"/>
      <c r="DU22" s="1026"/>
      <c r="DV22" s="756"/>
      <c r="DW22" s="757"/>
      <c r="DX22" s="757"/>
      <c r="DY22" s="757"/>
      <c r="DZ22" s="1027"/>
      <c r="EA22" s="230"/>
    </row>
    <row r="23" spans="1:131" s="231" customFormat="1" ht="26.25" customHeight="1" thickBot="1" x14ac:dyDescent="0.2">
      <c r="A23" s="236" t="s">
        <v>389</v>
      </c>
      <c r="B23" s="975" t="s">
        <v>390</v>
      </c>
      <c r="C23" s="976"/>
      <c r="D23" s="976"/>
      <c r="E23" s="976"/>
      <c r="F23" s="976"/>
      <c r="G23" s="976"/>
      <c r="H23" s="976"/>
      <c r="I23" s="976"/>
      <c r="J23" s="976"/>
      <c r="K23" s="976"/>
      <c r="L23" s="976"/>
      <c r="M23" s="976"/>
      <c r="N23" s="976"/>
      <c r="O23" s="976"/>
      <c r="P23" s="986"/>
      <c r="Q23" s="1099"/>
      <c r="R23" s="1093"/>
      <c r="S23" s="1093"/>
      <c r="T23" s="1093"/>
      <c r="U23" s="1093"/>
      <c r="V23" s="1093"/>
      <c r="W23" s="1093"/>
      <c r="X23" s="1093"/>
      <c r="Y23" s="1093"/>
      <c r="Z23" s="1093"/>
      <c r="AA23" s="1093"/>
      <c r="AB23" s="1093"/>
      <c r="AC23" s="1093"/>
      <c r="AD23" s="1093"/>
      <c r="AE23" s="1100"/>
      <c r="AF23" s="1101">
        <v>956</v>
      </c>
      <c r="AG23" s="1093"/>
      <c r="AH23" s="1093"/>
      <c r="AI23" s="1093"/>
      <c r="AJ23" s="1102"/>
      <c r="AK23" s="1103"/>
      <c r="AL23" s="1104"/>
      <c r="AM23" s="1104"/>
      <c r="AN23" s="1104"/>
      <c r="AO23" s="1104"/>
      <c r="AP23" s="1093"/>
      <c r="AQ23" s="1093"/>
      <c r="AR23" s="1093"/>
      <c r="AS23" s="1093"/>
      <c r="AT23" s="1093"/>
      <c r="AU23" s="1094"/>
      <c r="AV23" s="1094"/>
      <c r="AW23" s="1094"/>
      <c r="AX23" s="1094"/>
      <c r="AY23" s="1095"/>
      <c r="AZ23" s="1096" t="s">
        <v>391</v>
      </c>
      <c r="BA23" s="1097"/>
      <c r="BB23" s="1097"/>
      <c r="BC23" s="1097"/>
      <c r="BD23" s="1098"/>
      <c r="BE23" s="229"/>
      <c r="BF23" s="229"/>
      <c r="BG23" s="229"/>
      <c r="BH23" s="229"/>
      <c r="BI23" s="229"/>
      <c r="BJ23" s="229"/>
      <c r="BK23" s="229"/>
      <c r="BL23" s="229"/>
      <c r="BM23" s="229"/>
      <c r="BN23" s="229"/>
      <c r="BO23" s="229"/>
      <c r="BP23" s="229"/>
      <c r="BQ23" s="234">
        <v>17</v>
      </c>
      <c r="BR23" s="235"/>
      <c r="BS23" s="756"/>
      <c r="BT23" s="757"/>
      <c r="BU23" s="757"/>
      <c r="BV23" s="757"/>
      <c r="BW23" s="757"/>
      <c r="BX23" s="757"/>
      <c r="BY23" s="757"/>
      <c r="BZ23" s="757"/>
      <c r="CA23" s="757"/>
      <c r="CB23" s="757"/>
      <c r="CC23" s="757"/>
      <c r="CD23" s="757"/>
      <c r="CE23" s="757"/>
      <c r="CF23" s="757"/>
      <c r="CG23" s="758"/>
      <c r="CH23" s="1024"/>
      <c r="CI23" s="1025"/>
      <c r="CJ23" s="1025"/>
      <c r="CK23" s="1025"/>
      <c r="CL23" s="1026"/>
      <c r="CM23" s="1024"/>
      <c r="CN23" s="1025"/>
      <c r="CO23" s="1025"/>
      <c r="CP23" s="1025"/>
      <c r="CQ23" s="1026"/>
      <c r="CR23" s="1024"/>
      <c r="CS23" s="1025"/>
      <c r="CT23" s="1025"/>
      <c r="CU23" s="1025"/>
      <c r="CV23" s="1026"/>
      <c r="CW23" s="1024"/>
      <c r="CX23" s="1025"/>
      <c r="CY23" s="1025"/>
      <c r="CZ23" s="1025"/>
      <c r="DA23" s="1026"/>
      <c r="DB23" s="1024"/>
      <c r="DC23" s="1025"/>
      <c r="DD23" s="1025"/>
      <c r="DE23" s="1025"/>
      <c r="DF23" s="1026"/>
      <c r="DG23" s="1024"/>
      <c r="DH23" s="1025"/>
      <c r="DI23" s="1025"/>
      <c r="DJ23" s="1025"/>
      <c r="DK23" s="1026"/>
      <c r="DL23" s="1024"/>
      <c r="DM23" s="1025"/>
      <c r="DN23" s="1025"/>
      <c r="DO23" s="1025"/>
      <c r="DP23" s="1026"/>
      <c r="DQ23" s="1024"/>
      <c r="DR23" s="1025"/>
      <c r="DS23" s="1025"/>
      <c r="DT23" s="1025"/>
      <c r="DU23" s="1026"/>
      <c r="DV23" s="756"/>
      <c r="DW23" s="757"/>
      <c r="DX23" s="757"/>
      <c r="DY23" s="757"/>
      <c r="DZ23" s="1027"/>
      <c r="EA23" s="230"/>
    </row>
    <row r="24" spans="1:131" s="231" customFormat="1" ht="26.25" customHeight="1" x14ac:dyDescent="0.15">
      <c r="A24" s="1092" t="s">
        <v>392</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8"/>
      <c r="BA24" s="228"/>
      <c r="BB24" s="228"/>
      <c r="BC24" s="228"/>
      <c r="BD24" s="228"/>
      <c r="BE24" s="229"/>
      <c r="BF24" s="229"/>
      <c r="BG24" s="229"/>
      <c r="BH24" s="229"/>
      <c r="BI24" s="229"/>
      <c r="BJ24" s="229"/>
      <c r="BK24" s="229"/>
      <c r="BL24" s="229"/>
      <c r="BM24" s="229"/>
      <c r="BN24" s="229"/>
      <c r="BO24" s="229"/>
      <c r="BP24" s="229"/>
      <c r="BQ24" s="234">
        <v>18</v>
      </c>
      <c r="BR24" s="235"/>
      <c r="BS24" s="756"/>
      <c r="BT24" s="757"/>
      <c r="BU24" s="757"/>
      <c r="BV24" s="757"/>
      <c r="BW24" s="757"/>
      <c r="BX24" s="757"/>
      <c r="BY24" s="757"/>
      <c r="BZ24" s="757"/>
      <c r="CA24" s="757"/>
      <c r="CB24" s="757"/>
      <c r="CC24" s="757"/>
      <c r="CD24" s="757"/>
      <c r="CE24" s="757"/>
      <c r="CF24" s="757"/>
      <c r="CG24" s="758"/>
      <c r="CH24" s="1024"/>
      <c r="CI24" s="1025"/>
      <c r="CJ24" s="1025"/>
      <c r="CK24" s="1025"/>
      <c r="CL24" s="1026"/>
      <c r="CM24" s="1024"/>
      <c r="CN24" s="1025"/>
      <c r="CO24" s="1025"/>
      <c r="CP24" s="1025"/>
      <c r="CQ24" s="1026"/>
      <c r="CR24" s="1024"/>
      <c r="CS24" s="1025"/>
      <c r="CT24" s="1025"/>
      <c r="CU24" s="1025"/>
      <c r="CV24" s="1026"/>
      <c r="CW24" s="1024"/>
      <c r="CX24" s="1025"/>
      <c r="CY24" s="1025"/>
      <c r="CZ24" s="1025"/>
      <c r="DA24" s="1026"/>
      <c r="DB24" s="1024"/>
      <c r="DC24" s="1025"/>
      <c r="DD24" s="1025"/>
      <c r="DE24" s="1025"/>
      <c r="DF24" s="1026"/>
      <c r="DG24" s="1024"/>
      <c r="DH24" s="1025"/>
      <c r="DI24" s="1025"/>
      <c r="DJ24" s="1025"/>
      <c r="DK24" s="1026"/>
      <c r="DL24" s="1024"/>
      <c r="DM24" s="1025"/>
      <c r="DN24" s="1025"/>
      <c r="DO24" s="1025"/>
      <c r="DP24" s="1026"/>
      <c r="DQ24" s="1024"/>
      <c r="DR24" s="1025"/>
      <c r="DS24" s="1025"/>
      <c r="DT24" s="1025"/>
      <c r="DU24" s="1026"/>
      <c r="DV24" s="756"/>
      <c r="DW24" s="757"/>
      <c r="DX24" s="757"/>
      <c r="DY24" s="757"/>
      <c r="DZ24" s="1027"/>
      <c r="EA24" s="230"/>
    </row>
    <row r="25" spans="1:131" ht="26.25" customHeight="1" thickBot="1" x14ac:dyDescent="0.2">
      <c r="A25" s="1091" t="s">
        <v>393</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8"/>
      <c r="BK25" s="228"/>
      <c r="BL25" s="228"/>
      <c r="BM25" s="228"/>
      <c r="BN25" s="228"/>
      <c r="BO25" s="237"/>
      <c r="BP25" s="237"/>
      <c r="BQ25" s="234">
        <v>19</v>
      </c>
      <c r="BR25" s="235"/>
      <c r="BS25" s="756"/>
      <c r="BT25" s="757"/>
      <c r="BU25" s="757"/>
      <c r="BV25" s="757"/>
      <c r="BW25" s="757"/>
      <c r="BX25" s="757"/>
      <c r="BY25" s="757"/>
      <c r="BZ25" s="757"/>
      <c r="CA25" s="757"/>
      <c r="CB25" s="757"/>
      <c r="CC25" s="757"/>
      <c r="CD25" s="757"/>
      <c r="CE25" s="757"/>
      <c r="CF25" s="757"/>
      <c r="CG25" s="758"/>
      <c r="CH25" s="1024"/>
      <c r="CI25" s="1025"/>
      <c r="CJ25" s="1025"/>
      <c r="CK25" s="1025"/>
      <c r="CL25" s="1026"/>
      <c r="CM25" s="1024"/>
      <c r="CN25" s="1025"/>
      <c r="CO25" s="1025"/>
      <c r="CP25" s="1025"/>
      <c r="CQ25" s="1026"/>
      <c r="CR25" s="1024"/>
      <c r="CS25" s="1025"/>
      <c r="CT25" s="1025"/>
      <c r="CU25" s="1025"/>
      <c r="CV25" s="1026"/>
      <c r="CW25" s="1024"/>
      <c r="CX25" s="1025"/>
      <c r="CY25" s="1025"/>
      <c r="CZ25" s="1025"/>
      <c r="DA25" s="1026"/>
      <c r="DB25" s="1024"/>
      <c r="DC25" s="1025"/>
      <c r="DD25" s="1025"/>
      <c r="DE25" s="1025"/>
      <c r="DF25" s="1026"/>
      <c r="DG25" s="1024"/>
      <c r="DH25" s="1025"/>
      <c r="DI25" s="1025"/>
      <c r="DJ25" s="1025"/>
      <c r="DK25" s="1026"/>
      <c r="DL25" s="1024"/>
      <c r="DM25" s="1025"/>
      <c r="DN25" s="1025"/>
      <c r="DO25" s="1025"/>
      <c r="DP25" s="1026"/>
      <c r="DQ25" s="1024"/>
      <c r="DR25" s="1025"/>
      <c r="DS25" s="1025"/>
      <c r="DT25" s="1025"/>
      <c r="DU25" s="1026"/>
      <c r="DV25" s="756"/>
      <c r="DW25" s="757"/>
      <c r="DX25" s="757"/>
      <c r="DY25" s="757"/>
      <c r="DZ25" s="1027"/>
      <c r="EA25" s="226"/>
    </row>
    <row r="26" spans="1:131" ht="26.25" customHeight="1" x14ac:dyDescent="0.15">
      <c r="A26" s="1028" t="s">
        <v>369</v>
      </c>
      <c r="B26" s="1029"/>
      <c r="C26" s="1029"/>
      <c r="D26" s="1029"/>
      <c r="E26" s="1029"/>
      <c r="F26" s="1029"/>
      <c r="G26" s="1029"/>
      <c r="H26" s="1029"/>
      <c r="I26" s="1029"/>
      <c r="J26" s="1029"/>
      <c r="K26" s="1029"/>
      <c r="L26" s="1029"/>
      <c r="M26" s="1029"/>
      <c r="N26" s="1029"/>
      <c r="O26" s="1029"/>
      <c r="P26" s="1030"/>
      <c r="Q26" s="1034" t="s">
        <v>394</v>
      </c>
      <c r="R26" s="1035"/>
      <c r="S26" s="1035"/>
      <c r="T26" s="1035"/>
      <c r="U26" s="1036"/>
      <c r="V26" s="1034" t="s">
        <v>395</v>
      </c>
      <c r="W26" s="1035"/>
      <c r="X26" s="1035"/>
      <c r="Y26" s="1035"/>
      <c r="Z26" s="1036"/>
      <c r="AA26" s="1034" t="s">
        <v>396</v>
      </c>
      <c r="AB26" s="1035"/>
      <c r="AC26" s="1035"/>
      <c r="AD26" s="1035"/>
      <c r="AE26" s="1035"/>
      <c r="AF26" s="1087" t="s">
        <v>397</v>
      </c>
      <c r="AG26" s="1041"/>
      <c r="AH26" s="1041"/>
      <c r="AI26" s="1041"/>
      <c r="AJ26" s="1088"/>
      <c r="AK26" s="1035" t="s">
        <v>398</v>
      </c>
      <c r="AL26" s="1035"/>
      <c r="AM26" s="1035"/>
      <c r="AN26" s="1035"/>
      <c r="AO26" s="1036"/>
      <c r="AP26" s="1034" t="s">
        <v>399</v>
      </c>
      <c r="AQ26" s="1035"/>
      <c r="AR26" s="1035"/>
      <c r="AS26" s="1035"/>
      <c r="AT26" s="1036"/>
      <c r="AU26" s="1034" t="s">
        <v>400</v>
      </c>
      <c r="AV26" s="1035"/>
      <c r="AW26" s="1035"/>
      <c r="AX26" s="1035"/>
      <c r="AY26" s="1036"/>
      <c r="AZ26" s="1034" t="s">
        <v>401</v>
      </c>
      <c r="BA26" s="1035"/>
      <c r="BB26" s="1035"/>
      <c r="BC26" s="1035"/>
      <c r="BD26" s="1036"/>
      <c r="BE26" s="1034" t="s">
        <v>376</v>
      </c>
      <c r="BF26" s="1035"/>
      <c r="BG26" s="1035"/>
      <c r="BH26" s="1035"/>
      <c r="BI26" s="1047"/>
      <c r="BJ26" s="228"/>
      <c r="BK26" s="228"/>
      <c r="BL26" s="228"/>
      <c r="BM26" s="228"/>
      <c r="BN26" s="228"/>
      <c r="BO26" s="237"/>
      <c r="BP26" s="237"/>
      <c r="BQ26" s="234">
        <v>20</v>
      </c>
      <c r="BR26" s="235"/>
      <c r="BS26" s="756"/>
      <c r="BT26" s="757"/>
      <c r="BU26" s="757"/>
      <c r="BV26" s="757"/>
      <c r="BW26" s="757"/>
      <c r="BX26" s="757"/>
      <c r="BY26" s="757"/>
      <c r="BZ26" s="757"/>
      <c r="CA26" s="757"/>
      <c r="CB26" s="757"/>
      <c r="CC26" s="757"/>
      <c r="CD26" s="757"/>
      <c r="CE26" s="757"/>
      <c r="CF26" s="757"/>
      <c r="CG26" s="758"/>
      <c r="CH26" s="1024"/>
      <c r="CI26" s="1025"/>
      <c r="CJ26" s="1025"/>
      <c r="CK26" s="1025"/>
      <c r="CL26" s="1026"/>
      <c r="CM26" s="1024"/>
      <c r="CN26" s="1025"/>
      <c r="CO26" s="1025"/>
      <c r="CP26" s="1025"/>
      <c r="CQ26" s="1026"/>
      <c r="CR26" s="1024"/>
      <c r="CS26" s="1025"/>
      <c r="CT26" s="1025"/>
      <c r="CU26" s="1025"/>
      <c r="CV26" s="1026"/>
      <c r="CW26" s="1024"/>
      <c r="CX26" s="1025"/>
      <c r="CY26" s="1025"/>
      <c r="CZ26" s="1025"/>
      <c r="DA26" s="1026"/>
      <c r="DB26" s="1024"/>
      <c r="DC26" s="1025"/>
      <c r="DD26" s="1025"/>
      <c r="DE26" s="1025"/>
      <c r="DF26" s="1026"/>
      <c r="DG26" s="1024"/>
      <c r="DH26" s="1025"/>
      <c r="DI26" s="1025"/>
      <c r="DJ26" s="1025"/>
      <c r="DK26" s="1026"/>
      <c r="DL26" s="1024"/>
      <c r="DM26" s="1025"/>
      <c r="DN26" s="1025"/>
      <c r="DO26" s="1025"/>
      <c r="DP26" s="1026"/>
      <c r="DQ26" s="1024"/>
      <c r="DR26" s="1025"/>
      <c r="DS26" s="1025"/>
      <c r="DT26" s="1025"/>
      <c r="DU26" s="1026"/>
      <c r="DV26" s="756"/>
      <c r="DW26" s="757"/>
      <c r="DX26" s="757"/>
      <c r="DY26" s="757"/>
      <c r="DZ26" s="1027"/>
      <c r="EA26" s="226"/>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89"/>
      <c r="AG27" s="1044"/>
      <c r="AH27" s="1044"/>
      <c r="AI27" s="1044"/>
      <c r="AJ27" s="1090"/>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8"/>
      <c r="BJ27" s="228"/>
      <c r="BK27" s="228"/>
      <c r="BL27" s="228"/>
      <c r="BM27" s="228"/>
      <c r="BN27" s="228"/>
      <c r="BO27" s="237"/>
      <c r="BP27" s="237"/>
      <c r="BQ27" s="234">
        <v>21</v>
      </c>
      <c r="BR27" s="235"/>
      <c r="BS27" s="756"/>
      <c r="BT27" s="757"/>
      <c r="BU27" s="757"/>
      <c r="BV27" s="757"/>
      <c r="BW27" s="757"/>
      <c r="BX27" s="757"/>
      <c r="BY27" s="757"/>
      <c r="BZ27" s="757"/>
      <c r="CA27" s="757"/>
      <c r="CB27" s="757"/>
      <c r="CC27" s="757"/>
      <c r="CD27" s="757"/>
      <c r="CE27" s="757"/>
      <c r="CF27" s="757"/>
      <c r="CG27" s="758"/>
      <c r="CH27" s="1024"/>
      <c r="CI27" s="1025"/>
      <c r="CJ27" s="1025"/>
      <c r="CK27" s="1025"/>
      <c r="CL27" s="1026"/>
      <c r="CM27" s="1024"/>
      <c r="CN27" s="1025"/>
      <c r="CO27" s="1025"/>
      <c r="CP27" s="1025"/>
      <c r="CQ27" s="1026"/>
      <c r="CR27" s="1024"/>
      <c r="CS27" s="1025"/>
      <c r="CT27" s="1025"/>
      <c r="CU27" s="1025"/>
      <c r="CV27" s="1026"/>
      <c r="CW27" s="1024"/>
      <c r="CX27" s="1025"/>
      <c r="CY27" s="1025"/>
      <c r="CZ27" s="1025"/>
      <c r="DA27" s="1026"/>
      <c r="DB27" s="1024"/>
      <c r="DC27" s="1025"/>
      <c r="DD27" s="1025"/>
      <c r="DE27" s="1025"/>
      <c r="DF27" s="1026"/>
      <c r="DG27" s="1024"/>
      <c r="DH27" s="1025"/>
      <c r="DI27" s="1025"/>
      <c r="DJ27" s="1025"/>
      <c r="DK27" s="1026"/>
      <c r="DL27" s="1024"/>
      <c r="DM27" s="1025"/>
      <c r="DN27" s="1025"/>
      <c r="DO27" s="1025"/>
      <c r="DP27" s="1026"/>
      <c r="DQ27" s="1024"/>
      <c r="DR27" s="1025"/>
      <c r="DS27" s="1025"/>
      <c r="DT27" s="1025"/>
      <c r="DU27" s="1026"/>
      <c r="DV27" s="756"/>
      <c r="DW27" s="757"/>
      <c r="DX27" s="757"/>
      <c r="DY27" s="757"/>
      <c r="DZ27" s="1027"/>
      <c r="EA27" s="226"/>
    </row>
    <row r="28" spans="1:131" ht="26.25" customHeight="1" thickTop="1" x14ac:dyDescent="0.15">
      <c r="A28" s="238">
        <v>1</v>
      </c>
      <c r="B28" s="1079" t="s">
        <v>402</v>
      </c>
      <c r="C28" s="1080"/>
      <c r="D28" s="1080"/>
      <c r="E28" s="1080"/>
      <c r="F28" s="1080"/>
      <c r="G28" s="1080"/>
      <c r="H28" s="1080"/>
      <c r="I28" s="1080"/>
      <c r="J28" s="1080"/>
      <c r="K28" s="1080"/>
      <c r="L28" s="1080"/>
      <c r="M28" s="1080"/>
      <c r="N28" s="1080"/>
      <c r="O28" s="1080"/>
      <c r="P28" s="1081"/>
      <c r="Q28" s="1082">
        <v>2923</v>
      </c>
      <c r="R28" s="1083"/>
      <c r="S28" s="1083"/>
      <c r="T28" s="1083"/>
      <c r="U28" s="1083"/>
      <c r="V28" s="1083">
        <v>2872</v>
      </c>
      <c r="W28" s="1083"/>
      <c r="X28" s="1083"/>
      <c r="Y28" s="1083"/>
      <c r="Z28" s="1083"/>
      <c r="AA28" s="1083">
        <v>51</v>
      </c>
      <c r="AB28" s="1083"/>
      <c r="AC28" s="1083"/>
      <c r="AD28" s="1083"/>
      <c r="AE28" s="1084"/>
      <c r="AF28" s="1085">
        <v>51</v>
      </c>
      <c r="AG28" s="1083"/>
      <c r="AH28" s="1083"/>
      <c r="AI28" s="1083"/>
      <c r="AJ28" s="1086"/>
      <c r="AK28" s="1074">
        <v>186</v>
      </c>
      <c r="AL28" s="1075"/>
      <c r="AM28" s="1075"/>
      <c r="AN28" s="1075"/>
      <c r="AO28" s="1075"/>
      <c r="AP28" s="1075">
        <v>0</v>
      </c>
      <c r="AQ28" s="1075"/>
      <c r="AR28" s="1075"/>
      <c r="AS28" s="1075"/>
      <c r="AT28" s="1075"/>
      <c r="AU28" s="1075">
        <v>0</v>
      </c>
      <c r="AV28" s="1075"/>
      <c r="AW28" s="1075"/>
      <c r="AX28" s="1075"/>
      <c r="AY28" s="1075"/>
      <c r="AZ28" s="1076">
        <v>0</v>
      </c>
      <c r="BA28" s="1076"/>
      <c r="BB28" s="1076"/>
      <c r="BC28" s="1076"/>
      <c r="BD28" s="1076"/>
      <c r="BE28" s="1077"/>
      <c r="BF28" s="1077"/>
      <c r="BG28" s="1077"/>
      <c r="BH28" s="1077"/>
      <c r="BI28" s="1078"/>
      <c r="BJ28" s="228"/>
      <c r="BK28" s="228"/>
      <c r="BL28" s="228"/>
      <c r="BM28" s="228"/>
      <c r="BN28" s="228"/>
      <c r="BO28" s="237"/>
      <c r="BP28" s="237"/>
      <c r="BQ28" s="234">
        <v>22</v>
      </c>
      <c r="BR28" s="235"/>
      <c r="BS28" s="756"/>
      <c r="BT28" s="757"/>
      <c r="BU28" s="757"/>
      <c r="BV28" s="757"/>
      <c r="BW28" s="757"/>
      <c r="BX28" s="757"/>
      <c r="BY28" s="757"/>
      <c r="BZ28" s="757"/>
      <c r="CA28" s="757"/>
      <c r="CB28" s="757"/>
      <c r="CC28" s="757"/>
      <c r="CD28" s="757"/>
      <c r="CE28" s="757"/>
      <c r="CF28" s="757"/>
      <c r="CG28" s="758"/>
      <c r="CH28" s="1024"/>
      <c r="CI28" s="1025"/>
      <c r="CJ28" s="1025"/>
      <c r="CK28" s="1025"/>
      <c r="CL28" s="1026"/>
      <c r="CM28" s="1024"/>
      <c r="CN28" s="1025"/>
      <c r="CO28" s="1025"/>
      <c r="CP28" s="1025"/>
      <c r="CQ28" s="1026"/>
      <c r="CR28" s="1024"/>
      <c r="CS28" s="1025"/>
      <c r="CT28" s="1025"/>
      <c r="CU28" s="1025"/>
      <c r="CV28" s="1026"/>
      <c r="CW28" s="1024"/>
      <c r="CX28" s="1025"/>
      <c r="CY28" s="1025"/>
      <c r="CZ28" s="1025"/>
      <c r="DA28" s="1026"/>
      <c r="DB28" s="1024"/>
      <c r="DC28" s="1025"/>
      <c r="DD28" s="1025"/>
      <c r="DE28" s="1025"/>
      <c r="DF28" s="1026"/>
      <c r="DG28" s="1024"/>
      <c r="DH28" s="1025"/>
      <c r="DI28" s="1025"/>
      <c r="DJ28" s="1025"/>
      <c r="DK28" s="1026"/>
      <c r="DL28" s="1024"/>
      <c r="DM28" s="1025"/>
      <c r="DN28" s="1025"/>
      <c r="DO28" s="1025"/>
      <c r="DP28" s="1026"/>
      <c r="DQ28" s="1024"/>
      <c r="DR28" s="1025"/>
      <c r="DS28" s="1025"/>
      <c r="DT28" s="1025"/>
      <c r="DU28" s="1026"/>
      <c r="DV28" s="756"/>
      <c r="DW28" s="757"/>
      <c r="DX28" s="757"/>
      <c r="DY28" s="757"/>
      <c r="DZ28" s="1027"/>
      <c r="EA28" s="226"/>
    </row>
    <row r="29" spans="1:131" ht="26.25" customHeight="1" x14ac:dyDescent="0.15">
      <c r="A29" s="238">
        <v>2</v>
      </c>
      <c r="B29" s="1062" t="s">
        <v>403</v>
      </c>
      <c r="C29" s="1063"/>
      <c r="D29" s="1063"/>
      <c r="E29" s="1063"/>
      <c r="F29" s="1063"/>
      <c r="G29" s="1063"/>
      <c r="H29" s="1063"/>
      <c r="I29" s="1063"/>
      <c r="J29" s="1063"/>
      <c r="K29" s="1063"/>
      <c r="L29" s="1063"/>
      <c r="M29" s="1063"/>
      <c r="N29" s="1063"/>
      <c r="O29" s="1063"/>
      <c r="P29" s="1064"/>
      <c r="Q29" s="1070">
        <v>844</v>
      </c>
      <c r="R29" s="1071"/>
      <c r="S29" s="1071"/>
      <c r="T29" s="1071"/>
      <c r="U29" s="1071"/>
      <c r="V29" s="1071">
        <v>839</v>
      </c>
      <c r="W29" s="1071"/>
      <c r="X29" s="1071"/>
      <c r="Y29" s="1071"/>
      <c r="Z29" s="1071"/>
      <c r="AA29" s="1071">
        <v>6</v>
      </c>
      <c r="AB29" s="1071"/>
      <c r="AC29" s="1071"/>
      <c r="AD29" s="1071"/>
      <c r="AE29" s="1072"/>
      <c r="AF29" s="1067">
        <v>6</v>
      </c>
      <c r="AG29" s="1068"/>
      <c r="AH29" s="1068"/>
      <c r="AI29" s="1068"/>
      <c r="AJ29" s="1069"/>
      <c r="AK29" s="1015">
        <v>460</v>
      </c>
      <c r="AL29" s="1009"/>
      <c r="AM29" s="1009"/>
      <c r="AN29" s="1009"/>
      <c r="AO29" s="1009"/>
      <c r="AP29" s="1009">
        <v>0</v>
      </c>
      <c r="AQ29" s="1009"/>
      <c r="AR29" s="1009"/>
      <c r="AS29" s="1009"/>
      <c r="AT29" s="1009"/>
      <c r="AU29" s="1009">
        <v>0</v>
      </c>
      <c r="AV29" s="1009"/>
      <c r="AW29" s="1009"/>
      <c r="AX29" s="1009"/>
      <c r="AY29" s="1009"/>
      <c r="AZ29" s="1073">
        <v>0</v>
      </c>
      <c r="BA29" s="1073"/>
      <c r="BB29" s="1073"/>
      <c r="BC29" s="1073"/>
      <c r="BD29" s="1073"/>
      <c r="BE29" s="1010"/>
      <c r="BF29" s="1010"/>
      <c r="BG29" s="1010"/>
      <c r="BH29" s="1010"/>
      <c r="BI29" s="1011"/>
      <c r="BJ29" s="228"/>
      <c r="BK29" s="228"/>
      <c r="BL29" s="228"/>
      <c r="BM29" s="228"/>
      <c r="BN29" s="228"/>
      <c r="BO29" s="237"/>
      <c r="BP29" s="237"/>
      <c r="BQ29" s="234">
        <v>23</v>
      </c>
      <c r="BR29" s="235"/>
      <c r="BS29" s="756"/>
      <c r="BT29" s="757"/>
      <c r="BU29" s="757"/>
      <c r="BV29" s="757"/>
      <c r="BW29" s="757"/>
      <c r="BX29" s="757"/>
      <c r="BY29" s="757"/>
      <c r="BZ29" s="757"/>
      <c r="CA29" s="757"/>
      <c r="CB29" s="757"/>
      <c r="CC29" s="757"/>
      <c r="CD29" s="757"/>
      <c r="CE29" s="757"/>
      <c r="CF29" s="757"/>
      <c r="CG29" s="758"/>
      <c r="CH29" s="1024"/>
      <c r="CI29" s="1025"/>
      <c r="CJ29" s="1025"/>
      <c r="CK29" s="1025"/>
      <c r="CL29" s="1026"/>
      <c r="CM29" s="1024"/>
      <c r="CN29" s="1025"/>
      <c r="CO29" s="1025"/>
      <c r="CP29" s="1025"/>
      <c r="CQ29" s="1026"/>
      <c r="CR29" s="1024"/>
      <c r="CS29" s="1025"/>
      <c r="CT29" s="1025"/>
      <c r="CU29" s="1025"/>
      <c r="CV29" s="1026"/>
      <c r="CW29" s="1024"/>
      <c r="CX29" s="1025"/>
      <c r="CY29" s="1025"/>
      <c r="CZ29" s="1025"/>
      <c r="DA29" s="1026"/>
      <c r="DB29" s="1024"/>
      <c r="DC29" s="1025"/>
      <c r="DD29" s="1025"/>
      <c r="DE29" s="1025"/>
      <c r="DF29" s="1026"/>
      <c r="DG29" s="1024"/>
      <c r="DH29" s="1025"/>
      <c r="DI29" s="1025"/>
      <c r="DJ29" s="1025"/>
      <c r="DK29" s="1026"/>
      <c r="DL29" s="1024"/>
      <c r="DM29" s="1025"/>
      <c r="DN29" s="1025"/>
      <c r="DO29" s="1025"/>
      <c r="DP29" s="1026"/>
      <c r="DQ29" s="1024"/>
      <c r="DR29" s="1025"/>
      <c r="DS29" s="1025"/>
      <c r="DT29" s="1025"/>
      <c r="DU29" s="1026"/>
      <c r="DV29" s="756"/>
      <c r="DW29" s="757"/>
      <c r="DX29" s="757"/>
      <c r="DY29" s="757"/>
      <c r="DZ29" s="1027"/>
      <c r="EA29" s="226"/>
    </row>
    <row r="30" spans="1:131" ht="26.25" customHeight="1" x14ac:dyDescent="0.15">
      <c r="A30" s="238">
        <v>3</v>
      </c>
      <c r="B30" s="1062" t="s">
        <v>404</v>
      </c>
      <c r="C30" s="1063"/>
      <c r="D30" s="1063"/>
      <c r="E30" s="1063"/>
      <c r="F30" s="1063"/>
      <c r="G30" s="1063"/>
      <c r="H30" s="1063"/>
      <c r="I30" s="1063"/>
      <c r="J30" s="1063"/>
      <c r="K30" s="1063"/>
      <c r="L30" s="1063"/>
      <c r="M30" s="1063"/>
      <c r="N30" s="1063"/>
      <c r="O30" s="1063"/>
      <c r="P30" s="1064"/>
      <c r="Q30" s="1070">
        <v>584</v>
      </c>
      <c r="R30" s="1071"/>
      <c r="S30" s="1071"/>
      <c r="T30" s="1071"/>
      <c r="U30" s="1071"/>
      <c r="V30" s="1071">
        <v>532</v>
      </c>
      <c r="W30" s="1071"/>
      <c r="X30" s="1071"/>
      <c r="Y30" s="1071"/>
      <c r="Z30" s="1071"/>
      <c r="AA30" s="1071">
        <v>52</v>
      </c>
      <c r="AB30" s="1071"/>
      <c r="AC30" s="1071"/>
      <c r="AD30" s="1071"/>
      <c r="AE30" s="1072"/>
      <c r="AF30" s="1067">
        <v>554</v>
      </c>
      <c r="AG30" s="1068"/>
      <c r="AH30" s="1068"/>
      <c r="AI30" s="1068"/>
      <c r="AJ30" s="1069"/>
      <c r="AK30" s="1015">
        <v>108</v>
      </c>
      <c r="AL30" s="1009"/>
      <c r="AM30" s="1009"/>
      <c r="AN30" s="1009"/>
      <c r="AO30" s="1009"/>
      <c r="AP30" s="1009">
        <v>1951</v>
      </c>
      <c r="AQ30" s="1009"/>
      <c r="AR30" s="1009"/>
      <c r="AS30" s="1009"/>
      <c r="AT30" s="1009"/>
      <c r="AU30" s="1009">
        <v>30</v>
      </c>
      <c r="AV30" s="1009"/>
      <c r="AW30" s="1009"/>
      <c r="AX30" s="1009"/>
      <c r="AY30" s="1009"/>
      <c r="AZ30" s="1073">
        <v>0</v>
      </c>
      <c r="BA30" s="1073"/>
      <c r="BB30" s="1073"/>
      <c r="BC30" s="1073"/>
      <c r="BD30" s="1073"/>
      <c r="BE30" s="1010" t="s">
        <v>405</v>
      </c>
      <c r="BF30" s="1010"/>
      <c r="BG30" s="1010"/>
      <c r="BH30" s="1010"/>
      <c r="BI30" s="1011"/>
      <c r="BJ30" s="228"/>
      <c r="BK30" s="228"/>
      <c r="BL30" s="228"/>
      <c r="BM30" s="228"/>
      <c r="BN30" s="228"/>
      <c r="BO30" s="237"/>
      <c r="BP30" s="237"/>
      <c r="BQ30" s="234">
        <v>24</v>
      </c>
      <c r="BR30" s="235"/>
      <c r="BS30" s="756"/>
      <c r="BT30" s="757"/>
      <c r="BU30" s="757"/>
      <c r="BV30" s="757"/>
      <c r="BW30" s="757"/>
      <c r="BX30" s="757"/>
      <c r="BY30" s="757"/>
      <c r="BZ30" s="757"/>
      <c r="CA30" s="757"/>
      <c r="CB30" s="757"/>
      <c r="CC30" s="757"/>
      <c r="CD30" s="757"/>
      <c r="CE30" s="757"/>
      <c r="CF30" s="757"/>
      <c r="CG30" s="758"/>
      <c r="CH30" s="1024"/>
      <c r="CI30" s="1025"/>
      <c r="CJ30" s="1025"/>
      <c r="CK30" s="1025"/>
      <c r="CL30" s="1026"/>
      <c r="CM30" s="1024"/>
      <c r="CN30" s="1025"/>
      <c r="CO30" s="1025"/>
      <c r="CP30" s="1025"/>
      <c r="CQ30" s="1026"/>
      <c r="CR30" s="1024"/>
      <c r="CS30" s="1025"/>
      <c r="CT30" s="1025"/>
      <c r="CU30" s="1025"/>
      <c r="CV30" s="1026"/>
      <c r="CW30" s="1024"/>
      <c r="CX30" s="1025"/>
      <c r="CY30" s="1025"/>
      <c r="CZ30" s="1025"/>
      <c r="DA30" s="1026"/>
      <c r="DB30" s="1024"/>
      <c r="DC30" s="1025"/>
      <c r="DD30" s="1025"/>
      <c r="DE30" s="1025"/>
      <c r="DF30" s="1026"/>
      <c r="DG30" s="1024"/>
      <c r="DH30" s="1025"/>
      <c r="DI30" s="1025"/>
      <c r="DJ30" s="1025"/>
      <c r="DK30" s="1026"/>
      <c r="DL30" s="1024"/>
      <c r="DM30" s="1025"/>
      <c r="DN30" s="1025"/>
      <c r="DO30" s="1025"/>
      <c r="DP30" s="1026"/>
      <c r="DQ30" s="1024"/>
      <c r="DR30" s="1025"/>
      <c r="DS30" s="1025"/>
      <c r="DT30" s="1025"/>
      <c r="DU30" s="1026"/>
      <c r="DV30" s="756"/>
      <c r="DW30" s="757"/>
      <c r="DX30" s="757"/>
      <c r="DY30" s="757"/>
      <c r="DZ30" s="1027"/>
      <c r="EA30" s="226"/>
    </row>
    <row r="31" spans="1:131" ht="26.25" customHeight="1" x14ac:dyDescent="0.15">
      <c r="A31" s="238">
        <v>4</v>
      </c>
      <c r="B31" s="1062" t="s">
        <v>406</v>
      </c>
      <c r="C31" s="1063"/>
      <c r="D31" s="1063"/>
      <c r="E31" s="1063"/>
      <c r="F31" s="1063"/>
      <c r="G31" s="1063"/>
      <c r="H31" s="1063"/>
      <c r="I31" s="1063"/>
      <c r="J31" s="1063"/>
      <c r="K31" s="1063"/>
      <c r="L31" s="1063"/>
      <c r="M31" s="1063"/>
      <c r="N31" s="1063"/>
      <c r="O31" s="1063"/>
      <c r="P31" s="1064"/>
      <c r="Q31" s="1070">
        <v>1250</v>
      </c>
      <c r="R31" s="1071"/>
      <c r="S31" s="1071"/>
      <c r="T31" s="1071"/>
      <c r="U31" s="1071"/>
      <c r="V31" s="1071">
        <v>1213</v>
      </c>
      <c r="W31" s="1071"/>
      <c r="X31" s="1071"/>
      <c r="Y31" s="1071"/>
      <c r="Z31" s="1071"/>
      <c r="AA31" s="1071">
        <v>38</v>
      </c>
      <c r="AB31" s="1071"/>
      <c r="AC31" s="1071"/>
      <c r="AD31" s="1071"/>
      <c r="AE31" s="1072"/>
      <c r="AF31" s="1067">
        <v>242</v>
      </c>
      <c r="AG31" s="1068"/>
      <c r="AH31" s="1068"/>
      <c r="AI31" s="1068"/>
      <c r="AJ31" s="1069"/>
      <c r="AK31" s="1015">
        <v>850</v>
      </c>
      <c r="AL31" s="1009"/>
      <c r="AM31" s="1009"/>
      <c r="AN31" s="1009"/>
      <c r="AO31" s="1009"/>
      <c r="AP31" s="1009">
        <v>13358</v>
      </c>
      <c r="AQ31" s="1009"/>
      <c r="AR31" s="1009"/>
      <c r="AS31" s="1009"/>
      <c r="AT31" s="1009"/>
      <c r="AU31" s="1009">
        <v>9786</v>
      </c>
      <c r="AV31" s="1009"/>
      <c r="AW31" s="1009"/>
      <c r="AX31" s="1009"/>
      <c r="AY31" s="1009"/>
      <c r="AZ31" s="1073">
        <v>0</v>
      </c>
      <c r="BA31" s="1073"/>
      <c r="BB31" s="1073"/>
      <c r="BC31" s="1073"/>
      <c r="BD31" s="1073"/>
      <c r="BE31" s="1010" t="s">
        <v>407</v>
      </c>
      <c r="BF31" s="1010"/>
      <c r="BG31" s="1010"/>
      <c r="BH31" s="1010"/>
      <c r="BI31" s="1011"/>
      <c r="BJ31" s="228"/>
      <c r="BK31" s="228"/>
      <c r="BL31" s="228"/>
      <c r="BM31" s="228"/>
      <c r="BN31" s="228"/>
      <c r="BO31" s="237"/>
      <c r="BP31" s="237"/>
      <c r="BQ31" s="234">
        <v>25</v>
      </c>
      <c r="BR31" s="235"/>
      <c r="BS31" s="756"/>
      <c r="BT31" s="757"/>
      <c r="BU31" s="757"/>
      <c r="BV31" s="757"/>
      <c r="BW31" s="757"/>
      <c r="BX31" s="757"/>
      <c r="BY31" s="757"/>
      <c r="BZ31" s="757"/>
      <c r="CA31" s="757"/>
      <c r="CB31" s="757"/>
      <c r="CC31" s="757"/>
      <c r="CD31" s="757"/>
      <c r="CE31" s="757"/>
      <c r="CF31" s="757"/>
      <c r="CG31" s="758"/>
      <c r="CH31" s="1024"/>
      <c r="CI31" s="1025"/>
      <c r="CJ31" s="1025"/>
      <c r="CK31" s="1025"/>
      <c r="CL31" s="1026"/>
      <c r="CM31" s="1024"/>
      <c r="CN31" s="1025"/>
      <c r="CO31" s="1025"/>
      <c r="CP31" s="1025"/>
      <c r="CQ31" s="1026"/>
      <c r="CR31" s="1024"/>
      <c r="CS31" s="1025"/>
      <c r="CT31" s="1025"/>
      <c r="CU31" s="1025"/>
      <c r="CV31" s="1026"/>
      <c r="CW31" s="1024"/>
      <c r="CX31" s="1025"/>
      <c r="CY31" s="1025"/>
      <c r="CZ31" s="1025"/>
      <c r="DA31" s="1026"/>
      <c r="DB31" s="1024"/>
      <c r="DC31" s="1025"/>
      <c r="DD31" s="1025"/>
      <c r="DE31" s="1025"/>
      <c r="DF31" s="1026"/>
      <c r="DG31" s="1024"/>
      <c r="DH31" s="1025"/>
      <c r="DI31" s="1025"/>
      <c r="DJ31" s="1025"/>
      <c r="DK31" s="1026"/>
      <c r="DL31" s="1024"/>
      <c r="DM31" s="1025"/>
      <c r="DN31" s="1025"/>
      <c r="DO31" s="1025"/>
      <c r="DP31" s="1026"/>
      <c r="DQ31" s="1024"/>
      <c r="DR31" s="1025"/>
      <c r="DS31" s="1025"/>
      <c r="DT31" s="1025"/>
      <c r="DU31" s="1026"/>
      <c r="DV31" s="756"/>
      <c r="DW31" s="757"/>
      <c r="DX31" s="757"/>
      <c r="DY31" s="757"/>
      <c r="DZ31" s="1027"/>
      <c r="EA31" s="226"/>
    </row>
    <row r="32" spans="1:131" ht="26.25" customHeight="1" x14ac:dyDescent="0.15">
      <c r="A32" s="238">
        <v>5</v>
      </c>
      <c r="B32" s="1062" t="s">
        <v>408</v>
      </c>
      <c r="C32" s="1063"/>
      <c r="D32" s="1063"/>
      <c r="E32" s="1063"/>
      <c r="F32" s="1063"/>
      <c r="G32" s="1063"/>
      <c r="H32" s="1063"/>
      <c r="I32" s="1063"/>
      <c r="J32" s="1063"/>
      <c r="K32" s="1063"/>
      <c r="L32" s="1063"/>
      <c r="M32" s="1063"/>
      <c r="N32" s="1063"/>
      <c r="O32" s="1063"/>
      <c r="P32" s="1064"/>
      <c r="Q32" s="1070">
        <v>122</v>
      </c>
      <c r="R32" s="1071"/>
      <c r="S32" s="1071"/>
      <c r="T32" s="1071"/>
      <c r="U32" s="1071"/>
      <c r="V32" s="1071">
        <v>122</v>
      </c>
      <c r="W32" s="1071"/>
      <c r="X32" s="1071"/>
      <c r="Y32" s="1071"/>
      <c r="Z32" s="1071"/>
      <c r="AA32" s="1071">
        <v>0</v>
      </c>
      <c r="AB32" s="1071"/>
      <c r="AC32" s="1071"/>
      <c r="AD32" s="1071"/>
      <c r="AE32" s="1072"/>
      <c r="AF32" s="1067" t="s">
        <v>409</v>
      </c>
      <c r="AG32" s="1068"/>
      <c r="AH32" s="1068"/>
      <c r="AI32" s="1068"/>
      <c r="AJ32" s="1069"/>
      <c r="AK32" s="1015"/>
      <c r="AL32" s="1009"/>
      <c r="AM32" s="1009"/>
      <c r="AN32" s="1009"/>
      <c r="AO32" s="1009"/>
      <c r="AP32" s="1009"/>
      <c r="AQ32" s="1009"/>
      <c r="AR32" s="1009"/>
      <c r="AS32" s="1009"/>
      <c r="AT32" s="1009"/>
      <c r="AU32" s="1009"/>
      <c r="AV32" s="1009"/>
      <c r="AW32" s="1009"/>
      <c r="AX32" s="1009"/>
      <c r="AY32" s="1009"/>
      <c r="AZ32" s="1073"/>
      <c r="BA32" s="1073"/>
      <c r="BB32" s="1073"/>
      <c r="BC32" s="1073"/>
      <c r="BD32" s="1073"/>
      <c r="BE32" s="1010" t="s">
        <v>410</v>
      </c>
      <c r="BF32" s="1010"/>
      <c r="BG32" s="1010"/>
      <c r="BH32" s="1010"/>
      <c r="BI32" s="1011"/>
      <c r="BJ32" s="228"/>
      <c r="BK32" s="228"/>
      <c r="BL32" s="228"/>
      <c r="BM32" s="228"/>
      <c r="BN32" s="228"/>
      <c r="BO32" s="237"/>
      <c r="BP32" s="237"/>
      <c r="BQ32" s="234">
        <v>26</v>
      </c>
      <c r="BR32" s="235"/>
      <c r="BS32" s="756"/>
      <c r="BT32" s="757"/>
      <c r="BU32" s="757"/>
      <c r="BV32" s="757"/>
      <c r="BW32" s="757"/>
      <c r="BX32" s="757"/>
      <c r="BY32" s="757"/>
      <c r="BZ32" s="757"/>
      <c r="CA32" s="757"/>
      <c r="CB32" s="757"/>
      <c r="CC32" s="757"/>
      <c r="CD32" s="757"/>
      <c r="CE32" s="757"/>
      <c r="CF32" s="757"/>
      <c r="CG32" s="758"/>
      <c r="CH32" s="1024"/>
      <c r="CI32" s="1025"/>
      <c r="CJ32" s="1025"/>
      <c r="CK32" s="1025"/>
      <c r="CL32" s="1026"/>
      <c r="CM32" s="1024"/>
      <c r="CN32" s="1025"/>
      <c r="CO32" s="1025"/>
      <c r="CP32" s="1025"/>
      <c r="CQ32" s="1026"/>
      <c r="CR32" s="1024"/>
      <c r="CS32" s="1025"/>
      <c r="CT32" s="1025"/>
      <c r="CU32" s="1025"/>
      <c r="CV32" s="1026"/>
      <c r="CW32" s="1024"/>
      <c r="CX32" s="1025"/>
      <c r="CY32" s="1025"/>
      <c r="CZ32" s="1025"/>
      <c r="DA32" s="1026"/>
      <c r="DB32" s="1024"/>
      <c r="DC32" s="1025"/>
      <c r="DD32" s="1025"/>
      <c r="DE32" s="1025"/>
      <c r="DF32" s="1026"/>
      <c r="DG32" s="1024"/>
      <c r="DH32" s="1025"/>
      <c r="DI32" s="1025"/>
      <c r="DJ32" s="1025"/>
      <c r="DK32" s="1026"/>
      <c r="DL32" s="1024"/>
      <c r="DM32" s="1025"/>
      <c r="DN32" s="1025"/>
      <c r="DO32" s="1025"/>
      <c r="DP32" s="1026"/>
      <c r="DQ32" s="1024"/>
      <c r="DR32" s="1025"/>
      <c r="DS32" s="1025"/>
      <c r="DT32" s="1025"/>
      <c r="DU32" s="1026"/>
      <c r="DV32" s="756"/>
      <c r="DW32" s="757"/>
      <c r="DX32" s="757"/>
      <c r="DY32" s="757"/>
      <c r="DZ32" s="1027"/>
      <c r="EA32" s="226"/>
    </row>
    <row r="33" spans="1:131" ht="26.25" customHeight="1" x14ac:dyDescent="0.15">
      <c r="A33" s="238">
        <v>6</v>
      </c>
      <c r="B33" s="1062"/>
      <c r="C33" s="1063"/>
      <c r="D33" s="1063"/>
      <c r="E33" s="1063"/>
      <c r="F33" s="1063"/>
      <c r="G33" s="1063"/>
      <c r="H33" s="1063"/>
      <c r="I33" s="1063"/>
      <c r="J33" s="1063"/>
      <c r="K33" s="1063"/>
      <c r="L33" s="1063"/>
      <c r="M33" s="1063"/>
      <c r="N33" s="1063"/>
      <c r="O33" s="1063"/>
      <c r="P33" s="1064"/>
      <c r="Q33" s="1070"/>
      <c r="R33" s="1071"/>
      <c r="S33" s="1071"/>
      <c r="T33" s="1071"/>
      <c r="U33" s="1071"/>
      <c r="V33" s="1071"/>
      <c r="W33" s="1071"/>
      <c r="X33" s="1071"/>
      <c r="Y33" s="1071"/>
      <c r="Z33" s="1071"/>
      <c r="AA33" s="1071"/>
      <c r="AB33" s="1071"/>
      <c r="AC33" s="1071"/>
      <c r="AD33" s="1071"/>
      <c r="AE33" s="1072"/>
      <c r="AF33" s="1067"/>
      <c r="AG33" s="1068"/>
      <c r="AH33" s="1068"/>
      <c r="AI33" s="1068"/>
      <c r="AJ33" s="1069"/>
      <c r="AK33" s="1015"/>
      <c r="AL33" s="1009"/>
      <c r="AM33" s="1009"/>
      <c r="AN33" s="1009"/>
      <c r="AO33" s="1009"/>
      <c r="AP33" s="1009"/>
      <c r="AQ33" s="1009"/>
      <c r="AR33" s="1009"/>
      <c r="AS33" s="1009"/>
      <c r="AT33" s="1009"/>
      <c r="AU33" s="1009"/>
      <c r="AV33" s="1009"/>
      <c r="AW33" s="1009"/>
      <c r="AX33" s="1009"/>
      <c r="AY33" s="1009"/>
      <c r="AZ33" s="1073"/>
      <c r="BA33" s="1073"/>
      <c r="BB33" s="1073"/>
      <c r="BC33" s="1073"/>
      <c r="BD33" s="1073"/>
      <c r="BE33" s="1010"/>
      <c r="BF33" s="1010"/>
      <c r="BG33" s="1010"/>
      <c r="BH33" s="1010"/>
      <c r="BI33" s="1011"/>
      <c r="BJ33" s="228"/>
      <c r="BK33" s="228"/>
      <c r="BL33" s="228"/>
      <c r="BM33" s="228"/>
      <c r="BN33" s="228"/>
      <c r="BO33" s="237"/>
      <c r="BP33" s="237"/>
      <c r="BQ33" s="234">
        <v>27</v>
      </c>
      <c r="BR33" s="235"/>
      <c r="BS33" s="756"/>
      <c r="BT33" s="757"/>
      <c r="BU33" s="757"/>
      <c r="BV33" s="757"/>
      <c r="BW33" s="757"/>
      <c r="BX33" s="757"/>
      <c r="BY33" s="757"/>
      <c r="BZ33" s="757"/>
      <c r="CA33" s="757"/>
      <c r="CB33" s="757"/>
      <c r="CC33" s="757"/>
      <c r="CD33" s="757"/>
      <c r="CE33" s="757"/>
      <c r="CF33" s="757"/>
      <c r="CG33" s="758"/>
      <c r="CH33" s="1024"/>
      <c r="CI33" s="1025"/>
      <c r="CJ33" s="1025"/>
      <c r="CK33" s="1025"/>
      <c r="CL33" s="1026"/>
      <c r="CM33" s="1024"/>
      <c r="CN33" s="1025"/>
      <c r="CO33" s="1025"/>
      <c r="CP33" s="1025"/>
      <c r="CQ33" s="1026"/>
      <c r="CR33" s="1024"/>
      <c r="CS33" s="1025"/>
      <c r="CT33" s="1025"/>
      <c r="CU33" s="1025"/>
      <c r="CV33" s="1026"/>
      <c r="CW33" s="1024"/>
      <c r="CX33" s="1025"/>
      <c r="CY33" s="1025"/>
      <c r="CZ33" s="1025"/>
      <c r="DA33" s="1026"/>
      <c r="DB33" s="1024"/>
      <c r="DC33" s="1025"/>
      <c r="DD33" s="1025"/>
      <c r="DE33" s="1025"/>
      <c r="DF33" s="1026"/>
      <c r="DG33" s="1024"/>
      <c r="DH33" s="1025"/>
      <c r="DI33" s="1025"/>
      <c r="DJ33" s="1025"/>
      <c r="DK33" s="1026"/>
      <c r="DL33" s="1024"/>
      <c r="DM33" s="1025"/>
      <c r="DN33" s="1025"/>
      <c r="DO33" s="1025"/>
      <c r="DP33" s="1026"/>
      <c r="DQ33" s="1024"/>
      <c r="DR33" s="1025"/>
      <c r="DS33" s="1025"/>
      <c r="DT33" s="1025"/>
      <c r="DU33" s="1026"/>
      <c r="DV33" s="756"/>
      <c r="DW33" s="757"/>
      <c r="DX33" s="757"/>
      <c r="DY33" s="757"/>
      <c r="DZ33" s="1027"/>
      <c r="EA33" s="226"/>
    </row>
    <row r="34" spans="1:131" ht="26.25" customHeight="1" x14ac:dyDescent="0.15">
      <c r="A34" s="238">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5"/>
      <c r="AL34" s="1009"/>
      <c r="AM34" s="1009"/>
      <c r="AN34" s="1009"/>
      <c r="AO34" s="1009"/>
      <c r="AP34" s="1009"/>
      <c r="AQ34" s="1009"/>
      <c r="AR34" s="1009"/>
      <c r="AS34" s="1009"/>
      <c r="AT34" s="1009"/>
      <c r="AU34" s="1009"/>
      <c r="AV34" s="1009"/>
      <c r="AW34" s="1009"/>
      <c r="AX34" s="1009"/>
      <c r="AY34" s="1009"/>
      <c r="AZ34" s="1073"/>
      <c r="BA34" s="1073"/>
      <c r="BB34" s="1073"/>
      <c r="BC34" s="1073"/>
      <c r="BD34" s="1073"/>
      <c r="BE34" s="1010"/>
      <c r="BF34" s="1010"/>
      <c r="BG34" s="1010"/>
      <c r="BH34" s="1010"/>
      <c r="BI34" s="1011"/>
      <c r="BJ34" s="228"/>
      <c r="BK34" s="228"/>
      <c r="BL34" s="228"/>
      <c r="BM34" s="228"/>
      <c r="BN34" s="228"/>
      <c r="BO34" s="237"/>
      <c r="BP34" s="237"/>
      <c r="BQ34" s="234">
        <v>28</v>
      </c>
      <c r="BR34" s="235"/>
      <c r="BS34" s="756"/>
      <c r="BT34" s="757"/>
      <c r="BU34" s="757"/>
      <c r="BV34" s="757"/>
      <c r="BW34" s="757"/>
      <c r="BX34" s="757"/>
      <c r="BY34" s="757"/>
      <c r="BZ34" s="757"/>
      <c r="CA34" s="757"/>
      <c r="CB34" s="757"/>
      <c r="CC34" s="757"/>
      <c r="CD34" s="757"/>
      <c r="CE34" s="757"/>
      <c r="CF34" s="757"/>
      <c r="CG34" s="758"/>
      <c r="CH34" s="1024"/>
      <c r="CI34" s="1025"/>
      <c r="CJ34" s="1025"/>
      <c r="CK34" s="1025"/>
      <c r="CL34" s="1026"/>
      <c r="CM34" s="1024"/>
      <c r="CN34" s="1025"/>
      <c r="CO34" s="1025"/>
      <c r="CP34" s="1025"/>
      <c r="CQ34" s="1026"/>
      <c r="CR34" s="1024"/>
      <c r="CS34" s="1025"/>
      <c r="CT34" s="1025"/>
      <c r="CU34" s="1025"/>
      <c r="CV34" s="1026"/>
      <c r="CW34" s="1024"/>
      <c r="CX34" s="1025"/>
      <c r="CY34" s="1025"/>
      <c r="CZ34" s="1025"/>
      <c r="DA34" s="1026"/>
      <c r="DB34" s="1024"/>
      <c r="DC34" s="1025"/>
      <c r="DD34" s="1025"/>
      <c r="DE34" s="1025"/>
      <c r="DF34" s="1026"/>
      <c r="DG34" s="1024"/>
      <c r="DH34" s="1025"/>
      <c r="DI34" s="1025"/>
      <c r="DJ34" s="1025"/>
      <c r="DK34" s="1026"/>
      <c r="DL34" s="1024"/>
      <c r="DM34" s="1025"/>
      <c r="DN34" s="1025"/>
      <c r="DO34" s="1025"/>
      <c r="DP34" s="1026"/>
      <c r="DQ34" s="1024"/>
      <c r="DR34" s="1025"/>
      <c r="DS34" s="1025"/>
      <c r="DT34" s="1025"/>
      <c r="DU34" s="1026"/>
      <c r="DV34" s="756"/>
      <c r="DW34" s="757"/>
      <c r="DX34" s="757"/>
      <c r="DY34" s="757"/>
      <c r="DZ34" s="1027"/>
      <c r="EA34" s="226"/>
    </row>
    <row r="35" spans="1:131" ht="26.25" customHeight="1" x14ac:dyDescent="0.15">
      <c r="A35" s="238">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5"/>
      <c r="AL35" s="1009"/>
      <c r="AM35" s="1009"/>
      <c r="AN35" s="1009"/>
      <c r="AO35" s="1009"/>
      <c r="AP35" s="1009"/>
      <c r="AQ35" s="1009"/>
      <c r="AR35" s="1009"/>
      <c r="AS35" s="1009"/>
      <c r="AT35" s="1009"/>
      <c r="AU35" s="1009"/>
      <c r="AV35" s="1009"/>
      <c r="AW35" s="1009"/>
      <c r="AX35" s="1009"/>
      <c r="AY35" s="1009"/>
      <c r="AZ35" s="1073"/>
      <c r="BA35" s="1073"/>
      <c r="BB35" s="1073"/>
      <c r="BC35" s="1073"/>
      <c r="BD35" s="1073"/>
      <c r="BE35" s="1010"/>
      <c r="BF35" s="1010"/>
      <c r="BG35" s="1010"/>
      <c r="BH35" s="1010"/>
      <c r="BI35" s="1011"/>
      <c r="BJ35" s="228"/>
      <c r="BK35" s="228"/>
      <c r="BL35" s="228"/>
      <c r="BM35" s="228"/>
      <c r="BN35" s="228"/>
      <c r="BO35" s="237"/>
      <c r="BP35" s="237"/>
      <c r="BQ35" s="234">
        <v>29</v>
      </c>
      <c r="BR35" s="235"/>
      <c r="BS35" s="756"/>
      <c r="BT35" s="757"/>
      <c r="BU35" s="757"/>
      <c r="BV35" s="757"/>
      <c r="BW35" s="757"/>
      <c r="BX35" s="757"/>
      <c r="BY35" s="757"/>
      <c r="BZ35" s="757"/>
      <c r="CA35" s="757"/>
      <c r="CB35" s="757"/>
      <c r="CC35" s="757"/>
      <c r="CD35" s="757"/>
      <c r="CE35" s="757"/>
      <c r="CF35" s="757"/>
      <c r="CG35" s="758"/>
      <c r="CH35" s="1024"/>
      <c r="CI35" s="1025"/>
      <c r="CJ35" s="1025"/>
      <c r="CK35" s="1025"/>
      <c r="CL35" s="1026"/>
      <c r="CM35" s="1024"/>
      <c r="CN35" s="1025"/>
      <c r="CO35" s="1025"/>
      <c r="CP35" s="1025"/>
      <c r="CQ35" s="1026"/>
      <c r="CR35" s="1024"/>
      <c r="CS35" s="1025"/>
      <c r="CT35" s="1025"/>
      <c r="CU35" s="1025"/>
      <c r="CV35" s="1026"/>
      <c r="CW35" s="1024"/>
      <c r="CX35" s="1025"/>
      <c r="CY35" s="1025"/>
      <c r="CZ35" s="1025"/>
      <c r="DA35" s="1026"/>
      <c r="DB35" s="1024"/>
      <c r="DC35" s="1025"/>
      <c r="DD35" s="1025"/>
      <c r="DE35" s="1025"/>
      <c r="DF35" s="1026"/>
      <c r="DG35" s="1024"/>
      <c r="DH35" s="1025"/>
      <c r="DI35" s="1025"/>
      <c r="DJ35" s="1025"/>
      <c r="DK35" s="1026"/>
      <c r="DL35" s="1024"/>
      <c r="DM35" s="1025"/>
      <c r="DN35" s="1025"/>
      <c r="DO35" s="1025"/>
      <c r="DP35" s="1026"/>
      <c r="DQ35" s="1024"/>
      <c r="DR35" s="1025"/>
      <c r="DS35" s="1025"/>
      <c r="DT35" s="1025"/>
      <c r="DU35" s="1026"/>
      <c r="DV35" s="756"/>
      <c r="DW35" s="757"/>
      <c r="DX35" s="757"/>
      <c r="DY35" s="757"/>
      <c r="DZ35" s="1027"/>
      <c r="EA35" s="226"/>
    </row>
    <row r="36" spans="1:131" ht="26.25" customHeight="1" x14ac:dyDescent="0.15">
      <c r="A36" s="238">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5"/>
      <c r="AL36" s="1009"/>
      <c r="AM36" s="1009"/>
      <c r="AN36" s="1009"/>
      <c r="AO36" s="1009"/>
      <c r="AP36" s="1009"/>
      <c r="AQ36" s="1009"/>
      <c r="AR36" s="1009"/>
      <c r="AS36" s="1009"/>
      <c r="AT36" s="1009"/>
      <c r="AU36" s="1009"/>
      <c r="AV36" s="1009"/>
      <c r="AW36" s="1009"/>
      <c r="AX36" s="1009"/>
      <c r="AY36" s="1009"/>
      <c r="AZ36" s="1073"/>
      <c r="BA36" s="1073"/>
      <c r="BB36" s="1073"/>
      <c r="BC36" s="1073"/>
      <c r="BD36" s="1073"/>
      <c r="BE36" s="1010"/>
      <c r="BF36" s="1010"/>
      <c r="BG36" s="1010"/>
      <c r="BH36" s="1010"/>
      <c r="BI36" s="1011"/>
      <c r="BJ36" s="228"/>
      <c r="BK36" s="228"/>
      <c r="BL36" s="228"/>
      <c r="BM36" s="228"/>
      <c r="BN36" s="228"/>
      <c r="BO36" s="237"/>
      <c r="BP36" s="237"/>
      <c r="BQ36" s="234">
        <v>30</v>
      </c>
      <c r="BR36" s="235"/>
      <c r="BS36" s="756"/>
      <c r="BT36" s="757"/>
      <c r="BU36" s="757"/>
      <c r="BV36" s="757"/>
      <c r="BW36" s="757"/>
      <c r="BX36" s="757"/>
      <c r="BY36" s="757"/>
      <c r="BZ36" s="757"/>
      <c r="CA36" s="757"/>
      <c r="CB36" s="757"/>
      <c r="CC36" s="757"/>
      <c r="CD36" s="757"/>
      <c r="CE36" s="757"/>
      <c r="CF36" s="757"/>
      <c r="CG36" s="758"/>
      <c r="CH36" s="1024"/>
      <c r="CI36" s="1025"/>
      <c r="CJ36" s="1025"/>
      <c r="CK36" s="1025"/>
      <c r="CL36" s="1026"/>
      <c r="CM36" s="1024"/>
      <c r="CN36" s="1025"/>
      <c r="CO36" s="1025"/>
      <c r="CP36" s="1025"/>
      <c r="CQ36" s="1026"/>
      <c r="CR36" s="1024"/>
      <c r="CS36" s="1025"/>
      <c r="CT36" s="1025"/>
      <c r="CU36" s="1025"/>
      <c r="CV36" s="1026"/>
      <c r="CW36" s="1024"/>
      <c r="CX36" s="1025"/>
      <c r="CY36" s="1025"/>
      <c r="CZ36" s="1025"/>
      <c r="DA36" s="1026"/>
      <c r="DB36" s="1024"/>
      <c r="DC36" s="1025"/>
      <c r="DD36" s="1025"/>
      <c r="DE36" s="1025"/>
      <c r="DF36" s="1026"/>
      <c r="DG36" s="1024"/>
      <c r="DH36" s="1025"/>
      <c r="DI36" s="1025"/>
      <c r="DJ36" s="1025"/>
      <c r="DK36" s="1026"/>
      <c r="DL36" s="1024"/>
      <c r="DM36" s="1025"/>
      <c r="DN36" s="1025"/>
      <c r="DO36" s="1025"/>
      <c r="DP36" s="1026"/>
      <c r="DQ36" s="1024"/>
      <c r="DR36" s="1025"/>
      <c r="DS36" s="1025"/>
      <c r="DT36" s="1025"/>
      <c r="DU36" s="1026"/>
      <c r="DV36" s="756"/>
      <c r="DW36" s="757"/>
      <c r="DX36" s="757"/>
      <c r="DY36" s="757"/>
      <c r="DZ36" s="1027"/>
      <c r="EA36" s="226"/>
    </row>
    <row r="37" spans="1:131" ht="26.25" customHeight="1" x14ac:dyDescent="0.15">
      <c r="A37" s="238">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5"/>
      <c r="AL37" s="1009"/>
      <c r="AM37" s="1009"/>
      <c r="AN37" s="1009"/>
      <c r="AO37" s="1009"/>
      <c r="AP37" s="1009"/>
      <c r="AQ37" s="1009"/>
      <c r="AR37" s="1009"/>
      <c r="AS37" s="1009"/>
      <c r="AT37" s="1009"/>
      <c r="AU37" s="1009"/>
      <c r="AV37" s="1009"/>
      <c r="AW37" s="1009"/>
      <c r="AX37" s="1009"/>
      <c r="AY37" s="1009"/>
      <c r="AZ37" s="1073"/>
      <c r="BA37" s="1073"/>
      <c r="BB37" s="1073"/>
      <c r="BC37" s="1073"/>
      <c r="BD37" s="1073"/>
      <c r="BE37" s="1010"/>
      <c r="BF37" s="1010"/>
      <c r="BG37" s="1010"/>
      <c r="BH37" s="1010"/>
      <c r="BI37" s="1011"/>
      <c r="BJ37" s="228"/>
      <c r="BK37" s="228"/>
      <c r="BL37" s="228"/>
      <c r="BM37" s="228"/>
      <c r="BN37" s="228"/>
      <c r="BO37" s="237"/>
      <c r="BP37" s="237"/>
      <c r="BQ37" s="234">
        <v>31</v>
      </c>
      <c r="BR37" s="235"/>
      <c r="BS37" s="756"/>
      <c r="BT37" s="757"/>
      <c r="BU37" s="757"/>
      <c r="BV37" s="757"/>
      <c r="BW37" s="757"/>
      <c r="BX37" s="757"/>
      <c r="BY37" s="757"/>
      <c r="BZ37" s="757"/>
      <c r="CA37" s="757"/>
      <c r="CB37" s="757"/>
      <c r="CC37" s="757"/>
      <c r="CD37" s="757"/>
      <c r="CE37" s="757"/>
      <c r="CF37" s="757"/>
      <c r="CG37" s="758"/>
      <c r="CH37" s="1024"/>
      <c r="CI37" s="1025"/>
      <c r="CJ37" s="1025"/>
      <c r="CK37" s="1025"/>
      <c r="CL37" s="1026"/>
      <c r="CM37" s="1024"/>
      <c r="CN37" s="1025"/>
      <c r="CO37" s="1025"/>
      <c r="CP37" s="1025"/>
      <c r="CQ37" s="1026"/>
      <c r="CR37" s="1024"/>
      <c r="CS37" s="1025"/>
      <c r="CT37" s="1025"/>
      <c r="CU37" s="1025"/>
      <c r="CV37" s="1026"/>
      <c r="CW37" s="1024"/>
      <c r="CX37" s="1025"/>
      <c r="CY37" s="1025"/>
      <c r="CZ37" s="1025"/>
      <c r="DA37" s="1026"/>
      <c r="DB37" s="1024"/>
      <c r="DC37" s="1025"/>
      <c r="DD37" s="1025"/>
      <c r="DE37" s="1025"/>
      <c r="DF37" s="1026"/>
      <c r="DG37" s="1024"/>
      <c r="DH37" s="1025"/>
      <c r="DI37" s="1025"/>
      <c r="DJ37" s="1025"/>
      <c r="DK37" s="1026"/>
      <c r="DL37" s="1024"/>
      <c r="DM37" s="1025"/>
      <c r="DN37" s="1025"/>
      <c r="DO37" s="1025"/>
      <c r="DP37" s="1026"/>
      <c r="DQ37" s="1024"/>
      <c r="DR37" s="1025"/>
      <c r="DS37" s="1025"/>
      <c r="DT37" s="1025"/>
      <c r="DU37" s="1026"/>
      <c r="DV37" s="756"/>
      <c r="DW37" s="757"/>
      <c r="DX37" s="757"/>
      <c r="DY37" s="757"/>
      <c r="DZ37" s="1027"/>
      <c r="EA37" s="226"/>
    </row>
    <row r="38" spans="1:131" ht="26.25" customHeight="1" x14ac:dyDescent="0.15">
      <c r="A38" s="238">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5"/>
      <c r="AL38" s="1009"/>
      <c r="AM38" s="1009"/>
      <c r="AN38" s="1009"/>
      <c r="AO38" s="1009"/>
      <c r="AP38" s="1009"/>
      <c r="AQ38" s="1009"/>
      <c r="AR38" s="1009"/>
      <c r="AS38" s="1009"/>
      <c r="AT38" s="1009"/>
      <c r="AU38" s="1009"/>
      <c r="AV38" s="1009"/>
      <c r="AW38" s="1009"/>
      <c r="AX38" s="1009"/>
      <c r="AY38" s="1009"/>
      <c r="AZ38" s="1073"/>
      <c r="BA38" s="1073"/>
      <c r="BB38" s="1073"/>
      <c r="BC38" s="1073"/>
      <c r="BD38" s="1073"/>
      <c r="BE38" s="1010"/>
      <c r="BF38" s="1010"/>
      <c r="BG38" s="1010"/>
      <c r="BH38" s="1010"/>
      <c r="BI38" s="1011"/>
      <c r="BJ38" s="228"/>
      <c r="BK38" s="228"/>
      <c r="BL38" s="228"/>
      <c r="BM38" s="228"/>
      <c r="BN38" s="228"/>
      <c r="BO38" s="237"/>
      <c r="BP38" s="237"/>
      <c r="BQ38" s="234">
        <v>32</v>
      </c>
      <c r="BR38" s="235"/>
      <c r="BS38" s="756"/>
      <c r="BT38" s="757"/>
      <c r="BU38" s="757"/>
      <c r="BV38" s="757"/>
      <c r="BW38" s="757"/>
      <c r="BX38" s="757"/>
      <c r="BY38" s="757"/>
      <c r="BZ38" s="757"/>
      <c r="CA38" s="757"/>
      <c r="CB38" s="757"/>
      <c r="CC38" s="757"/>
      <c r="CD38" s="757"/>
      <c r="CE38" s="757"/>
      <c r="CF38" s="757"/>
      <c r="CG38" s="758"/>
      <c r="CH38" s="1024"/>
      <c r="CI38" s="1025"/>
      <c r="CJ38" s="1025"/>
      <c r="CK38" s="1025"/>
      <c r="CL38" s="1026"/>
      <c r="CM38" s="1024"/>
      <c r="CN38" s="1025"/>
      <c r="CO38" s="1025"/>
      <c r="CP38" s="1025"/>
      <c r="CQ38" s="1026"/>
      <c r="CR38" s="1024"/>
      <c r="CS38" s="1025"/>
      <c r="CT38" s="1025"/>
      <c r="CU38" s="1025"/>
      <c r="CV38" s="1026"/>
      <c r="CW38" s="1024"/>
      <c r="CX38" s="1025"/>
      <c r="CY38" s="1025"/>
      <c r="CZ38" s="1025"/>
      <c r="DA38" s="1026"/>
      <c r="DB38" s="1024"/>
      <c r="DC38" s="1025"/>
      <c r="DD38" s="1025"/>
      <c r="DE38" s="1025"/>
      <c r="DF38" s="1026"/>
      <c r="DG38" s="1024"/>
      <c r="DH38" s="1025"/>
      <c r="DI38" s="1025"/>
      <c r="DJ38" s="1025"/>
      <c r="DK38" s="1026"/>
      <c r="DL38" s="1024"/>
      <c r="DM38" s="1025"/>
      <c r="DN38" s="1025"/>
      <c r="DO38" s="1025"/>
      <c r="DP38" s="1026"/>
      <c r="DQ38" s="1024"/>
      <c r="DR38" s="1025"/>
      <c r="DS38" s="1025"/>
      <c r="DT38" s="1025"/>
      <c r="DU38" s="1026"/>
      <c r="DV38" s="756"/>
      <c r="DW38" s="757"/>
      <c r="DX38" s="757"/>
      <c r="DY38" s="757"/>
      <c r="DZ38" s="1027"/>
      <c r="EA38" s="226"/>
    </row>
    <row r="39" spans="1:131" ht="26.25" customHeight="1" x14ac:dyDescent="0.15">
      <c r="A39" s="238">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5"/>
      <c r="AL39" s="1009"/>
      <c r="AM39" s="1009"/>
      <c r="AN39" s="1009"/>
      <c r="AO39" s="1009"/>
      <c r="AP39" s="1009"/>
      <c r="AQ39" s="1009"/>
      <c r="AR39" s="1009"/>
      <c r="AS39" s="1009"/>
      <c r="AT39" s="1009"/>
      <c r="AU39" s="1009"/>
      <c r="AV39" s="1009"/>
      <c r="AW39" s="1009"/>
      <c r="AX39" s="1009"/>
      <c r="AY39" s="1009"/>
      <c r="AZ39" s="1073"/>
      <c r="BA39" s="1073"/>
      <c r="BB39" s="1073"/>
      <c r="BC39" s="1073"/>
      <c r="BD39" s="1073"/>
      <c r="BE39" s="1010"/>
      <c r="BF39" s="1010"/>
      <c r="BG39" s="1010"/>
      <c r="BH39" s="1010"/>
      <c r="BI39" s="1011"/>
      <c r="BJ39" s="228"/>
      <c r="BK39" s="228"/>
      <c r="BL39" s="228"/>
      <c r="BM39" s="228"/>
      <c r="BN39" s="228"/>
      <c r="BO39" s="237"/>
      <c r="BP39" s="237"/>
      <c r="BQ39" s="234">
        <v>33</v>
      </c>
      <c r="BR39" s="235"/>
      <c r="BS39" s="756"/>
      <c r="BT39" s="757"/>
      <c r="BU39" s="757"/>
      <c r="BV39" s="757"/>
      <c r="BW39" s="757"/>
      <c r="BX39" s="757"/>
      <c r="BY39" s="757"/>
      <c r="BZ39" s="757"/>
      <c r="CA39" s="757"/>
      <c r="CB39" s="757"/>
      <c r="CC39" s="757"/>
      <c r="CD39" s="757"/>
      <c r="CE39" s="757"/>
      <c r="CF39" s="757"/>
      <c r="CG39" s="758"/>
      <c r="CH39" s="1024"/>
      <c r="CI39" s="1025"/>
      <c r="CJ39" s="1025"/>
      <c r="CK39" s="1025"/>
      <c r="CL39" s="1026"/>
      <c r="CM39" s="1024"/>
      <c r="CN39" s="1025"/>
      <c r="CO39" s="1025"/>
      <c r="CP39" s="1025"/>
      <c r="CQ39" s="1026"/>
      <c r="CR39" s="1024"/>
      <c r="CS39" s="1025"/>
      <c r="CT39" s="1025"/>
      <c r="CU39" s="1025"/>
      <c r="CV39" s="1026"/>
      <c r="CW39" s="1024"/>
      <c r="CX39" s="1025"/>
      <c r="CY39" s="1025"/>
      <c r="CZ39" s="1025"/>
      <c r="DA39" s="1026"/>
      <c r="DB39" s="1024"/>
      <c r="DC39" s="1025"/>
      <c r="DD39" s="1025"/>
      <c r="DE39" s="1025"/>
      <c r="DF39" s="1026"/>
      <c r="DG39" s="1024"/>
      <c r="DH39" s="1025"/>
      <c r="DI39" s="1025"/>
      <c r="DJ39" s="1025"/>
      <c r="DK39" s="1026"/>
      <c r="DL39" s="1024"/>
      <c r="DM39" s="1025"/>
      <c r="DN39" s="1025"/>
      <c r="DO39" s="1025"/>
      <c r="DP39" s="1026"/>
      <c r="DQ39" s="1024"/>
      <c r="DR39" s="1025"/>
      <c r="DS39" s="1025"/>
      <c r="DT39" s="1025"/>
      <c r="DU39" s="1026"/>
      <c r="DV39" s="756"/>
      <c r="DW39" s="757"/>
      <c r="DX39" s="757"/>
      <c r="DY39" s="757"/>
      <c r="DZ39" s="1027"/>
      <c r="EA39" s="226"/>
    </row>
    <row r="40" spans="1:131" ht="26.25" customHeight="1" x14ac:dyDescent="0.15">
      <c r="A40" s="234">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5"/>
      <c r="AL40" s="1009"/>
      <c r="AM40" s="1009"/>
      <c r="AN40" s="1009"/>
      <c r="AO40" s="1009"/>
      <c r="AP40" s="1009"/>
      <c r="AQ40" s="1009"/>
      <c r="AR40" s="1009"/>
      <c r="AS40" s="1009"/>
      <c r="AT40" s="1009"/>
      <c r="AU40" s="1009"/>
      <c r="AV40" s="1009"/>
      <c r="AW40" s="1009"/>
      <c r="AX40" s="1009"/>
      <c r="AY40" s="1009"/>
      <c r="AZ40" s="1073"/>
      <c r="BA40" s="1073"/>
      <c r="BB40" s="1073"/>
      <c r="BC40" s="1073"/>
      <c r="BD40" s="1073"/>
      <c r="BE40" s="1010"/>
      <c r="BF40" s="1010"/>
      <c r="BG40" s="1010"/>
      <c r="BH40" s="1010"/>
      <c r="BI40" s="1011"/>
      <c r="BJ40" s="228"/>
      <c r="BK40" s="228"/>
      <c r="BL40" s="228"/>
      <c r="BM40" s="228"/>
      <c r="BN40" s="228"/>
      <c r="BO40" s="237"/>
      <c r="BP40" s="237"/>
      <c r="BQ40" s="234">
        <v>34</v>
      </c>
      <c r="BR40" s="235"/>
      <c r="BS40" s="756"/>
      <c r="BT40" s="757"/>
      <c r="BU40" s="757"/>
      <c r="BV40" s="757"/>
      <c r="BW40" s="757"/>
      <c r="BX40" s="757"/>
      <c r="BY40" s="757"/>
      <c r="BZ40" s="757"/>
      <c r="CA40" s="757"/>
      <c r="CB40" s="757"/>
      <c r="CC40" s="757"/>
      <c r="CD40" s="757"/>
      <c r="CE40" s="757"/>
      <c r="CF40" s="757"/>
      <c r="CG40" s="758"/>
      <c r="CH40" s="1024"/>
      <c r="CI40" s="1025"/>
      <c r="CJ40" s="1025"/>
      <c r="CK40" s="1025"/>
      <c r="CL40" s="1026"/>
      <c r="CM40" s="1024"/>
      <c r="CN40" s="1025"/>
      <c r="CO40" s="1025"/>
      <c r="CP40" s="1025"/>
      <c r="CQ40" s="1026"/>
      <c r="CR40" s="1024"/>
      <c r="CS40" s="1025"/>
      <c r="CT40" s="1025"/>
      <c r="CU40" s="1025"/>
      <c r="CV40" s="1026"/>
      <c r="CW40" s="1024"/>
      <c r="CX40" s="1025"/>
      <c r="CY40" s="1025"/>
      <c r="CZ40" s="1025"/>
      <c r="DA40" s="1026"/>
      <c r="DB40" s="1024"/>
      <c r="DC40" s="1025"/>
      <c r="DD40" s="1025"/>
      <c r="DE40" s="1025"/>
      <c r="DF40" s="1026"/>
      <c r="DG40" s="1024"/>
      <c r="DH40" s="1025"/>
      <c r="DI40" s="1025"/>
      <c r="DJ40" s="1025"/>
      <c r="DK40" s="1026"/>
      <c r="DL40" s="1024"/>
      <c r="DM40" s="1025"/>
      <c r="DN40" s="1025"/>
      <c r="DO40" s="1025"/>
      <c r="DP40" s="1026"/>
      <c r="DQ40" s="1024"/>
      <c r="DR40" s="1025"/>
      <c r="DS40" s="1025"/>
      <c r="DT40" s="1025"/>
      <c r="DU40" s="1026"/>
      <c r="DV40" s="756"/>
      <c r="DW40" s="757"/>
      <c r="DX40" s="757"/>
      <c r="DY40" s="757"/>
      <c r="DZ40" s="1027"/>
      <c r="EA40" s="226"/>
    </row>
    <row r="41" spans="1:131" ht="26.25" customHeight="1" x14ac:dyDescent="0.15">
      <c r="A41" s="234">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5"/>
      <c r="AL41" s="1009"/>
      <c r="AM41" s="1009"/>
      <c r="AN41" s="1009"/>
      <c r="AO41" s="1009"/>
      <c r="AP41" s="1009"/>
      <c r="AQ41" s="1009"/>
      <c r="AR41" s="1009"/>
      <c r="AS41" s="1009"/>
      <c r="AT41" s="1009"/>
      <c r="AU41" s="1009"/>
      <c r="AV41" s="1009"/>
      <c r="AW41" s="1009"/>
      <c r="AX41" s="1009"/>
      <c r="AY41" s="1009"/>
      <c r="AZ41" s="1073"/>
      <c r="BA41" s="1073"/>
      <c r="BB41" s="1073"/>
      <c r="BC41" s="1073"/>
      <c r="BD41" s="1073"/>
      <c r="BE41" s="1010"/>
      <c r="BF41" s="1010"/>
      <c r="BG41" s="1010"/>
      <c r="BH41" s="1010"/>
      <c r="BI41" s="1011"/>
      <c r="BJ41" s="228"/>
      <c r="BK41" s="228"/>
      <c r="BL41" s="228"/>
      <c r="BM41" s="228"/>
      <c r="BN41" s="228"/>
      <c r="BO41" s="237"/>
      <c r="BP41" s="237"/>
      <c r="BQ41" s="234">
        <v>35</v>
      </c>
      <c r="BR41" s="235"/>
      <c r="BS41" s="756"/>
      <c r="BT41" s="757"/>
      <c r="BU41" s="757"/>
      <c r="BV41" s="757"/>
      <c r="BW41" s="757"/>
      <c r="BX41" s="757"/>
      <c r="BY41" s="757"/>
      <c r="BZ41" s="757"/>
      <c r="CA41" s="757"/>
      <c r="CB41" s="757"/>
      <c r="CC41" s="757"/>
      <c r="CD41" s="757"/>
      <c r="CE41" s="757"/>
      <c r="CF41" s="757"/>
      <c r="CG41" s="758"/>
      <c r="CH41" s="1024"/>
      <c r="CI41" s="1025"/>
      <c r="CJ41" s="1025"/>
      <c r="CK41" s="1025"/>
      <c r="CL41" s="1026"/>
      <c r="CM41" s="1024"/>
      <c r="CN41" s="1025"/>
      <c r="CO41" s="1025"/>
      <c r="CP41" s="1025"/>
      <c r="CQ41" s="1026"/>
      <c r="CR41" s="1024"/>
      <c r="CS41" s="1025"/>
      <c r="CT41" s="1025"/>
      <c r="CU41" s="1025"/>
      <c r="CV41" s="1026"/>
      <c r="CW41" s="1024"/>
      <c r="CX41" s="1025"/>
      <c r="CY41" s="1025"/>
      <c r="CZ41" s="1025"/>
      <c r="DA41" s="1026"/>
      <c r="DB41" s="1024"/>
      <c r="DC41" s="1025"/>
      <c r="DD41" s="1025"/>
      <c r="DE41" s="1025"/>
      <c r="DF41" s="1026"/>
      <c r="DG41" s="1024"/>
      <c r="DH41" s="1025"/>
      <c r="DI41" s="1025"/>
      <c r="DJ41" s="1025"/>
      <c r="DK41" s="1026"/>
      <c r="DL41" s="1024"/>
      <c r="DM41" s="1025"/>
      <c r="DN41" s="1025"/>
      <c r="DO41" s="1025"/>
      <c r="DP41" s="1026"/>
      <c r="DQ41" s="1024"/>
      <c r="DR41" s="1025"/>
      <c r="DS41" s="1025"/>
      <c r="DT41" s="1025"/>
      <c r="DU41" s="1026"/>
      <c r="DV41" s="756"/>
      <c r="DW41" s="757"/>
      <c r="DX41" s="757"/>
      <c r="DY41" s="757"/>
      <c r="DZ41" s="1027"/>
      <c r="EA41" s="226"/>
    </row>
    <row r="42" spans="1:131" ht="26.25" customHeight="1" x14ac:dyDescent="0.15">
      <c r="A42" s="234">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5"/>
      <c r="AL42" s="1009"/>
      <c r="AM42" s="1009"/>
      <c r="AN42" s="1009"/>
      <c r="AO42" s="1009"/>
      <c r="AP42" s="1009"/>
      <c r="AQ42" s="1009"/>
      <c r="AR42" s="1009"/>
      <c r="AS42" s="1009"/>
      <c r="AT42" s="1009"/>
      <c r="AU42" s="1009"/>
      <c r="AV42" s="1009"/>
      <c r="AW42" s="1009"/>
      <c r="AX42" s="1009"/>
      <c r="AY42" s="1009"/>
      <c r="AZ42" s="1073"/>
      <c r="BA42" s="1073"/>
      <c r="BB42" s="1073"/>
      <c r="BC42" s="1073"/>
      <c r="BD42" s="1073"/>
      <c r="BE42" s="1010"/>
      <c r="BF42" s="1010"/>
      <c r="BG42" s="1010"/>
      <c r="BH42" s="1010"/>
      <c r="BI42" s="1011"/>
      <c r="BJ42" s="228"/>
      <c r="BK42" s="228"/>
      <c r="BL42" s="228"/>
      <c r="BM42" s="228"/>
      <c r="BN42" s="228"/>
      <c r="BO42" s="237"/>
      <c r="BP42" s="237"/>
      <c r="BQ42" s="234">
        <v>36</v>
      </c>
      <c r="BR42" s="235"/>
      <c r="BS42" s="756"/>
      <c r="BT42" s="757"/>
      <c r="BU42" s="757"/>
      <c r="BV42" s="757"/>
      <c r="BW42" s="757"/>
      <c r="BX42" s="757"/>
      <c r="BY42" s="757"/>
      <c r="BZ42" s="757"/>
      <c r="CA42" s="757"/>
      <c r="CB42" s="757"/>
      <c r="CC42" s="757"/>
      <c r="CD42" s="757"/>
      <c r="CE42" s="757"/>
      <c r="CF42" s="757"/>
      <c r="CG42" s="758"/>
      <c r="CH42" s="1024"/>
      <c r="CI42" s="1025"/>
      <c r="CJ42" s="1025"/>
      <c r="CK42" s="1025"/>
      <c r="CL42" s="1026"/>
      <c r="CM42" s="1024"/>
      <c r="CN42" s="1025"/>
      <c r="CO42" s="1025"/>
      <c r="CP42" s="1025"/>
      <c r="CQ42" s="1026"/>
      <c r="CR42" s="1024"/>
      <c r="CS42" s="1025"/>
      <c r="CT42" s="1025"/>
      <c r="CU42" s="1025"/>
      <c r="CV42" s="1026"/>
      <c r="CW42" s="1024"/>
      <c r="CX42" s="1025"/>
      <c r="CY42" s="1025"/>
      <c r="CZ42" s="1025"/>
      <c r="DA42" s="1026"/>
      <c r="DB42" s="1024"/>
      <c r="DC42" s="1025"/>
      <c r="DD42" s="1025"/>
      <c r="DE42" s="1025"/>
      <c r="DF42" s="1026"/>
      <c r="DG42" s="1024"/>
      <c r="DH42" s="1025"/>
      <c r="DI42" s="1025"/>
      <c r="DJ42" s="1025"/>
      <c r="DK42" s="1026"/>
      <c r="DL42" s="1024"/>
      <c r="DM42" s="1025"/>
      <c r="DN42" s="1025"/>
      <c r="DO42" s="1025"/>
      <c r="DP42" s="1026"/>
      <c r="DQ42" s="1024"/>
      <c r="DR42" s="1025"/>
      <c r="DS42" s="1025"/>
      <c r="DT42" s="1025"/>
      <c r="DU42" s="1026"/>
      <c r="DV42" s="756"/>
      <c r="DW42" s="757"/>
      <c r="DX42" s="757"/>
      <c r="DY42" s="757"/>
      <c r="DZ42" s="1027"/>
      <c r="EA42" s="226"/>
    </row>
    <row r="43" spans="1:131" ht="26.25" customHeight="1" x14ac:dyDescent="0.15">
      <c r="A43" s="234">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5"/>
      <c r="AL43" s="1009"/>
      <c r="AM43" s="1009"/>
      <c r="AN43" s="1009"/>
      <c r="AO43" s="1009"/>
      <c r="AP43" s="1009"/>
      <c r="AQ43" s="1009"/>
      <c r="AR43" s="1009"/>
      <c r="AS43" s="1009"/>
      <c r="AT43" s="1009"/>
      <c r="AU43" s="1009"/>
      <c r="AV43" s="1009"/>
      <c r="AW43" s="1009"/>
      <c r="AX43" s="1009"/>
      <c r="AY43" s="1009"/>
      <c r="AZ43" s="1073"/>
      <c r="BA43" s="1073"/>
      <c r="BB43" s="1073"/>
      <c r="BC43" s="1073"/>
      <c r="BD43" s="1073"/>
      <c r="BE43" s="1010"/>
      <c r="BF43" s="1010"/>
      <c r="BG43" s="1010"/>
      <c r="BH43" s="1010"/>
      <c r="BI43" s="1011"/>
      <c r="BJ43" s="228"/>
      <c r="BK43" s="228"/>
      <c r="BL43" s="228"/>
      <c r="BM43" s="228"/>
      <c r="BN43" s="228"/>
      <c r="BO43" s="237"/>
      <c r="BP43" s="237"/>
      <c r="BQ43" s="234">
        <v>37</v>
      </c>
      <c r="BR43" s="235"/>
      <c r="BS43" s="756"/>
      <c r="BT43" s="757"/>
      <c r="BU43" s="757"/>
      <c r="BV43" s="757"/>
      <c r="BW43" s="757"/>
      <c r="BX43" s="757"/>
      <c r="BY43" s="757"/>
      <c r="BZ43" s="757"/>
      <c r="CA43" s="757"/>
      <c r="CB43" s="757"/>
      <c r="CC43" s="757"/>
      <c r="CD43" s="757"/>
      <c r="CE43" s="757"/>
      <c r="CF43" s="757"/>
      <c r="CG43" s="758"/>
      <c r="CH43" s="1024"/>
      <c r="CI43" s="1025"/>
      <c r="CJ43" s="1025"/>
      <c r="CK43" s="1025"/>
      <c r="CL43" s="1026"/>
      <c r="CM43" s="1024"/>
      <c r="CN43" s="1025"/>
      <c r="CO43" s="1025"/>
      <c r="CP43" s="1025"/>
      <c r="CQ43" s="1026"/>
      <c r="CR43" s="1024"/>
      <c r="CS43" s="1025"/>
      <c r="CT43" s="1025"/>
      <c r="CU43" s="1025"/>
      <c r="CV43" s="1026"/>
      <c r="CW43" s="1024"/>
      <c r="CX43" s="1025"/>
      <c r="CY43" s="1025"/>
      <c r="CZ43" s="1025"/>
      <c r="DA43" s="1026"/>
      <c r="DB43" s="1024"/>
      <c r="DC43" s="1025"/>
      <c r="DD43" s="1025"/>
      <c r="DE43" s="1025"/>
      <c r="DF43" s="1026"/>
      <c r="DG43" s="1024"/>
      <c r="DH43" s="1025"/>
      <c r="DI43" s="1025"/>
      <c r="DJ43" s="1025"/>
      <c r="DK43" s="1026"/>
      <c r="DL43" s="1024"/>
      <c r="DM43" s="1025"/>
      <c r="DN43" s="1025"/>
      <c r="DO43" s="1025"/>
      <c r="DP43" s="1026"/>
      <c r="DQ43" s="1024"/>
      <c r="DR43" s="1025"/>
      <c r="DS43" s="1025"/>
      <c r="DT43" s="1025"/>
      <c r="DU43" s="1026"/>
      <c r="DV43" s="756"/>
      <c r="DW43" s="757"/>
      <c r="DX43" s="757"/>
      <c r="DY43" s="757"/>
      <c r="DZ43" s="1027"/>
      <c r="EA43" s="226"/>
    </row>
    <row r="44" spans="1:131" ht="26.25" customHeight="1" x14ac:dyDescent="0.15">
      <c r="A44" s="234">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5"/>
      <c r="AL44" s="1009"/>
      <c r="AM44" s="1009"/>
      <c r="AN44" s="1009"/>
      <c r="AO44" s="1009"/>
      <c r="AP44" s="1009"/>
      <c r="AQ44" s="1009"/>
      <c r="AR44" s="1009"/>
      <c r="AS44" s="1009"/>
      <c r="AT44" s="1009"/>
      <c r="AU44" s="1009"/>
      <c r="AV44" s="1009"/>
      <c r="AW44" s="1009"/>
      <c r="AX44" s="1009"/>
      <c r="AY44" s="1009"/>
      <c r="AZ44" s="1073"/>
      <c r="BA44" s="1073"/>
      <c r="BB44" s="1073"/>
      <c r="BC44" s="1073"/>
      <c r="BD44" s="1073"/>
      <c r="BE44" s="1010"/>
      <c r="BF44" s="1010"/>
      <c r="BG44" s="1010"/>
      <c r="BH44" s="1010"/>
      <c r="BI44" s="1011"/>
      <c r="BJ44" s="228"/>
      <c r="BK44" s="228"/>
      <c r="BL44" s="228"/>
      <c r="BM44" s="228"/>
      <c r="BN44" s="228"/>
      <c r="BO44" s="237"/>
      <c r="BP44" s="237"/>
      <c r="BQ44" s="234">
        <v>38</v>
      </c>
      <c r="BR44" s="235"/>
      <c r="BS44" s="756"/>
      <c r="BT44" s="757"/>
      <c r="BU44" s="757"/>
      <c r="BV44" s="757"/>
      <c r="BW44" s="757"/>
      <c r="BX44" s="757"/>
      <c r="BY44" s="757"/>
      <c r="BZ44" s="757"/>
      <c r="CA44" s="757"/>
      <c r="CB44" s="757"/>
      <c r="CC44" s="757"/>
      <c r="CD44" s="757"/>
      <c r="CE44" s="757"/>
      <c r="CF44" s="757"/>
      <c r="CG44" s="758"/>
      <c r="CH44" s="1024"/>
      <c r="CI44" s="1025"/>
      <c r="CJ44" s="1025"/>
      <c r="CK44" s="1025"/>
      <c r="CL44" s="1026"/>
      <c r="CM44" s="1024"/>
      <c r="CN44" s="1025"/>
      <c r="CO44" s="1025"/>
      <c r="CP44" s="1025"/>
      <c r="CQ44" s="1026"/>
      <c r="CR44" s="1024"/>
      <c r="CS44" s="1025"/>
      <c r="CT44" s="1025"/>
      <c r="CU44" s="1025"/>
      <c r="CV44" s="1026"/>
      <c r="CW44" s="1024"/>
      <c r="CX44" s="1025"/>
      <c r="CY44" s="1025"/>
      <c r="CZ44" s="1025"/>
      <c r="DA44" s="1026"/>
      <c r="DB44" s="1024"/>
      <c r="DC44" s="1025"/>
      <c r="DD44" s="1025"/>
      <c r="DE44" s="1025"/>
      <c r="DF44" s="1026"/>
      <c r="DG44" s="1024"/>
      <c r="DH44" s="1025"/>
      <c r="DI44" s="1025"/>
      <c r="DJ44" s="1025"/>
      <c r="DK44" s="1026"/>
      <c r="DL44" s="1024"/>
      <c r="DM44" s="1025"/>
      <c r="DN44" s="1025"/>
      <c r="DO44" s="1025"/>
      <c r="DP44" s="1026"/>
      <c r="DQ44" s="1024"/>
      <c r="DR44" s="1025"/>
      <c r="DS44" s="1025"/>
      <c r="DT44" s="1025"/>
      <c r="DU44" s="1026"/>
      <c r="DV44" s="756"/>
      <c r="DW44" s="757"/>
      <c r="DX44" s="757"/>
      <c r="DY44" s="757"/>
      <c r="DZ44" s="1027"/>
      <c r="EA44" s="226"/>
    </row>
    <row r="45" spans="1:131" ht="26.25" customHeight="1" x14ac:dyDescent="0.15">
      <c r="A45" s="234">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5"/>
      <c r="AL45" s="1009"/>
      <c r="AM45" s="1009"/>
      <c r="AN45" s="1009"/>
      <c r="AO45" s="1009"/>
      <c r="AP45" s="1009"/>
      <c r="AQ45" s="1009"/>
      <c r="AR45" s="1009"/>
      <c r="AS45" s="1009"/>
      <c r="AT45" s="1009"/>
      <c r="AU45" s="1009"/>
      <c r="AV45" s="1009"/>
      <c r="AW45" s="1009"/>
      <c r="AX45" s="1009"/>
      <c r="AY45" s="1009"/>
      <c r="AZ45" s="1073"/>
      <c r="BA45" s="1073"/>
      <c r="BB45" s="1073"/>
      <c r="BC45" s="1073"/>
      <c r="BD45" s="1073"/>
      <c r="BE45" s="1010"/>
      <c r="BF45" s="1010"/>
      <c r="BG45" s="1010"/>
      <c r="BH45" s="1010"/>
      <c r="BI45" s="1011"/>
      <c r="BJ45" s="228"/>
      <c r="BK45" s="228"/>
      <c r="BL45" s="228"/>
      <c r="BM45" s="228"/>
      <c r="BN45" s="228"/>
      <c r="BO45" s="237"/>
      <c r="BP45" s="237"/>
      <c r="BQ45" s="234">
        <v>39</v>
      </c>
      <c r="BR45" s="235"/>
      <c r="BS45" s="756"/>
      <c r="BT45" s="757"/>
      <c r="BU45" s="757"/>
      <c r="BV45" s="757"/>
      <c r="BW45" s="757"/>
      <c r="BX45" s="757"/>
      <c r="BY45" s="757"/>
      <c r="BZ45" s="757"/>
      <c r="CA45" s="757"/>
      <c r="CB45" s="757"/>
      <c r="CC45" s="757"/>
      <c r="CD45" s="757"/>
      <c r="CE45" s="757"/>
      <c r="CF45" s="757"/>
      <c r="CG45" s="758"/>
      <c r="CH45" s="1024"/>
      <c r="CI45" s="1025"/>
      <c r="CJ45" s="1025"/>
      <c r="CK45" s="1025"/>
      <c r="CL45" s="1026"/>
      <c r="CM45" s="1024"/>
      <c r="CN45" s="1025"/>
      <c r="CO45" s="1025"/>
      <c r="CP45" s="1025"/>
      <c r="CQ45" s="1026"/>
      <c r="CR45" s="1024"/>
      <c r="CS45" s="1025"/>
      <c r="CT45" s="1025"/>
      <c r="CU45" s="1025"/>
      <c r="CV45" s="1026"/>
      <c r="CW45" s="1024"/>
      <c r="CX45" s="1025"/>
      <c r="CY45" s="1025"/>
      <c r="CZ45" s="1025"/>
      <c r="DA45" s="1026"/>
      <c r="DB45" s="1024"/>
      <c r="DC45" s="1025"/>
      <c r="DD45" s="1025"/>
      <c r="DE45" s="1025"/>
      <c r="DF45" s="1026"/>
      <c r="DG45" s="1024"/>
      <c r="DH45" s="1025"/>
      <c r="DI45" s="1025"/>
      <c r="DJ45" s="1025"/>
      <c r="DK45" s="1026"/>
      <c r="DL45" s="1024"/>
      <c r="DM45" s="1025"/>
      <c r="DN45" s="1025"/>
      <c r="DO45" s="1025"/>
      <c r="DP45" s="1026"/>
      <c r="DQ45" s="1024"/>
      <c r="DR45" s="1025"/>
      <c r="DS45" s="1025"/>
      <c r="DT45" s="1025"/>
      <c r="DU45" s="1026"/>
      <c r="DV45" s="756"/>
      <c r="DW45" s="757"/>
      <c r="DX45" s="757"/>
      <c r="DY45" s="757"/>
      <c r="DZ45" s="1027"/>
      <c r="EA45" s="226"/>
    </row>
    <row r="46" spans="1:131" ht="26.25" customHeight="1" x14ac:dyDescent="0.15">
      <c r="A46" s="234">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5"/>
      <c r="AL46" s="1009"/>
      <c r="AM46" s="1009"/>
      <c r="AN46" s="1009"/>
      <c r="AO46" s="1009"/>
      <c r="AP46" s="1009"/>
      <c r="AQ46" s="1009"/>
      <c r="AR46" s="1009"/>
      <c r="AS46" s="1009"/>
      <c r="AT46" s="1009"/>
      <c r="AU46" s="1009"/>
      <c r="AV46" s="1009"/>
      <c r="AW46" s="1009"/>
      <c r="AX46" s="1009"/>
      <c r="AY46" s="1009"/>
      <c r="AZ46" s="1073"/>
      <c r="BA46" s="1073"/>
      <c r="BB46" s="1073"/>
      <c r="BC46" s="1073"/>
      <c r="BD46" s="1073"/>
      <c r="BE46" s="1010"/>
      <c r="BF46" s="1010"/>
      <c r="BG46" s="1010"/>
      <c r="BH46" s="1010"/>
      <c r="BI46" s="1011"/>
      <c r="BJ46" s="228"/>
      <c r="BK46" s="228"/>
      <c r="BL46" s="228"/>
      <c r="BM46" s="228"/>
      <c r="BN46" s="228"/>
      <c r="BO46" s="237"/>
      <c r="BP46" s="237"/>
      <c r="BQ46" s="234">
        <v>40</v>
      </c>
      <c r="BR46" s="235"/>
      <c r="BS46" s="756"/>
      <c r="BT46" s="757"/>
      <c r="BU46" s="757"/>
      <c r="BV46" s="757"/>
      <c r="BW46" s="757"/>
      <c r="BX46" s="757"/>
      <c r="BY46" s="757"/>
      <c r="BZ46" s="757"/>
      <c r="CA46" s="757"/>
      <c r="CB46" s="757"/>
      <c r="CC46" s="757"/>
      <c r="CD46" s="757"/>
      <c r="CE46" s="757"/>
      <c r="CF46" s="757"/>
      <c r="CG46" s="758"/>
      <c r="CH46" s="1024"/>
      <c r="CI46" s="1025"/>
      <c r="CJ46" s="1025"/>
      <c r="CK46" s="1025"/>
      <c r="CL46" s="1026"/>
      <c r="CM46" s="1024"/>
      <c r="CN46" s="1025"/>
      <c r="CO46" s="1025"/>
      <c r="CP46" s="1025"/>
      <c r="CQ46" s="1026"/>
      <c r="CR46" s="1024"/>
      <c r="CS46" s="1025"/>
      <c r="CT46" s="1025"/>
      <c r="CU46" s="1025"/>
      <c r="CV46" s="1026"/>
      <c r="CW46" s="1024"/>
      <c r="CX46" s="1025"/>
      <c r="CY46" s="1025"/>
      <c r="CZ46" s="1025"/>
      <c r="DA46" s="1026"/>
      <c r="DB46" s="1024"/>
      <c r="DC46" s="1025"/>
      <c r="DD46" s="1025"/>
      <c r="DE46" s="1025"/>
      <c r="DF46" s="1026"/>
      <c r="DG46" s="1024"/>
      <c r="DH46" s="1025"/>
      <c r="DI46" s="1025"/>
      <c r="DJ46" s="1025"/>
      <c r="DK46" s="1026"/>
      <c r="DL46" s="1024"/>
      <c r="DM46" s="1025"/>
      <c r="DN46" s="1025"/>
      <c r="DO46" s="1025"/>
      <c r="DP46" s="1026"/>
      <c r="DQ46" s="1024"/>
      <c r="DR46" s="1025"/>
      <c r="DS46" s="1025"/>
      <c r="DT46" s="1025"/>
      <c r="DU46" s="1026"/>
      <c r="DV46" s="756"/>
      <c r="DW46" s="757"/>
      <c r="DX46" s="757"/>
      <c r="DY46" s="757"/>
      <c r="DZ46" s="1027"/>
      <c r="EA46" s="226"/>
    </row>
    <row r="47" spans="1:131" ht="26.25" customHeight="1" x14ac:dyDescent="0.15">
      <c r="A47" s="234">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5"/>
      <c r="AL47" s="1009"/>
      <c r="AM47" s="1009"/>
      <c r="AN47" s="1009"/>
      <c r="AO47" s="1009"/>
      <c r="AP47" s="1009"/>
      <c r="AQ47" s="1009"/>
      <c r="AR47" s="1009"/>
      <c r="AS47" s="1009"/>
      <c r="AT47" s="1009"/>
      <c r="AU47" s="1009"/>
      <c r="AV47" s="1009"/>
      <c r="AW47" s="1009"/>
      <c r="AX47" s="1009"/>
      <c r="AY47" s="1009"/>
      <c r="AZ47" s="1073"/>
      <c r="BA47" s="1073"/>
      <c r="BB47" s="1073"/>
      <c r="BC47" s="1073"/>
      <c r="BD47" s="1073"/>
      <c r="BE47" s="1010"/>
      <c r="BF47" s="1010"/>
      <c r="BG47" s="1010"/>
      <c r="BH47" s="1010"/>
      <c r="BI47" s="1011"/>
      <c r="BJ47" s="228"/>
      <c r="BK47" s="228"/>
      <c r="BL47" s="228"/>
      <c r="BM47" s="228"/>
      <c r="BN47" s="228"/>
      <c r="BO47" s="237"/>
      <c r="BP47" s="237"/>
      <c r="BQ47" s="234">
        <v>41</v>
      </c>
      <c r="BR47" s="235"/>
      <c r="BS47" s="756"/>
      <c r="BT47" s="757"/>
      <c r="BU47" s="757"/>
      <c r="BV47" s="757"/>
      <c r="BW47" s="757"/>
      <c r="BX47" s="757"/>
      <c r="BY47" s="757"/>
      <c r="BZ47" s="757"/>
      <c r="CA47" s="757"/>
      <c r="CB47" s="757"/>
      <c r="CC47" s="757"/>
      <c r="CD47" s="757"/>
      <c r="CE47" s="757"/>
      <c r="CF47" s="757"/>
      <c r="CG47" s="758"/>
      <c r="CH47" s="1024"/>
      <c r="CI47" s="1025"/>
      <c r="CJ47" s="1025"/>
      <c r="CK47" s="1025"/>
      <c r="CL47" s="1026"/>
      <c r="CM47" s="1024"/>
      <c r="CN47" s="1025"/>
      <c r="CO47" s="1025"/>
      <c r="CP47" s="1025"/>
      <c r="CQ47" s="1026"/>
      <c r="CR47" s="1024"/>
      <c r="CS47" s="1025"/>
      <c r="CT47" s="1025"/>
      <c r="CU47" s="1025"/>
      <c r="CV47" s="1026"/>
      <c r="CW47" s="1024"/>
      <c r="CX47" s="1025"/>
      <c r="CY47" s="1025"/>
      <c r="CZ47" s="1025"/>
      <c r="DA47" s="1026"/>
      <c r="DB47" s="1024"/>
      <c r="DC47" s="1025"/>
      <c r="DD47" s="1025"/>
      <c r="DE47" s="1025"/>
      <c r="DF47" s="1026"/>
      <c r="DG47" s="1024"/>
      <c r="DH47" s="1025"/>
      <c r="DI47" s="1025"/>
      <c r="DJ47" s="1025"/>
      <c r="DK47" s="1026"/>
      <c r="DL47" s="1024"/>
      <c r="DM47" s="1025"/>
      <c r="DN47" s="1025"/>
      <c r="DO47" s="1025"/>
      <c r="DP47" s="1026"/>
      <c r="DQ47" s="1024"/>
      <c r="DR47" s="1025"/>
      <c r="DS47" s="1025"/>
      <c r="DT47" s="1025"/>
      <c r="DU47" s="1026"/>
      <c r="DV47" s="756"/>
      <c r="DW47" s="757"/>
      <c r="DX47" s="757"/>
      <c r="DY47" s="757"/>
      <c r="DZ47" s="1027"/>
      <c r="EA47" s="226"/>
    </row>
    <row r="48" spans="1:131" ht="26.25" customHeight="1" x14ac:dyDescent="0.15">
      <c r="A48" s="234">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5"/>
      <c r="AL48" s="1009"/>
      <c r="AM48" s="1009"/>
      <c r="AN48" s="1009"/>
      <c r="AO48" s="1009"/>
      <c r="AP48" s="1009"/>
      <c r="AQ48" s="1009"/>
      <c r="AR48" s="1009"/>
      <c r="AS48" s="1009"/>
      <c r="AT48" s="1009"/>
      <c r="AU48" s="1009"/>
      <c r="AV48" s="1009"/>
      <c r="AW48" s="1009"/>
      <c r="AX48" s="1009"/>
      <c r="AY48" s="1009"/>
      <c r="AZ48" s="1073"/>
      <c r="BA48" s="1073"/>
      <c r="BB48" s="1073"/>
      <c r="BC48" s="1073"/>
      <c r="BD48" s="1073"/>
      <c r="BE48" s="1010"/>
      <c r="BF48" s="1010"/>
      <c r="BG48" s="1010"/>
      <c r="BH48" s="1010"/>
      <c r="BI48" s="1011"/>
      <c r="BJ48" s="228"/>
      <c r="BK48" s="228"/>
      <c r="BL48" s="228"/>
      <c r="BM48" s="228"/>
      <c r="BN48" s="228"/>
      <c r="BO48" s="237"/>
      <c r="BP48" s="237"/>
      <c r="BQ48" s="234">
        <v>42</v>
      </c>
      <c r="BR48" s="235"/>
      <c r="BS48" s="756"/>
      <c r="BT48" s="757"/>
      <c r="BU48" s="757"/>
      <c r="BV48" s="757"/>
      <c r="BW48" s="757"/>
      <c r="BX48" s="757"/>
      <c r="BY48" s="757"/>
      <c r="BZ48" s="757"/>
      <c r="CA48" s="757"/>
      <c r="CB48" s="757"/>
      <c r="CC48" s="757"/>
      <c r="CD48" s="757"/>
      <c r="CE48" s="757"/>
      <c r="CF48" s="757"/>
      <c r="CG48" s="758"/>
      <c r="CH48" s="1024"/>
      <c r="CI48" s="1025"/>
      <c r="CJ48" s="1025"/>
      <c r="CK48" s="1025"/>
      <c r="CL48" s="1026"/>
      <c r="CM48" s="1024"/>
      <c r="CN48" s="1025"/>
      <c r="CO48" s="1025"/>
      <c r="CP48" s="1025"/>
      <c r="CQ48" s="1026"/>
      <c r="CR48" s="1024"/>
      <c r="CS48" s="1025"/>
      <c r="CT48" s="1025"/>
      <c r="CU48" s="1025"/>
      <c r="CV48" s="1026"/>
      <c r="CW48" s="1024"/>
      <c r="CX48" s="1025"/>
      <c r="CY48" s="1025"/>
      <c r="CZ48" s="1025"/>
      <c r="DA48" s="1026"/>
      <c r="DB48" s="1024"/>
      <c r="DC48" s="1025"/>
      <c r="DD48" s="1025"/>
      <c r="DE48" s="1025"/>
      <c r="DF48" s="1026"/>
      <c r="DG48" s="1024"/>
      <c r="DH48" s="1025"/>
      <c r="DI48" s="1025"/>
      <c r="DJ48" s="1025"/>
      <c r="DK48" s="1026"/>
      <c r="DL48" s="1024"/>
      <c r="DM48" s="1025"/>
      <c r="DN48" s="1025"/>
      <c r="DO48" s="1025"/>
      <c r="DP48" s="1026"/>
      <c r="DQ48" s="1024"/>
      <c r="DR48" s="1025"/>
      <c r="DS48" s="1025"/>
      <c r="DT48" s="1025"/>
      <c r="DU48" s="1026"/>
      <c r="DV48" s="756"/>
      <c r="DW48" s="757"/>
      <c r="DX48" s="757"/>
      <c r="DY48" s="757"/>
      <c r="DZ48" s="1027"/>
      <c r="EA48" s="226"/>
    </row>
    <row r="49" spans="1:131" ht="26.25" customHeight="1" x14ac:dyDescent="0.15">
      <c r="A49" s="234">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5"/>
      <c r="AL49" s="1009"/>
      <c r="AM49" s="1009"/>
      <c r="AN49" s="1009"/>
      <c r="AO49" s="1009"/>
      <c r="AP49" s="1009"/>
      <c r="AQ49" s="1009"/>
      <c r="AR49" s="1009"/>
      <c r="AS49" s="1009"/>
      <c r="AT49" s="1009"/>
      <c r="AU49" s="1009"/>
      <c r="AV49" s="1009"/>
      <c r="AW49" s="1009"/>
      <c r="AX49" s="1009"/>
      <c r="AY49" s="1009"/>
      <c r="AZ49" s="1073"/>
      <c r="BA49" s="1073"/>
      <c r="BB49" s="1073"/>
      <c r="BC49" s="1073"/>
      <c r="BD49" s="1073"/>
      <c r="BE49" s="1010"/>
      <c r="BF49" s="1010"/>
      <c r="BG49" s="1010"/>
      <c r="BH49" s="1010"/>
      <c r="BI49" s="1011"/>
      <c r="BJ49" s="228"/>
      <c r="BK49" s="228"/>
      <c r="BL49" s="228"/>
      <c r="BM49" s="228"/>
      <c r="BN49" s="228"/>
      <c r="BO49" s="237"/>
      <c r="BP49" s="237"/>
      <c r="BQ49" s="234">
        <v>43</v>
      </c>
      <c r="BR49" s="235"/>
      <c r="BS49" s="756"/>
      <c r="BT49" s="757"/>
      <c r="BU49" s="757"/>
      <c r="BV49" s="757"/>
      <c r="BW49" s="757"/>
      <c r="BX49" s="757"/>
      <c r="BY49" s="757"/>
      <c r="BZ49" s="757"/>
      <c r="CA49" s="757"/>
      <c r="CB49" s="757"/>
      <c r="CC49" s="757"/>
      <c r="CD49" s="757"/>
      <c r="CE49" s="757"/>
      <c r="CF49" s="757"/>
      <c r="CG49" s="758"/>
      <c r="CH49" s="1024"/>
      <c r="CI49" s="1025"/>
      <c r="CJ49" s="1025"/>
      <c r="CK49" s="1025"/>
      <c r="CL49" s="1026"/>
      <c r="CM49" s="1024"/>
      <c r="CN49" s="1025"/>
      <c r="CO49" s="1025"/>
      <c r="CP49" s="1025"/>
      <c r="CQ49" s="1026"/>
      <c r="CR49" s="1024"/>
      <c r="CS49" s="1025"/>
      <c r="CT49" s="1025"/>
      <c r="CU49" s="1025"/>
      <c r="CV49" s="1026"/>
      <c r="CW49" s="1024"/>
      <c r="CX49" s="1025"/>
      <c r="CY49" s="1025"/>
      <c r="CZ49" s="1025"/>
      <c r="DA49" s="1026"/>
      <c r="DB49" s="1024"/>
      <c r="DC49" s="1025"/>
      <c r="DD49" s="1025"/>
      <c r="DE49" s="1025"/>
      <c r="DF49" s="1026"/>
      <c r="DG49" s="1024"/>
      <c r="DH49" s="1025"/>
      <c r="DI49" s="1025"/>
      <c r="DJ49" s="1025"/>
      <c r="DK49" s="1026"/>
      <c r="DL49" s="1024"/>
      <c r="DM49" s="1025"/>
      <c r="DN49" s="1025"/>
      <c r="DO49" s="1025"/>
      <c r="DP49" s="1026"/>
      <c r="DQ49" s="1024"/>
      <c r="DR49" s="1025"/>
      <c r="DS49" s="1025"/>
      <c r="DT49" s="1025"/>
      <c r="DU49" s="1026"/>
      <c r="DV49" s="756"/>
      <c r="DW49" s="757"/>
      <c r="DX49" s="757"/>
      <c r="DY49" s="757"/>
      <c r="DZ49" s="1027"/>
      <c r="EA49" s="226"/>
    </row>
    <row r="50" spans="1:131" ht="26.25" customHeight="1" x14ac:dyDescent="0.15">
      <c r="A50" s="234">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10"/>
      <c r="BF50" s="1010"/>
      <c r="BG50" s="1010"/>
      <c r="BH50" s="1010"/>
      <c r="BI50" s="1011"/>
      <c r="BJ50" s="228"/>
      <c r="BK50" s="228"/>
      <c r="BL50" s="228"/>
      <c r="BM50" s="228"/>
      <c r="BN50" s="228"/>
      <c r="BO50" s="237"/>
      <c r="BP50" s="237"/>
      <c r="BQ50" s="234">
        <v>44</v>
      </c>
      <c r="BR50" s="235"/>
      <c r="BS50" s="756"/>
      <c r="BT50" s="757"/>
      <c r="BU50" s="757"/>
      <c r="BV50" s="757"/>
      <c r="BW50" s="757"/>
      <c r="BX50" s="757"/>
      <c r="BY50" s="757"/>
      <c r="BZ50" s="757"/>
      <c r="CA50" s="757"/>
      <c r="CB50" s="757"/>
      <c r="CC50" s="757"/>
      <c r="CD50" s="757"/>
      <c r="CE50" s="757"/>
      <c r="CF50" s="757"/>
      <c r="CG50" s="758"/>
      <c r="CH50" s="1024"/>
      <c r="CI50" s="1025"/>
      <c r="CJ50" s="1025"/>
      <c r="CK50" s="1025"/>
      <c r="CL50" s="1026"/>
      <c r="CM50" s="1024"/>
      <c r="CN50" s="1025"/>
      <c r="CO50" s="1025"/>
      <c r="CP50" s="1025"/>
      <c r="CQ50" s="1026"/>
      <c r="CR50" s="1024"/>
      <c r="CS50" s="1025"/>
      <c r="CT50" s="1025"/>
      <c r="CU50" s="1025"/>
      <c r="CV50" s="1026"/>
      <c r="CW50" s="1024"/>
      <c r="CX50" s="1025"/>
      <c r="CY50" s="1025"/>
      <c r="CZ50" s="1025"/>
      <c r="DA50" s="1026"/>
      <c r="DB50" s="1024"/>
      <c r="DC50" s="1025"/>
      <c r="DD50" s="1025"/>
      <c r="DE50" s="1025"/>
      <c r="DF50" s="1026"/>
      <c r="DG50" s="1024"/>
      <c r="DH50" s="1025"/>
      <c r="DI50" s="1025"/>
      <c r="DJ50" s="1025"/>
      <c r="DK50" s="1026"/>
      <c r="DL50" s="1024"/>
      <c r="DM50" s="1025"/>
      <c r="DN50" s="1025"/>
      <c r="DO50" s="1025"/>
      <c r="DP50" s="1026"/>
      <c r="DQ50" s="1024"/>
      <c r="DR50" s="1025"/>
      <c r="DS50" s="1025"/>
      <c r="DT50" s="1025"/>
      <c r="DU50" s="1026"/>
      <c r="DV50" s="756"/>
      <c r="DW50" s="757"/>
      <c r="DX50" s="757"/>
      <c r="DY50" s="757"/>
      <c r="DZ50" s="1027"/>
      <c r="EA50" s="226"/>
    </row>
    <row r="51" spans="1:131" ht="26.25" customHeight="1" x14ac:dyDescent="0.15">
      <c r="A51" s="234">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10"/>
      <c r="BF51" s="1010"/>
      <c r="BG51" s="1010"/>
      <c r="BH51" s="1010"/>
      <c r="BI51" s="1011"/>
      <c r="BJ51" s="228"/>
      <c r="BK51" s="228"/>
      <c r="BL51" s="228"/>
      <c r="BM51" s="228"/>
      <c r="BN51" s="228"/>
      <c r="BO51" s="237"/>
      <c r="BP51" s="237"/>
      <c r="BQ51" s="234">
        <v>45</v>
      </c>
      <c r="BR51" s="235"/>
      <c r="BS51" s="756"/>
      <c r="BT51" s="757"/>
      <c r="BU51" s="757"/>
      <c r="BV51" s="757"/>
      <c r="BW51" s="757"/>
      <c r="BX51" s="757"/>
      <c r="BY51" s="757"/>
      <c r="BZ51" s="757"/>
      <c r="CA51" s="757"/>
      <c r="CB51" s="757"/>
      <c r="CC51" s="757"/>
      <c r="CD51" s="757"/>
      <c r="CE51" s="757"/>
      <c r="CF51" s="757"/>
      <c r="CG51" s="758"/>
      <c r="CH51" s="1024"/>
      <c r="CI51" s="1025"/>
      <c r="CJ51" s="1025"/>
      <c r="CK51" s="1025"/>
      <c r="CL51" s="1026"/>
      <c r="CM51" s="1024"/>
      <c r="CN51" s="1025"/>
      <c r="CO51" s="1025"/>
      <c r="CP51" s="1025"/>
      <c r="CQ51" s="1026"/>
      <c r="CR51" s="1024"/>
      <c r="CS51" s="1025"/>
      <c r="CT51" s="1025"/>
      <c r="CU51" s="1025"/>
      <c r="CV51" s="1026"/>
      <c r="CW51" s="1024"/>
      <c r="CX51" s="1025"/>
      <c r="CY51" s="1025"/>
      <c r="CZ51" s="1025"/>
      <c r="DA51" s="1026"/>
      <c r="DB51" s="1024"/>
      <c r="DC51" s="1025"/>
      <c r="DD51" s="1025"/>
      <c r="DE51" s="1025"/>
      <c r="DF51" s="1026"/>
      <c r="DG51" s="1024"/>
      <c r="DH51" s="1025"/>
      <c r="DI51" s="1025"/>
      <c r="DJ51" s="1025"/>
      <c r="DK51" s="1026"/>
      <c r="DL51" s="1024"/>
      <c r="DM51" s="1025"/>
      <c r="DN51" s="1025"/>
      <c r="DO51" s="1025"/>
      <c r="DP51" s="1026"/>
      <c r="DQ51" s="1024"/>
      <c r="DR51" s="1025"/>
      <c r="DS51" s="1025"/>
      <c r="DT51" s="1025"/>
      <c r="DU51" s="1026"/>
      <c r="DV51" s="756"/>
      <c r="DW51" s="757"/>
      <c r="DX51" s="757"/>
      <c r="DY51" s="757"/>
      <c r="DZ51" s="1027"/>
      <c r="EA51" s="226"/>
    </row>
    <row r="52" spans="1:131" ht="26.25" customHeight="1" x14ac:dyDescent="0.15">
      <c r="A52" s="234">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10"/>
      <c r="BF52" s="1010"/>
      <c r="BG52" s="1010"/>
      <c r="BH52" s="1010"/>
      <c r="BI52" s="1011"/>
      <c r="BJ52" s="228"/>
      <c r="BK52" s="228"/>
      <c r="BL52" s="228"/>
      <c r="BM52" s="228"/>
      <c r="BN52" s="228"/>
      <c r="BO52" s="237"/>
      <c r="BP52" s="237"/>
      <c r="BQ52" s="234">
        <v>46</v>
      </c>
      <c r="BR52" s="235"/>
      <c r="BS52" s="756"/>
      <c r="BT52" s="757"/>
      <c r="BU52" s="757"/>
      <c r="BV52" s="757"/>
      <c r="BW52" s="757"/>
      <c r="BX52" s="757"/>
      <c r="BY52" s="757"/>
      <c r="BZ52" s="757"/>
      <c r="CA52" s="757"/>
      <c r="CB52" s="757"/>
      <c r="CC52" s="757"/>
      <c r="CD52" s="757"/>
      <c r="CE52" s="757"/>
      <c r="CF52" s="757"/>
      <c r="CG52" s="758"/>
      <c r="CH52" s="1024"/>
      <c r="CI52" s="1025"/>
      <c r="CJ52" s="1025"/>
      <c r="CK52" s="1025"/>
      <c r="CL52" s="1026"/>
      <c r="CM52" s="1024"/>
      <c r="CN52" s="1025"/>
      <c r="CO52" s="1025"/>
      <c r="CP52" s="1025"/>
      <c r="CQ52" s="1026"/>
      <c r="CR52" s="1024"/>
      <c r="CS52" s="1025"/>
      <c r="CT52" s="1025"/>
      <c r="CU52" s="1025"/>
      <c r="CV52" s="1026"/>
      <c r="CW52" s="1024"/>
      <c r="CX52" s="1025"/>
      <c r="CY52" s="1025"/>
      <c r="CZ52" s="1025"/>
      <c r="DA52" s="1026"/>
      <c r="DB52" s="1024"/>
      <c r="DC52" s="1025"/>
      <c r="DD52" s="1025"/>
      <c r="DE52" s="1025"/>
      <c r="DF52" s="1026"/>
      <c r="DG52" s="1024"/>
      <c r="DH52" s="1025"/>
      <c r="DI52" s="1025"/>
      <c r="DJ52" s="1025"/>
      <c r="DK52" s="1026"/>
      <c r="DL52" s="1024"/>
      <c r="DM52" s="1025"/>
      <c r="DN52" s="1025"/>
      <c r="DO52" s="1025"/>
      <c r="DP52" s="1026"/>
      <c r="DQ52" s="1024"/>
      <c r="DR52" s="1025"/>
      <c r="DS52" s="1025"/>
      <c r="DT52" s="1025"/>
      <c r="DU52" s="1026"/>
      <c r="DV52" s="756"/>
      <c r="DW52" s="757"/>
      <c r="DX52" s="757"/>
      <c r="DY52" s="757"/>
      <c r="DZ52" s="1027"/>
      <c r="EA52" s="226"/>
    </row>
    <row r="53" spans="1:131" ht="26.25" customHeight="1" x14ac:dyDescent="0.15">
      <c r="A53" s="234">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10"/>
      <c r="BF53" s="1010"/>
      <c r="BG53" s="1010"/>
      <c r="BH53" s="1010"/>
      <c r="BI53" s="1011"/>
      <c r="BJ53" s="228"/>
      <c r="BK53" s="228"/>
      <c r="BL53" s="228"/>
      <c r="BM53" s="228"/>
      <c r="BN53" s="228"/>
      <c r="BO53" s="237"/>
      <c r="BP53" s="237"/>
      <c r="BQ53" s="234">
        <v>47</v>
      </c>
      <c r="BR53" s="235"/>
      <c r="BS53" s="756"/>
      <c r="BT53" s="757"/>
      <c r="BU53" s="757"/>
      <c r="BV53" s="757"/>
      <c r="BW53" s="757"/>
      <c r="BX53" s="757"/>
      <c r="BY53" s="757"/>
      <c r="BZ53" s="757"/>
      <c r="CA53" s="757"/>
      <c r="CB53" s="757"/>
      <c r="CC53" s="757"/>
      <c r="CD53" s="757"/>
      <c r="CE53" s="757"/>
      <c r="CF53" s="757"/>
      <c r="CG53" s="758"/>
      <c r="CH53" s="1024"/>
      <c r="CI53" s="1025"/>
      <c r="CJ53" s="1025"/>
      <c r="CK53" s="1025"/>
      <c r="CL53" s="1026"/>
      <c r="CM53" s="1024"/>
      <c r="CN53" s="1025"/>
      <c r="CO53" s="1025"/>
      <c r="CP53" s="1025"/>
      <c r="CQ53" s="1026"/>
      <c r="CR53" s="1024"/>
      <c r="CS53" s="1025"/>
      <c r="CT53" s="1025"/>
      <c r="CU53" s="1025"/>
      <c r="CV53" s="1026"/>
      <c r="CW53" s="1024"/>
      <c r="CX53" s="1025"/>
      <c r="CY53" s="1025"/>
      <c r="CZ53" s="1025"/>
      <c r="DA53" s="1026"/>
      <c r="DB53" s="1024"/>
      <c r="DC53" s="1025"/>
      <c r="DD53" s="1025"/>
      <c r="DE53" s="1025"/>
      <c r="DF53" s="1026"/>
      <c r="DG53" s="1024"/>
      <c r="DH53" s="1025"/>
      <c r="DI53" s="1025"/>
      <c r="DJ53" s="1025"/>
      <c r="DK53" s="1026"/>
      <c r="DL53" s="1024"/>
      <c r="DM53" s="1025"/>
      <c r="DN53" s="1025"/>
      <c r="DO53" s="1025"/>
      <c r="DP53" s="1026"/>
      <c r="DQ53" s="1024"/>
      <c r="DR53" s="1025"/>
      <c r="DS53" s="1025"/>
      <c r="DT53" s="1025"/>
      <c r="DU53" s="1026"/>
      <c r="DV53" s="756"/>
      <c r="DW53" s="757"/>
      <c r="DX53" s="757"/>
      <c r="DY53" s="757"/>
      <c r="DZ53" s="1027"/>
      <c r="EA53" s="226"/>
    </row>
    <row r="54" spans="1:131" ht="26.25" customHeight="1" x14ac:dyDescent="0.15">
      <c r="A54" s="234">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10"/>
      <c r="BF54" s="1010"/>
      <c r="BG54" s="1010"/>
      <c r="BH54" s="1010"/>
      <c r="BI54" s="1011"/>
      <c r="BJ54" s="228"/>
      <c r="BK54" s="228"/>
      <c r="BL54" s="228"/>
      <c r="BM54" s="228"/>
      <c r="BN54" s="228"/>
      <c r="BO54" s="237"/>
      <c r="BP54" s="237"/>
      <c r="BQ54" s="234">
        <v>48</v>
      </c>
      <c r="BR54" s="235"/>
      <c r="BS54" s="756"/>
      <c r="BT54" s="757"/>
      <c r="BU54" s="757"/>
      <c r="BV54" s="757"/>
      <c r="BW54" s="757"/>
      <c r="BX54" s="757"/>
      <c r="BY54" s="757"/>
      <c r="BZ54" s="757"/>
      <c r="CA54" s="757"/>
      <c r="CB54" s="757"/>
      <c r="CC54" s="757"/>
      <c r="CD54" s="757"/>
      <c r="CE54" s="757"/>
      <c r="CF54" s="757"/>
      <c r="CG54" s="758"/>
      <c r="CH54" s="1024"/>
      <c r="CI54" s="1025"/>
      <c r="CJ54" s="1025"/>
      <c r="CK54" s="1025"/>
      <c r="CL54" s="1026"/>
      <c r="CM54" s="1024"/>
      <c r="CN54" s="1025"/>
      <c r="CO54" s="1025"/>
      <c r="CP54" s="1025"/>
      <c r="CQ54" s="1026"/>
      <c r="CR54" s="1024"/>
      <c r="CS54" s="1025"/>
      <c r="CT54" s="1025"/>
      <c r="CU54" s="1025"/>
      <c r="CV54" s="1026"/>
      <c r="CW54" s="1024"/>
      <c r="CX54" s="1025"/>
      <c r="CY54" s="1025"/>
      <c r="CZ54" s="1025"/>
      <c r="DA54" s="1026"/>
      <c r="DB54" s="1024"/>
      <c r="DC54" s="1025"/>
      <c r="DD54" s="1025"/>
      <c r="DE54" s="1025"/>
      <c r="DF54" s="1026"/>
      <c r="DG54" s="1024"/>
      <c r="DH54" s="1025"/>
      <c r="DI54" s="1025"/>
      <c r="DJ54" s="1025"/>
      <c r="DK54" s="1026"/>
      <c r="DL54" s="1024"/>
      <c r="DM54" s="1025"/>
      <c r="DN54" s="1025"/>
      <c r="DO54" s="1025"/>
      <c r="DP54" s="1026"/>
      <c r="DQ54" s="1024"/>
      <c r="DR54" s="1025"/>
      <c r="DS54" s="1025"/>
      <c r="DT54" s="1025"/>
      <c r="DU54" s="1026"/>
      <c r="DV54" s="756"/>
      <c r="DW54" s="757"/>
      <c r="DX54" s="757"/>
      <c r="DY54" s="757"/>
      <c r="DZ54" s="1027"/>
      <c r="EA54" s="226"/>
    </row>
    <row r="55" spans="1:131" ht="26.25" customHeight="1" x14ac:dyDescent="0.15">
      <c r="A55" s="234">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10"/>
      <c r="BF55" s="1010"/>
      <c r="BG55" s="1010"/>
      <c r="BH55" s="1010"/>
      <c r="BI55" s="1011"/>
      <c r="BJ55" s="228"/>
      <c r="BK55" s="228"/>
      <c r="BL55" s="228"/>
      <c r="BM55" s="228"/>
      <c r="BN55" s="228"/>
      <c r="BO55" s="237"/>
      <c r="BP55" s="237"/>
      <c r="BQ55" s="234">
        <v>49</v>
      </c>
      <c r="BR55" s="235"/>
      <c r="BS55" s="756"/>
      <c r="BT55" s="757"/>
      <c r="BU55" s="757"/>
      <c r="BV55" s="757"/>
      <c r="BW55" s="757"/>
      <c r="BX55" s="757"/>
      <c r="BY55" s="757"/>
      <c r="BZ55" s="757"/>
      <c r="CA55" s="757"/>
      <c r="CB55" s="757"/>
      <c r="CC55" s="757"/>
      <c r="CD55" s="757"/>
      <c r="CE55" s="757"/>
      <c r="CF55" s="757"/>
      <c r="CG55" s="758"/>
      <c r="CH55" s="1024"/>
      <c r="CI55" s="1025"/>
      <c r="CJ55" s="1025"/>
      <c r="CK55" s="1025"/>
      <c r="CL55" s="1026"/>
      <c r="CM55" s="1024"/>
      <c r="CN55" s="1025"/>
      <c r="CO55" s="1025"/>
      <c r="CP55" s="1025"/>
      <c r="CQ55" s="1026"/>
      <c r="CR55" s="1024"/>
      <c r="CS55" s="1025"/>
      <c r="CT55" s="1025"/>
      <c r="CU55" s="1025"/>
      <c r="CV55" s="1026"/>
      <c r="CW55" s="1024"/>
      <c r="CX55" s="1025"/>
      <c r="CY55" s="1025"/>
      <c r="CZ55" s="1025"/>
      <c r="DA55" s="1026"/>
      <c r="DB55" s="1024"/>
      <c r="DC55" s="1025"/>
      <c r="DD55" s="1025"/>
      <c r="DE55" s="1025"/>
      <c r="DF55" s="1026"/>
      <c r="DG55" s="1024"/>
      <c r="DH55" s="1025"/>
      <c r="DI55" s="1025"/>
      <c r="DJ55" s="1025"/>
      <c r="DK55" s="1026"/>
      <c r="DL55" s="1024"/>
      <c r="DM55" s="1025"/>
      <c r="DN55" s="1025"/>
      <c r="DO55" s="1025"/>
      <c r="DP55" s="1026"/>
      <c r="DQ55" s="1024"/>
      <c r="DR55" s="1025"/>
      <c r="DS55" s="1025"/>
      <c r="DT55" s="1025"/>
      <c r="DU55" s="1026"/>
      <c r="DV55" s="756"/>
      <c r="DW55" s="757"/>
      <c r="DX55" s="757"/>
      <c r="DY55" s="757"/>
      <c r="DZ55" s="1027"/>
      <c r="EA55" s="226"/>
    </row>
    <row r="56" spans="1:131" ht="26.25" customHeight="1" x14ac:dyDescent="0.15">
      <c r="A56" s="234">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10"/>
      <c r="BF56" s="1010"/>
      <c r="BG56" s="1010"/>
      <c r="BH56" s="1010"/>
      <c r="BI56" s="1011"/>
      <c r="BJ56" s="228"/>
      <c r="BK56" s="228"/>
      <c r="BL56" s="228"/>
      <c r="BM56" s="228"/>
      <c r="BN56" s="228"/>
      <c r="BO56" s="237"/>
      <c r="BP56" s="237"/>
      <c r="BQ56" s="234">
        <v>50</v>
      </c>
      <c r="BR56" s="235"/>
      <c r="BS56" s="756"/>
      <c r="BT56" s="757"/>
      <c r="BU56" s="757"/>
      <c r="BV56" s="757"/>
      <c r="BW56" s="757"/>
      <c r="BX56" s="757"/>
      <c r="BY56" s="757"/>
      <c r="BZ56" s="757"/>
      <c r="CA56" s="757"/>
      <c r="CB56" s="757"/>
      <c r="CC56" s="757"/>
      <c r="CD56" s="757"/>
      <c r="CE56" s="757"/>
      <c r="CF56" s="757"/>
      <c r="CG56" s="758"/>
      <c r="CH56" s="1024"/>
      <c r="CI56" s="1025"/>
      <c r="CJ56" s="1025"/>
      <c r="CK56" s="1025"/>
      <c r="CL56" s="1026"/>
      <c r="CM56" s="1024"/>
      <c r="CN56" s="1025"/>
      <c r="CO56" s="1025"/>
      <c r="CP56" s="1025"/>
      <c r="CQ56" s="1026"/>
      <c r="CR56" s="1024"/>
      <c r="CS56" s="1025"/>
      <c r="CT56" s="1025"/>
      <c r="CU56" s="1025"/>
      <c r="CV56" s="1026"/>
      <c r="CW56" s="1024"/>
      <c r="CX56" s="1025"/>
      <c r="CY56" s="1025"/>
      <c r="CZ56" s="1025"/>
      <c r="DA56" s="1026"/>
      <c r="DB56" s="1024"/>
      <c r="DC56" s="1025"/>
      <c r="DD56" s="1025"/>
      <c r="DE56" s="1025"/>
      <c r="DF56" s="1026"/>
      <c r="DG56" s="1024"/>
      <c r="DH56" s="1025"/>
      <c r="DI56" s="1025"/>
      <c r="DJ56" s="1025"/>
      <c r="DK56" s="1026"/>
      <c r="DL56" s="1024"/>
      <c r="DM56" s="1025"/>
      <c r="DN56" s="1025"/>
      <c r="DO56" s="1025"/>
      <c r="DP56" s="1026"/>
      <c r="DQ56" s="1024"/>
      <c r="DR56" s="1025"/>
      <c r="DS56" s="1025"/>
      <c r="DT56" s="1025"/>
      <c r="DU56" s="1026"/>
      <c r="DV56" s="756"/>
      <c r="DW56" s="757"/>
      <c r="DX56" s="757"/>
      <c r="DY56" s="757"/>
      <c r="DZ56" s="1027"/>
      <c r="EA56" s="226"/>
    </row>
    <row r="57" spans="1:131" ht="26.25" customHeight="1" x14ac:dyDescent="0.15">
      <c r="A57" s="234">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10"/>
      <c r="BF57" s="1010"/>
      <c r="BG57" s="1010"/>
      <c r="BH57" s="1010"/>
      <c r="BI57" s="1011"/>
      <c r="BJ57" s="228"/>
      <c r="BK57" s="228"/>
      <c r="BL57" s="228"/>
      <c r="BM57" s="228"/>
      <c r="BN57" s="228"/>
      <c r="BO57" s="237"/>
      <c r="BP57" s="237"/>
      <c r="BQ57" s="234">
        <v>51</v>
      </c>
      <c r="BR57" s="235"/>
      <c r="BS57" s="756"/>
      <c r="BT57" s="757"/>
      <c r="BU57" s="757"/>
      <c r="BV57" s="757"/>
      <c r="BW57" s="757"/>
      <c r="BX57" s="757"/>
      <c r="BY57" s="757"/>
      <c r="BZ57" s="757"/>
      <c r="CA57" s="757"/>
      <c r="CB57" s="757"/>
      <c r="CC57" s="757"/>
      <c r="CD57" s="757"/>
      <c r="CE57" s="757"/>
      <c r="CF57" s="757"/>
      <c r="CG57" s="758"/>
      <c r="CH57" s="1024"/>
      <c r="CI57" s="1025"/>
      <c r="CJ57" s="1025"/>
      <c r="CK57" s="1025"/>
      <c r="CL57" s="1026"/>
      <c r="CM57" s="1024"/>
      <c r="CN57" s="1025"/>
      <c r="CO57" s="1025"/>
      <c r="CP57" s="1025"/>
      <c r="CQ57" s="1026"/>
      <c r="CR57" s="1024"/>
      <c r="CS57" s="1025"/>
      <c r="CT57" s="1025"/>
      <c r="CU57" s="1025"/>
      <c r="CV57" s="1026"/>
      <c r="CW57" s="1024"/>
      <c r="CX57" s="1025"/>
      <c r="CY57" s="1025"/>
      <c r="CZ57" s="1025"/>
      <c r="DA57" s="1026"/>
      <c r="DB57" s="1024"/>
      <c r="DC57" s="1025"/>
      <c r="DD57" s="1025"/>
      <c r="DE57" s="1025"/>
      <c r="DF57" s="1026"/>
      <c r="DG57" s="1024"/>
      <c r="DH57" s="1025"/>
      <c r="DI57" s="1025"/>
      <c r="DJ57" s="1025"/>
      <c r="DK57" s="1026"/>
      <c r="DL57" s="1024"/>
      <c r="DM57" s="1025"/>
      <c r="DN57" s="1025"/>
      <c r="DO57" s="1025"/>
      <c r="DP57" s="1026"/>
      <c r="DQ57" s="1024"/>
      <c r="DR57" s="1025"/>
      <c r="DS57" s="1025"/>
      <c r="DT57" s="1025"/>
      <c r="DU57" s="1026"/>
      <c r="DV57" s="756"/>
      <c r="DW57" s="757"/>
      <c r="DX57" s="757"/>
      <c r="DY57" s="757"/>
      <c r="DZ57" s="1027"/>
      <c r="EA57" s="226"/>
    </row>
    <row r="58" spans="1:131" ht="26.25" customHeight="1" x14ac:dyDescent="0.15">
      <c r="A58" s="234">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10"/>
      <c r="BF58" s="1010"/>
      <c r="BG58" s="1010"/>
      <c r="BH58" s="1010"/>
      <c r="BI58" s="1011"/>
      <c r="BJ58" s="228"/>
      <c r="BK58" s="228"/>
      <c r="BL58" s="228"/>
      <c r="BM58" s="228"/>
      <c r="BN58" s="228"/>
      <c r="BO58" s="237"/>
      <c r="BP58" s="237"/>
      <c r="BQ58" s="234">
        <v>52</v>
      </c>
      <c r="BR58" s="235"/>
      <c r="BS58" s="756"/>
      <c r="BT58" s="757"/>
      <c r="BU58" s="757"/>
      <c r="BV58" s="757"/>
      <c r="BW58" s="757"/>
      <c r="BX58" s="757"/>
      <c r="BY58" s="757"/>
      <c r="BZ58" s="757"/>
      <c r="CA58" s="757"/>
      <c r="CB58" s="757"/>
      <c r="CC58" s="757"/>
      <c r="CD58" s="757"/>
      <c r="CE58" s="757"/>
      <c r="CF58" s="757"/>
      <c r="CG58" s="758"/>
      <c r="CH58" s="1024"/>
      <c r="CI58" s="1025"/>
      <c r="CJ58" s="1025"/>
      <c r="CK58" s="1025"/>
      <c r="CL58" s="1026"/>
      <c r="CM58" s="1024"/>
      <c r="CN58" s="1025"/>
      <c r="CO58" s="1025"/>
      <c r="CP58" s="1025"/>
      <c r="CQ58" s="1026"/>
      <c r="CR58" s="1024"/>
      <c r="CS58" s="1025"/>
      <c r="CT58" s="1025"/>
      <c r="CU58" s="1025"/>
      <c r="CV58" s="1026"/>
      <c r="CW58" s="1024"/>
      <c r="CX58" s="1025"/>
      <c r="CY58" s="1025"/>
      <c r="CZ58" s="1025"/>
      <c r="DA58" s="1026"/>
      <c r="DB58" s="1024"/>
      <c r="DC58" s="1025"/>
      <c r="DD58" s="1025"/>
      <c r="DE58" s="1025"/>
      <c r="DF58" s="1026"/>
      <c r="DG58" s="1024"/>
      <c r="DH58" s="1025"/>
      <c r="DI58" s="1025"/>
      <c r="DJ58" s="1025"/>
      <c r="DK58" s="1026"/>
      <c r="DL58" s="1024"/>
      <c r="DM58" s="1025"/>
      <c r="DN58" s="1025"/>
      <c r="DO58" s="1025"/>
      <c r="DP58" s="1026"/>
      <c r="DQ58" s="1024"/>
      <c r="DR58" s="1025"/>
      <c r="DS58" s="1025"/>
      <c r="DT58" s="1025"/>
      <c r="DU58" s="1026"/>
      <c r="DV58" s="756"/>
      <c r="DW58" s="757"/>
      <c r="DX58" s="757"/>
      <c r="DY58" s="757"/>
      <c r="DZ58" s="1027"/>
      <c r="EA58" s="226"/>
    </row>
    <row r="59" spans="1:131" ht="26.25" customHeight="1" x14ac:dyDescent="0.15">
      <c r="A59" s="234">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10"/>
      <c r="BF59" s="1010"/>
      <c r="BG59" s="1010"/>
      <c r="BH59" s="1010"/>
      <c r="BI59" s="1011"/>
      <c r="BJ59" s="228"/>
      <c r="BK59" s="228"/>
      <c r="BL59" s="228"/>
      <c r="BM59" s="228"/>
      <c r="BN59" s="228"/>
      <c r="BO59" s="237"/>
      <c r="BP59" s="237"/>
      <c r="BQ59" s="234">
        <v>53</v>
      </c>
      <c r="BR59" s="235"/>
      <c r="BS59" s="756"/>
      <c r="BT59" s="757"/>
      <c r="BU59" s="757"/>
      <c r="BV59" s="757"/>
      <c r="BW59" s="757"/>
      <c r="BX59" s="757"/>
      <c r="BY59" s="757"/>
      <c r="BZ59" s="757"/>
      <c r="CA59" s="757"/>
      <c r="CB59" s="757"/>
      <c r="CC59" s="757"/>
      <c r="CD59" s="757"/>
      <c r="CE59" s="757"/>
      <c r="CF59" s="757"/>
      <c r="CG59" s="758"/>
      <c r="CH59" s="1024"/>
      <c r="CI59" s="1025"/>
      <c r="CJ59" s="1025"/>
      <c r="CK59" s="1025"/>
      <c r="CL59" s="1026"/>
      <c r="CM59" s="1024"/>
      <c r="CN59" s="1025"/>
      <c r="CO59" s="1025"/>
      <c r="CP59" s="1025"/>
      <c r="CQ59" s="1026"/>
      <c r="CR59" s="1024"/>
      <c r="CS59" s="1025"/>
      <c r="CT59" s="1025"/>
      <c r="CU59" s="1025"/>
      <c r="CV59" s="1026"/>
      <c r="CW59" s="1024"/>
      <c r="CX59" s="1025"/>
      <c r="CY59" s="1025"/>
      <c r="CZ59" s="1025"/>
      <c r="DA59" s="1026"/>
      <c r="DB59" s="1024"/>
      <c r="DC59" s="1025"/>
      <c r="DD59" s="1025"/>
      <c r="DE59" s="1025"/>
      <c r="DF59" s="1026"/>
      <c r="DG59" s="1024"/>
      <c r="DH59" s="1025"/>
      <c r="DI59" s="1025"/>
      <c r="DJ59" s="1025"/>
      <c r="DK59" s="1026"/>
      <c r="DL59" s="1024"/>
      <c r="DM59" s="1025"/>
      <c r="DN59" s="1025"/>
      <c r="DO59" s="1025"/>
      <c r="DP59" s="1026"/>
      <c r="DQ59" s="1024"/>
      <c r="DR59" s="1025"/>
      <c r="DS59" s="1025"/>
      <c r="DT59" s="1025"/>
      <c r="DU59" s="1026"/>
      <c r="DV59" s="756"/>
      <c r="DW59" s="757"/>
      <c r="DX59" s="757"/>
      <c r="DY59" s="757"/>
      <c r="DZ59" s="1027"/>
      <c r="EA59" s="226"/>
    </row>
    <row r="60" spans="1:131" ht="26.25" customHeight="1" x14ac:dyDescent="0.15">
      <c r="A60" s="234">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10"/>
      <c r="BF60" s="1010"/>
      <c r="BG60" s="1010"/>
      <c r="BH60" s="1010"/>
      <c r="BI60" s="1011"/>
      <c r="BJ60" s="228"/>
      <c r="BK60" s="228"/>
      <c r="BL60" s="228"/>
      <c r="BM60" s="228"/>
      <c r="BN60" s="228"/>
      <c r="BO60" s="237"/>
      <c r="BP60" s="237"/>
      <c r="BQ60" s="234">
        <v>54</v>
      </c>
      <c r="BR60" s="235"/>
      <c r="BS60" s="756"/>
      <c r="BT60" s="757"/>
      <c r="BU60" s="757"/>
      <c r="BV60" s="757"/>
      <c r="BW60" s="757"/>
      <c r="BX60" s="757"/>
      <c r="BY60" s="757"/>
      <c r="BZ60" s="757"/>
      <c r="CA60" s="757"/>
      <c r="CB60" s="757"/>
      <c r="CC60" s="757"/>
      <c r="CD60" s="757"/>
      <c r="CE60" s="757"/>
      <c r="CF60" s="757"/>
      <c r="CG60" s="758"/>
      <c r="CH60" s="1024"/>
      <c r="CI60" s="1025"/>
      <c r="CJ60" s="1025"/>
      <c r="CK60" s="1025"/>
      <c r="CL60" s="1026"/>
      <c r="CM60" s="1024"/>
      <c r="CN60" s="1025"/>
      <c r="CO60" s="1025"/>
      <c r="CP60" s="1025"/>
      <c r="CQ60" s="1026"/>
      <c r="CR60" s="1024"/>
      <c r="CS60" s="1025"/>
      <c r="CT60" s="1025"/>
      <c r="CU60" s="1025"/>
      <c r="CV60" s="1026"/>
      <c r="CW60" s="1024"/>
      <c r="CX60" s="1025"/>
      <c r="CY60" s="1025"/>
      <c r="CZ60" s="1025"/>
      <c r="DA60" s="1026"/>
      <c r="DB60" s="1024"/>
      <c r="DC60" s="1025"/>
      <c r="DD60" s="1025"/>
      <c r="DE60" s="1025"/>
      <c r="DF60" s="1026"/>
      <c r="DG60" s="1024"/>
      <c r="DH60" s="1025"/>
      <c r="DI60" s="1025"/>
      <c r="DJ60" s="1025"/>
      <c r="DK60" s="1026"/>
      <c r="DL60" s="1024"/>
      <c r="DM60" s="1025"/>
      <c r="DN60" s="1025"/>
      <c r="DO60" s="1025"/>
      <c r="DP60" s="1026"/>
      <c r="DQ60" s="1024"/>
      <c r="DR60" s="1025"/>
      <c r="DS60" s="1025"/>
      <c r="DT60" s="1025"/>
      <c r="DU60" s="1026"/>
      <c r="DV60" s="756"/>
      <c r="DW60" s="757"/>
      <c r="DX60" s="757"/>
      <c r="DY60" s="757"/>
      <c r="DZ60" s="1027"/>
      <c r="EA60" s="226"/>
    </row>
    <row r="61" spans="1:131" ht="26.25" customHeight="1" thickBot="1" x14ac:dyDescent="0.2">
      <c r="A61" s="234">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10"/>
      <c r="BF61" s="1010"/>
      <c r="BG61" s="1010"/>
      <c r="BH61" s="1010"/>
      <c r="BI61" s="1011"/>
      <c r="BJ61" s="228"/>
      <c r="BK61" s="228"/>
      <c r="BL61" s="228"/>
      <c r="BM61" s="228"/>
      <c r="BN61" s="228"/>
      <c r="BO61" s="237"/>
      <c r="BP61" s="237"/>
      <c r="BQ61" s="234">
        <v>55</v>
      </c>
      <c r="BR61" s="235"/>
      <c r="BS61" s="756"/>
      <c r="BT61" s="757"/>
      <c r="BU61" s="757"/>
      <c r="BV61" s="757"/>
      <c r="BW61" s="757"/>
      <c r="BX61" s="757"/>
      <c r="BY61" s="757"/>
      <c r="BZ61" s="757"/>
      <c r="CA61" s="757"/>
      <c r="CB61" s="757"/>
      <c r="CC61" s="757"/>
      <c r="CD61" s="757"/>
      <c r="CE61" s="757"/>
      <c r="CF61" s="757"/>
      <c r="CG61" s="758"/>
      <c r="CH61" s="1024"/>
      <c r="CI61" s="1025"/>
      <c r="CJ61" s="1025"/>
      <c r="CK61" s="1025"/>
      <c r="CL61" s="1026"/>
      <c r="CM61" s="1024"/>
      <c r="CN61" s="1025"/>
      <c r="CO61" s="1025"/>
      <c r="CP61" s="1025"/>
      <c r="CQ61" s="1026"/>
      <c r="CR61" s="1024"/>
      <c r="CS61" s="1025"/>
      <c r="CT61" s="1025"/>
      <c r="CU61" s="1025"/>
      <c r="CV61" s="1026"/>
      <c r="CW61" s="1024"/>
      <c r="CX61" s="1025"/>
      <c r="CY61" s="1025"/>
      <c r="CZ61" s="1025"/>
      <c r="DA61" s="1026"/>
      <c r="DB61" s="1024"/>
      <c r="DC61" s="1025"/>
      <c r="DD61" s="1025"/>
      <c r="DE61" s="1025"/>
      <c r="DF61" s="1026"/>
      <c r="DG61" s="1024"/>
      <c r="DH61" s="1025"/>
      <c r="DI61" s="1025"/>
      <c r="DJ61" s="1025"/>
      <c r="DK61" s="1026"/>
      <c r="DL61" s="1024"/>
      <c r="DM61" s="1025"/>
      <c r="DN61" s="1025"/>
      <c r="DO61" s="1025"/>
      <c r="DP61" s="1026"/>
      <c r="DQ61" s="1024"/>
      <c r="DR61" s="1025"/>
      <c r="DS61" s="1025"/>
      <c r="DT61" s="1025"/>
      <c r="DU61" s="1026"/>
      <c r="DV61" s="756"/>
      <c r="DW61" s="757"/>
      <c r="DX61" s="757"/>
      <c r="DY61" s="757"/>
      <c r="DZ61" s="1027"/>
      <c r="EA61" s="226"/>
    </row>
    <row r="62" spans="1:131" ht="26.25" customHeight="1" x14ac:dyDescent="0.15">
      <c r="A62" s="234">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10"/>
      <c r="BF62" s="1010"/>
      <c r="BG62" s="1010"/>
      <c r="BH62" s="1010"/>
      <c r="BI62" s="1011"/>
      <c r="BJ62" s="1059" t="s">
        <v>411</v>
      </c>
      <c r="BK62" s="1060"/>
      <c r="BL62" s="1060"/>
      <c r="BM62" s="1060"/>
      <c r="BN62" s="1061"/>
      <c r="BO62" s="237"/>
      <c r="BP62" s="237"/>
      <c r="BQ62" s="234">
        <v>56</v>
      </c>
      <c r="BR62" s="235"/>
      <c r="BS62" s="756"/>
      <c r="BT62" s="757"/>
      <c r="BU62" s="757"/>
      <c r="BV62" s="757"/>
      <c r="BW62" s="757"/>
      <c r="BX62" s="757"/>
      <c r="BY62" s="757"/>
      <c r="BZ62" s="757"/>
      <c r="CA62" s="757"/>
      <c r="CB62" s="757"/>
      <c r="CC62" s="757"/>
      <c r="CD62" s="757"/>
      <c r="CE62" s="757"/>
      <c r="CF62" s="757"/>
      <c r="CG62" s="758"/>
      <c r="CH62" s="1024"/>
      <c r="CI62" s="1025"/>
      <c r="CJ62" s="1025"/>
      <c r="CK62" s="1025"/>
      <c r="CL62" s="1026"/>
      <c r="CM62" s="1024"/>
      <c r="CN62" s="1025"/>
      <c r="CO62" s="1025"/>
      <c r="CP62" s="1025"/>
      <c r="CQ62" s="1026"/>
      <c r="CR62" s="1024"/>
      <c r="CS62" s="1025"/>
      <c r="CT62" s="1025"/>
      <c r="CU62" s="1025"/>
      <c r="CV62" s="1026"/>
      <c r="CW62" s="1024"/>
      <c r="CX62" s="1025"/>
      <c r="CY62" s="1025"/>
      <c r="CZ62" s="1025"/>
      <c r="DA62" s="1026"/>
      <c r="DB62" s="1024"/>
      <c r="DC62" s="1025"/>
      <c r="DD62" s="1025"/>
      <c r="DE62" s="1025"/>
      <c r="DF62" s="1026"/>
      <c r="DG62" s="1024"/>
      <c r="DH62" s="1025"/>
      <c r="DI62" s="1025"/>
      <c r="DJ62" s="1025"/>
      <c r="DK62" s="1026"/>
      <c r="DL62" s="1024"/>
      <c r="DM62" s="1025"/>
      <c r="DN62" s="1025"/>
      <c r="DO62" s="1025"/>
      <c r="DP62" s="1026"/>
      <c r="DQ62" s="1024"/>
      <c r="DR62" s="1025"/>
      <c r="DS62" s="1025"/>
      <c r="DT62" s="1025"/>
      <c r="DU62" s="1026"/>
      <c r="DV62" s="756"/>
      <c r="DW62" s="757"/>
      <c r="DX62" s="757"/>
      <c r="DY62" s="757"/>
      <c r="DZ62" s="1027"/>
      <c r="EA62" s="226"/>
    </row>
    <row r="63" spans="1:131" ht="26.25" customHeight="1" thickBot="1" x14ac:dyDescent="0.2">
      <c r="A63" s="236" t="s">
        <v>389</v>
      </c>
      <c r="B63" s="975" t="s">
        <v>412</v>
      </c>
      <c r="C63" s="976"/>
      <c r="D63" s="976"/>
      <c r="E63" s="976"/>
      <c r="F63" s="976"/>
      <c r="G63" s="976"/>
      <c r="H63" s="976"/>
      <c r="I63" s="976"/>
      <c r="J63" s="976"/>
      <c r="K63" s="976"/>
      <c r="L63" s="976"/>
      <c r="M63" s="976"/>
      <c r="N63" s="976"/>
      <c r="O63" s="976"/>
      <c r="P63" s="986"/>
      <c r="Q63" s="1000"/>
      <c r="R63" s="1001"/>
      <c r="S63" s="1001"/>
      <c r="T63" s="1001"/>
      <c r="U63" s="1001"/>
      <c r="V63" s="1001"/>
      <c r="W63" s="1001"/>
      <c r="X63" s="1001"/>
      <c r="Y63" s="1001"/>
      <c r="Z63" s="1001"/>
      <c r="AA63" s="1001"/>
      <c r="AB63" s="1001"/>
      <c r="AC63" s="1001"/>
      <c r="AD63" s="1001"/>
      <c r="AE63" s="1052"/>
      <c r="AF63" s="1053">
        <v>853</v>
      </c>
      <c r="AG63" s="997"/>
      <c r="AH63" s="997"/>
      <c r="AI63" s="997"/>
      <c r="AJ63" s="1054"/>
      <c r="AK63" s="1055"/>
      <c r="AL63" s="1001"/>
      <c r="AM63" s="1001"/>
      <c r="AN63" s="1001"/>
      <c r="AO63" s="1001"/>
      <c r="AP63" s="997"/>
      <c r="AQ63" s="997"/>
      <c r="AR63" s="997"/>
      <c r="AS63" s="997"/>
      <c r="AT63" s="997"/>
      <c r="AU63" s="997"/>
      <c r="AV63" s="997"/>
      <c r="AW63" s="997"/>
      <c r="AX63" s="997"/>
      <c r="AY63" s="997"/>
      <c r="AZ63" s="1049"/>
      <c r="BA63" s="1049"/>
      <c r="BB63" s="1049"/>
      <c r="BC63" s="1049"/>
      <c r="BD63" s="1049"/>
      <c r="BE63" s="998"/>
      <c r="BF63" s="998"/>
      <c r="BG63" s="998"/>
      <c r="BH63" s="998"/>
      <c r="BI63" s="999"/>
      <c r="BJ63" s="1050" t="s">
        <v>413</v>
      </c>
      <c r="BK63" s="991"/>
      <c r="BL63" s="991"/>
      <c r="BM63" s="991"/>
      <c r="BN63" s="1051"/>
      <c r="BO63" s="237"/>
      <c r="BP63" s="237"/>
      <c r="BQ63" s="234">
        <v>57</v>
      </c>
      <c r="BR63" s="235"/>
      <c r="BS63" s="756"/>
      <c r="BT63" s="757"/>
      <c r="BU63" s="757"/>
      <c r="BV63" s="757"/>
      <c r="BW63" s="757"/>
      <c r="BX63" s="757"/>
      <c r="BY63" s="757"/>
      <c r="BZ63" s="757"/>
      <c r="CA63" s="757"/>
      <c r="CB63" s="757"/>
      <c r="CC63" s="757"/>
      <c r="CD63" s="757"/>
      <c r="CE63" s="757"/>
      <c r="CF63" s="757"/>
      <c r="CG63" s="758"/>
      <c r="CH63" s="1024"/>
      <c r="CI63" s="1025"/>
      <c r="CJ63" s="1025"/>
      <c r="CK63" s="1025"/>
      <c r="CL63" s="1026"/>
      <c r="CM63" s="1024"/>
      <c r="CN63" s="1025"/>
      <c r="CO63" s="1025"/>
      <c r="CP63" s="1025"/>
      <c r="CQ63" s="1026"/>
      <c r="CR63" s="1024"/>
      <c r="CS63" s="1025"/>
      <c r="CT63" s="1025"/>
      <c r="CU63" s="1025"/>
      <c r="CV63" s="1026"/>
      <c r="CW63" s="1024"/>
      <c r="CX63" s="1025"/>
      <c r="CY63" s="1025"/>
      <c r="CZ63" s="1025"/>
      <c r="DA63" s="1026"/>
      <c r="DB63" s="1024"/>
      <c r="DC63" s="1025"/>
      <c r="DD63" s="1025"/>
      <c r="DE63" s="1025"/>
      <c r="DF63" s="1026"/>
      <c r="DG63" s="1024"/>
      <c r="DH63" s="1025"/>
      <c r="DI63" s="1025"/>
      <c r="DJ63" s="1025"/>
      <c r="DK63" s="1026"/>
      <c r="DL63" s="1024"/>
      <c r="DM63" s="1025"/>
      <c r="DN63" s="1025"/>
      <c r="DO63" s="1025"/>
      <c r="DP63" s="1026"/>
      <c r="DQ63" s="1024"/>
      <c r="DR63" s="1025"/>
      <c r="DS63" s="1025"/>
      <c r="DT63" s="1025"/>
      <c r="DU63" s="1026"/>
      <c r="DV63" s="756"/>
      <c r="DW63" s="757"/>
      <c r="DX63" s="757"/>
      <c r="DY63" s="757"/>
      <c r="DZ63" s="102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56"/>
      <c r="BT64" s="757"/>
      <c r="BU64" s="757"/>
      <c r="BV64" s="757"/>
      <c r="BW64" s="757"/>
      <c r="BX64" s="757"/>
      <c r="BY64" s="757"/>
      <c r="BZ64" s="757"/>
      <c r="CA64" s="757"/>
      <c r="CB64" s="757"/>
      <c r="CC64" s="757"/>
      <c r="CD64" s="757"/>
      <c r="CE64" s="757"/>
      <c r="CF64" s="757"/>
      <c r="CG64" s="758"/>
      <c r="CH64" s="1024"/>
      <c r="CI64" s="1025"/>
      <c r="CJ64" s="1025"/>
      <c r="CK64" s="1025"/>
      <c r="CL64" s="1026"/>
      <c r="CM64" s="1024"/>
      <c r="CN64" s="1025"/>
      <c r="CO64" s="1025"/>
      <c r="CP64" s="1025"/>
      <c r="CQ64" s="1026"/>
      <c r="CR64" s="1024"/>
      <c r="CS64" s="1025"/>
      <c r="CT64" s="1025"/>
      <c r="CU64" s="1025"/>
      <c r="CV64" s="1026"/>
      <c r="CW64" s="1024"/>
      <c r="CX64" s="1025"/>
      <c r="CY64" s="1025"/>
      <c r="CZ64" s="1025"/>
      <c r="DA64" s="1026"/>
      <c r="DB64" s="1024"/>
      <c r="DC64" s="1025"/>
      <c r="DD64" s="1025"/>
      <c r="DE64" s="1025"/>
      <c r="DF64" s="1026"/>
      <c r="DG64" s="1024"/>
      <c r="DH64" s="1025"/>
      <c r="DI64" s="1025"/>
      <c r="DJ64" s="1025"/>
      <c r="DK64" s="1026"/>
      <c r="DL64" s="1024"/>
      <c r="DM64" s="1025"/>
      <c r="DN64" s="1025"/>
      <c r="DO64" s="1025"/>
      <c r="DP64" s="1026"/>
      <c r="DQ64" s="1024"/>
      <c r="DR64" s="1025"/>
      <c r="DS64" s="1025"/>
      <c r="DT64" s="1025"/>
      <c r="DU64" s="1026"/>
      <c r="DV64" s="756"/>
      <c r="DW64" s="757"/>
      <c r="DX64" s="757"/>
      <c r="DY64" s="757"/>
      <c r="DZ64" s="102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56"/>
      <c r="BT65" s="757"/>
      <c r="BU65" s="757"/>
      <c r="BV65" s="757"/>
      <c r="BW65" s="757"/>
      <c r="BX65" s="757"/>
      <c r="BY65" s="757"/>
      <c r="BZ65" s="757"/>
      <c r="CA65" s="757"/>
      <c r="CB65" s="757"/>
      <c r="CC65" s="757"/>
      <c r="CD65" s="757"/>
      <c r="CE65" s="757"/>
      <c r="CF65" s="757"/>
      <c r="CG65" s="758"/>
      <c r="CH65" s="1024"/>
      <c r="CI65" s="1025"/>
      <c r="CJ65" s="1025"/>
      <c r="CK65" s="1025"/>
      <c r="CL65" s="1026"/>
      <c r="CM65" s="1024"/>
      <c r="CN65" s="1025"/>
      <c r="CO65" s="1025"/>
      <c r="CP65" s="1025"/>
      <c r="CQ65" s="1026"/>
      <c r="CR65" s="1024"/>
      <c r="CS65" s="1025"/>
      <c r="CT65" s="1025"/>
      <c r="CU65" s="1025"/>
      <c r="CV65" s="1026"/>
      <c r="CW65" s="1024"/>
      <c r="CX65" s="1025"/>
      <c r="CY65" s="1025"/>
      <c r="CZ65" s="1025"/>
      <c r="DA65" s="1026"/>
      <c r="DB65" s="1024"/>
      <c r="DC65" s="1025"/>
      <c r="DD65" s="1025"/>
      <c r="DE65" s="1025"/>
      <c r="DF65" s="1026"/>
      <c r="DG65" s="1024"/>
      <c r="DH65" s="1025"/>
      <c r="DI65" s="1025"/>
      <c r="DJ65" s="1025"/>
      <c r="DK65" s="1026"/>
      <c r="DL65" s="1024"/>
      <c r="DM65" s="1025"/>
      <c r="DN65" s="1025"/>
      <c r="DO65" s="1025"/>
      <c r="DP65" s="1026"/>
      <c r="DQ65" s="1024"/>
      <c r="DR65" s="1025"/>
      <c r="DS65" s="1025"/>
      <c r="DT65" s="1025"/>
      <c r="DU65" s="1026"/>
      <c r="DV65" s="756"/>
      <c r="DW65" s="757"/>
      <c r="DX65" s="757"/>
      <c r="DY65" s="757"/>
      <c r="DZ65" s="1027"/>
      <c r="EA65" s="226"/>
    </row>
    <row r="66" spans="1:131" ht="26.25" customHeight="1" x14ac:dyDescent="0.15">
      <c r="A66" s="1028" t="s">
        <v>415</v>
      </c>
      <c r="B66" s="1029"/>
      <c r="C66" s="1029"/>
      <c r="D66" s="1029"/>
      <c r="E66" s="1029"/>
      <c r="F66" s="1029"/>
      <c r="G66" s="1029"/>
      <c r="H66" s="1029"/>
      <c r="I66" s="1029"/>
      <c r="J66" s="1029"/>
      <c r="K66" s="1029"/>
      <c r="L66" s="1029"/>
      <c r="M66" s="1029"/>
      <c r="N66" s="1029"/>
      <c r="O66" s="1029"/>
      <c r="P66" s="1030"/>
      <c r="Q66" s="1034" t="s">
        <v>416</v>
      </c>
      <c r="R66" s="1035"/>
      <c r="S66" s="1035"/>
      <c r="T66" s="1035"/>
      <c r="U66" s="1036"/>
      <c r="V66" s="1034" t="s">
        <v>417</v>
      </c>
      <c r="W66" s="1035"/>
      <c r="X66" s="1035"/>
      <c r="Y66" s="1035"/>
      <c r="Z66" s="1036"/>
      <c r="AA66" s="1034" t="s">
        <v>396</v>
      </c>
      <c r="AB66" s="1035"/>
      <c r="AC66" s="1035"/>
      <c r="AD66" s="1035"/>
      <c r="AE66" s="1036"/>
      <c r="AF66" s="1040" t="s">
        <v>418</v>
      </c>
      <c r="AG66" s="1041"/>
      <c r="AH66" s="1041"/>
      <c r="AI66" s="1041"/>
      <c r="AJ66" s="1042"/>
      <c r="AK66" s="1034" t="s">
        <v>419</v>
      </c>
      <c r="AL66" s="1029"/>
      <c r="AM66" s="1029"/>
      <c r="AN66" s="1029"/>
      <c r="AO66" s="1030"/>
      <c r="AP66" s="1034" t="s">
        <v>399</v>
      </c>
      <c r="AQ66" s="1035"/>
      <c r="AR66" s="1035"/>
      <c r="AS66" s="1035"/>
      <c r="AT66" s="1036"/>
      <c r="AU66" s="1034" t="s">
        <v>420</v>
      </c>
      <c r="AV66" s="1035"/>
      <c r="AW66" s="1035"/>
      <c r="AX66" s="1035"/>
      <c r="AY66" s="1036"/>
      <c r="AZ66" s="1034" t="s">
        <v>376</v>
      </c>
      <c r="BA66" s="1035"/>
      <c r="BB66" s="1035"/>
      <c r="BC66" s="1035"/>
      <c r="BD66" s="1047"/>
      <c r="BE66" s="237"/>
      <c r="BF66" s="237"/>
      <c r="BG66" s="237"/>
      <c r="BH66" s="237"/>
      <c r="BI66" s="237"/>
      <c r="BJ66" s="237"/>
      <c r="BK66" s="237"/>
      <c r="BL66" s="237"/>
      <c r="BM66" s="237"/>
      <c r="BN66" s="237"/>
      <c r="BO66" s="237"/>
      <c r="BP66" s="237"/>
      <c r="BQ66" s="234">
        <v>60</v>
      </c>
      <c r="BR66" s="239"/>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26"/>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8"/>
      <c r="BE67" s="237"/>
      <c r="BF67" s="237"/>
      <c r="BG67" s="237"/>
      <c r="BH67" s="237"/>
      <c r="BI67" s="237"/>
      <c r="BJ67" s="237"/>
      <c r="BK67" s="237"/>
      <c r="BL67" s="237"/>
      <c r="BM67" s="237"/>
      <c r="BN67" s="237"/>
      <c r="BO67" s="237"/>
      <c r="BP67" s="237"/>
      <c r="BQ67" s="234">
        <v>61</v>
      </c>
      <c r="BR67" s="239"/>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26"/>
    </row>
    <row r="68" spans="1:131" ht="26.25" customHeight="1" thickTop="1" x14ac:dyDescent="0.15">
      <c r="A68" s="232">
        <v>1</v>
      </c>
      <c r="B68" s="1017" t="s">
        <v>585</v>
      </c>
      <c r="C68" s="1018"/>
      <c r="D68" s="1018"/>
      <c r="E68" s="1018"/>
      <c r="F68" s="1018"/>
      <c r="G68" s="1018"/>
      <c r="H68" s="1018"/>
      <c r="I68" s="1018"/>
      <c r="J68" s="1018"/>
      <c r="K68" s="1018"/>
      <c r="L68" s="1018"/>
      <c r="M68" s="1018"/>
      <c r="N68" s="1018"/>
      <c r="O68" s="1018"/>
      <c r="P68" s="1019"/>
      <c r="Q68" s="1023">
        <v>234</v>
      </c>
      <c r="R68" s="1020"/>
      <c r="S68" s="1020"/>
      <c r="T68" s="1020"/>
      <c r="U68" s="1020"/>
      <c r="V68" s="1020">
        <v>232</v>
      </c>
      <c r="W68" s="1020"/>
      <c r="X68" s="1020"/>
      <c r="Y68" s="1020"/>
      <c r="Z68" s="1020"/>
      <c r="AA68" s="1020">
        <v>2</v>
      </c>
      <c r="AB68" s="1020"/>
      <c r="AC68" s="1020"/>
      <c r="AD68" s="1020"/>
      <c r="AE68" s="1020"/>
      <c r="AF68" s="1020">
        <v>2</v>
      </c>
      <c r="AG68" s="1020"/>
      <c r="AH68" s="1020"/>
      <c r="AI68" s="1020"/>
      <c r="AJ68" s="1020"/>
      <c r="AK68" s="1020">
        <v>0</v>
      </c>
      <c r="AL68" s="1020"/>
      <c r="AM68" s="1020"/>
      <c r="AN68" s="1020"/>
      <c r="AO68" s="1020"/>
      <c r="AP68" s="1020">
        <v>615</v>
      </c>
      <c r="AQ68" s="1020"/>
      <c r="AR68" s="1020"/>
      <c r="AS68" s="1020"/>
      <c r="AT68" s="1020"/>
      <c r="AU68" s="1020">
        <v>166</v>
      </c>
      <c r="AV68" s="1020"/>
      <c r="AW68" s="1020"/>
      <c r="AX68" s="1020"/>
      <c r="AY68" s="1020"/>
      <c r="AZ68" s="1021"/>
      <c r="BA68" s="1021"/>
      <c r="BB68" s="1021"/>
      <c r="BC68" s="1021"/>
      <c r="BD68" s="1022"/>
      <c r="BE68" s="237"/>
      <c r="BF68" s="237"/>
      <c r="BG68" s="237"/>
      <c r="BH68" s="237"/>
      <c r="BI68" s="237"/>
      <c r="BJ68" s="237"/>
      <c r="BK68" s="237"/>
      <c r="BL68" s="237"/>
      <c r="BM68" s="237"/>
      <c r="BN68" s="237"/>
      <c r="BO68" s="237"/>
      <c r="BP68" s="237"/>
      <c r="BQ68" s="234">
        <v>62</v>
      </c>
      <c r="BR68" s="239"/>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26"/>
    </row>
    <row r="69" spans="1:131" ht="26.25" customHeight="1" x14ac:dyDescent="0.15">
      <c r="A69" s="234">
        <v>2</v>
      </c>
      <c r="B69" s="750" t="s">
        <v>586</v>
      </c>
      <c r="C69" s="751"/>
      <c r="D69" s="751"/>
      <c r="E69" s="751"/>
      <c r="F69" s="751"/>
      <c r="G69" s="751"/>
      <c r="H69" s="751"/>
      <c r="I69" s="751"/>
      <c r="J69" s="751"/>
      <c r="K69" s="751"/>
      <c r="L69" s="751"/>
      <c r="M69" s="751"/>
      <c r="N69" s="751"/>
      <c r="O69" s="751"/>
      <c r="P69" s="752"/>
      <c r="Q69" s="1012">
        <v>0</v>
      </c>
      <c r="R69" s="1009"/>
      <c r="S69" s="1009"/>
      <c r="T69" s="1009"/>
      <c r="U69" s="1009"/>
      <c r="V69" s="1009">
        <v>0</v>
      </c>
      <c r="W69" s="1009"/>
      <c r="X69" s="1009"/>
      <c r="Y69" s="1009"/>
      <c r="Z69" s="1009"/>
      <c r="AA69" s="1009">
        <v>0</v>
      </c>
      <c r="AB69" s="1009"/>
      <c r="AC69" s="1009"/>
      <c r="AD69" s="1009"/>
      <c r="AE69" s="1009"/>
      <c r="AF69" s="1009">
        <v>0</v>
      </c>
      <c r="AG69" s="1009"/>
      <c r="AH69" s="1009"/>
      <c r="AI69" s="1009"/>
      <c r="AJ69" s="1009"/>
      <c r="AK69" s="1009">
        <v>0</v>
      </c>
      <c r="AL69" s="1009"/>
      <c r="AM69" s="1009"/>
      <c r="AN69" s="1009"/>
      <c r="AO69" s="1009"/>
      <c r="AP69" s="1009">
        <v>0</v>
      </c>
      <c r="AQ69" s="1009"/>
      <c r="AR69" s="1009"/>
      <c r="AS69" s="1009"/>
      <c r="AT69" s="1009"/>
      <c r="AU69" s="1009">
        <v>0</v>
      </c>
      <c r="AV69" s="1009"/>
      <c r="AW69" s="1009"/>
      <c r="AX69" s="1009"/>
      <c r="AY69" s="1009"/>
      <c r="AZ69" s="1010"/>
      <c r="BA69" s="1010"/>
      <c r="BB69" s="1010"/>
      <c r="BC69" s="1010"/>
      <c r="BD69" s="1011"/>
      <c r="BE69" s="237"/>
      <c r="BF69" s="237"/>
      <c r="BG69" s="237"/>
      <c r="BH69" s="237"/>
      <c r="BI69" s="237"/>
      <c r="BJ69" s="237"/>
      <c r="BK69" s="237"/>
      <c r="BL69" s="237"/>
      <c r="BM69" s="237"/>
      <c r="BN69" s="237"/>
      <c r="BO69" s="237"/>
      <c r="BP69" s="237"/>
      <c r="BQ69" s="234">
        <v>63</v>
      </c>
      <c r="BR69" s="239"/>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26"/>
    </row>
    <row r="70" spans="1:131" ht="26.25" customHeight="1" x14ac:dyDescent="0.15">
      <c r="A70" s="234">
        <v>3</v>
      </c>
      <c r="B70" s="750" t="s">
        <v>587</v>
      </c>
      <c r="C70" s="751"/>
      <c r="D70" s="751"/>
      <c r="E70" s="751"/>
      <c r="F70" s="751"/>
      <c r="G70" s="751"/>
      <c r="H70" s="751"/>
      <c r="I70" s="751"/>
      <c r="J70" s="751"/>
      <c r="K70" s="751"/>
      <c r="L70" s="751"/>
      <c r="M70" s="751"/>
      <c r="N70" s="751"/>
      <c r="O70" s="751"/>
      <c r="P70" s="752"/>
      <c r="Q70" s="1012">
        <v>6028</v>
      </c>
      <c r="R70" s="1009"/>
      <c r="S70" s="1009"/>
      <c r="T70" s="1009"/>
      <c r="U70" s="1009"/>
      <c r="V70" s="1009">
        <v>5566</v>
      </c>
      <c r="W70" s="1009"/>
      <c r="X70" s="1009"/>
      <c r="Y70" s="1009"/>
      <c r="Z70" s="1009"/>
      <c r="AA70" s="1009">
        <v>462</v>
      </c>
      <c r="AB70" s="1009"/>
      <c r="AC70" s="1009"/>
      <c r="AD70" s="1009"/>
      <c r="AE70" s="1009"/>
      <c r="AF70" s="1009">
        <v>462</v>
      </c>
      <c r="AG70" s="1009"/>
      <c r="AH70" s="1009"/>
      <c r="AI70" s="1009"/>
      <c r="AJ70" s="1009"/>
      <c r="AK70" s="1009">
        <v>0</v>
      </c>
      <c r="AL70" s="1009"/>
      <c r="AM70" s="1009"/>
      <c r="AN70" s="1009"/>
      <c r="AO70" s="1009"/>
      <c r="AP70" s="1009">
        <v>0</v>
      </c>
      <c r="AQ70" s="1009"/>
      <c r="AR70" s="1009"/>
      <c r="AS70" s="1009"/>
      <c r="AT70" s="1009"/>
      <c r="AU70" s="1009">
        <v>0</v>
      </c>
      <c r="AV70" s="1009"/>
      <c r="AW70" s="1009"/>
      <c r="AX70" s="1009"/>
      <c r="AY70" s="1009"/>
      <c r="AZ70" s="1010"/>
      <c r="BA70" s="1010"/>
      <c r="BB70" s="1010"/>
      <c r="BC70" s="1010"/>
      <c r="BD70" s="1011"/>
      <c r="BE70" s="237"/>
      <c r="BF70" s="237"/>
      <c r="BG70" s="237"/>
      <c r="BH70" s="237"/>
      <c r="BI70" s="237"/>
      <c r="BJ70" s="237"/>
      <c r="BK70" s="237"/>
      <c r="BL70" s="237"/>
      <c r="BM70" s="237"/>
      <c r="BN70" s="237"/>
      <c r="BO70" s="237"/>
      <c r="BP70" s="237"/>
      <c r="BQ70" s="234">
        <v>64</v>
      </c>
      <c r="BR70" s="239"/>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26"/>
    </row>
    <row r="71" spans="1:131" ht="26.25" customHeight="1" x14ac:dyDescent="0.15">
      <c r="A71" s="234">
        <v>4</v>
      </c>
      <c r="B71" s="750" t="s">
        <v>588</v>
      </c>
      <c r="C71" s="751"/>
      <c r="D71" s="751"/>
      <c r="E71" s="751"/>
      <c r="F71" s="751"/>
      <c r="G71" s="751"/>
      <c r="H71" s="751"/>
      <c r="I71" s="751"/>
      <c r="J71" s="751"/>
      <c r="K71" s="751"/>
      <c r="L71" s="751"/>
      <c r="M71" s="751"/>
      <c r="N71" s="751"/>
      <c r="O71" s="751"/>
      <c r="P71" s="752"/>
      <c r="Q71" s="1012">
        <v>1443</v>
      </c>
      <c r="R71" s="1009"/>
      <c r="S71" s="1009"/>
      <c r="T71" s="1009"/>
      <c r="U71" s="1009"/>
      <c r="V71" s="1009">
        <v>1385</v>
      </c>
      <c r="W71" s="1009"/>
      <c r="X71" s="1009"/>
      <c r="Y71" s="1009"/>
      <c r="Z71" s="1009"/>
      <c r="AA71" s="1009">
        <v>58</v>
      </c>
      <c r="AB71" s="1009"/>
      <c r="AC71" s="1009"/>
      <c r="AD71" s="1009"/>
      <c r="AE71" s="1009"/>
      <c r="AF71" s="1009">
        <v>58</v>
      </c>
      <c r="AG71" s="1009"/>
      <c r="AH71" s="1009"/>
      <c r="AI71" s="1009"/>
      <c r="AJ71" s="1009"/>
      <c r="AK71" s="1009">
        <v>0</v>
      </c>
      <c r="AL71" s="1009"/>
      <c r="AM71" s="1009"/>
      <c r="AN71" s="1009"/>
      <c r="AO71" s="1009"/>
      <c r="AP71" s="1009">
        <v>1449</v>
      </c>
      <c r="AQ71" s="1009"/>
      <c r="AR71" s="1009"/>
      <c r="AS71" s="1009"/>
      <c r="AT71" s="1009"/>
      <c r="AU71" s="1009">
        <v>163</v>
      </c>
      <c r="AV71" s="1009"/>
      <c r="AW71" s="1009"/>
      <c r="AX71" s="1009"/>
      <c r="AY71" s="1009"/>
      <c r="AZ71" s="1010"/>
      <c r="BA71" s="1010"/>
      <c r="BB71" s="1010"/>
      <c r="BC71" s="1010"/>
      <c r="BD71" s="1011"/>
      <c r="BE71" s="237"/>
      <c r="BF71" s="237"/>
      <c r="BG71" s="237"/>
      <c r="BH71" s="237"/>
      <c r="BI71" s="237"/>
      <c r="BJ71" s="237"/>
      <c r="BK71" s="237"/>
      <c r="BL71" s="237"/>
      <c r="BM71" s="237"/>
      <c r="BN71" s="237"/>
      <c r="BO71" s="237"/>
      <c r="BP71" s="237"/>
      <c r="BQ71" s="234">
        <v>65</v>
      </c>
      <c r="BR71" s="239"/>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26"/>
    </row>
    <row r="72" spans="1:131" ht="26.25" customHeight="1" x14ac:dyDescent="0.15">
      <c r="A72" s="234">
        <v>5</v>
      </c>
      <c r="B72" s="750" t="s">
        <v>589</v>
      </c>
      <c r="C72" s="751"/>
      <c r="D72" s="751"/>
      <c r="E72" s="751"/>
      <c r="F72" s="751"/>
      <c r="G72" s="751"/>
      <c r="H72" s="751"/>
      <c r="I72" s="751"/>
      <c r="J72" s="751"/>
      <c r="K72" s="751"/>
      <c r="L72" s="751"/>
      <c r="M72" s="751"/>
      <c r="N72" s="751"/>
      <c r="O72" s="751"/>
      <c r="P72" s="752"/>
      <c r="Q72" s="1012">
        <v>240</v>
      </c>
      <c r="R72" s="1009"/>
      <c r="S72" s="1009"/>
      <c r="T72" s="1009"/>
      <c r="U72" s="1009"/>
      <c r="V72" s="1009">
        <v>195</v>
      </c>
      <c r="W72" s="1009"/>
      <c r="X72" s="1009"/>
      <c r="Y72" s="1009"/>
      <c r="Z72" s="1009"/>
      <c r="AA72" s="1009">
        <v>45</v>
      </c>
      <c r="AB72" s="1009"/>
      <c r="AC72" s="1009"/>
      <c r="AD72" s="1009"/>
      <c r="AE72" s="1009"/>
      <c r="AF72" s="1009">
        <v>45</v>
      </c>
      <c r="AG72" s="1009"/>
      <c r="AH72" s="1009"/>
      <c r="AI72" s="1009"/>
      <c r="AJ72" s="1009"/>
      <c r="AK72" s="1009">
        <v>0</v>
      </c>
      <c r="AL72" s="1009"/>
      <c r="AM72" s="1009"/>
      <c r="AN72" s="1009"/>
      <c r="AO72" s="1009"/>
      <c r="AP72" s="1009">
        <v>0</v>
      </c>
      <c r="AQ72" s="1009"/>
      <c r="AR72" s="1009"/>
      <c r="AS72" s="1009"/>
      <c r="AT72" s="1009"/>
      <c r="AU72" s="1009">
        <v>0</v>
      </c>
      <c r="AV72" s="1009"/>
      <c r="AW72" s="1009"/>
      <c r="AX72" s="1009"/>
      <c r="AY72" s="1009"/>
      <c r="AZ72" s="1010"/>
      <c r="BA72" s="1010"/>
      <c r="BB72" s="1010"/>
      <c r="BC72" s="1010"/>
      <c r="BD72" s="1011"/>
      <c r="BE72" s="237"/>
      <c r="BF72" s="237"/>
      <c r="BG72" s="237"/>
      <c r="BH72" s="237"/>
      <c r="BI72" s="237"/>
      <c r="BJ72" s="237"/>
      <c r="BK72" s="237"/>
      <c r="BL72" s="237"/>
      <c r="BM72" s="237"/>
      <c r="BN72" s="237"/>
      <c r="BO72" s="237"/>
      <c r="BP72" s="237"/>
      <c r="BQ72" s="234">
        <v>66</v>
      </c>
      <c r="BR72" s="239"/>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26"/>
    </row>
    <row r="73" spans="1:131" ht="26.25" customHeight="1" x14ac:dyDescent="0.15">
      <c r="A73" s="234">
        <v>6</v>
      </c>
      <c r="B73" s="750" t="s">
        <v>590</v>
      </c>
      <c r="C73" s="751"/>
      <c r="D73" s="751"/>
      <c r="E73" s="751"/>
      <c r="F73" s="751"/>
      <c r="G73" s="751"/>
      <c r="H73" s="751"/>
      <c r="I73" s="751"/>
      <c r="J73" s="751"/>
      <c r="K73" s="751"/>
      <c r="L73" s="751"/>
      <c r="M73" s="751"/>
      <c r="N73" s="751"/>
      <c r="O73" s="751"/>
      <c r="P73" s="752"/>
      <c r="Q73" s="1012">
        <v>16047</v>
      </c>
      <c r="R73" s="1009"/>
      <c r="S73" s="1009"/>
      <c r="T73" s="1009"/>
      <c r="U73" s="1009"/>
      <c r="V73" s="1009">
        <v>15699</v>
      </c>
      <c r="W73" s="1009"/>
      <c r="X73" s="1009"/>
      <c r="Y73" s="1009"/>
      <c r="Z73" s="1009"/>
      <c r="AA73" s="1009">
        <v>348</v>
      </c>
      <c r="AB73" s="1009"/>
      <c r="AC73" s="1009"/>
      <c r="AD73" s="1009"/>
      <c r="AE73" s="1009"/>
      <c r="AF73" s="1009">
        <v>348</v>
      </c>
      <c r="AG73" s="1009"/>
      <c r="AH73" s="1009"/>
      <c r="AI73" s="1009"/>
      <c r="AJ73" s="1009"/>
      <c r="AK73" s="1009">
        <v>0</v>
      </c>
      <c r="AL73" s="1009"/>
      <c r="AM73" s="1009"/>
      <c r="AN73" s="1009"/>
      <c r="AO73" s="1009"/>
      <c r="AP73" s="1009">
        <v>0</v>
      </c>
      <c r="AQ73" s="1009"/>
      <c r="AR73" s="1009"/>
      <c r="AS73" s="1009"/>
      <c r="AT73" s="1009"/>
      <c r="AU73" s="1009">
        <v>0</v>
      </c>
      <c r="AV73" s="1009"/>
      <c r="AW73" s="1009"/>
      <c r="AX73" s="1009"/>
      <c r="AY73" s="1009"/>
      <c r="AZ73" s="1010"/>
      <c r="BA73" s="1010"/>
      <c r="BB73" s="1010"/>
      <c r="BC73" s="1010"/>
      <c r="BD73" s="1011"/>
      <c r="BE73" s="237"/>
      <c r="BF73" s="237"/>
      <c r="BG73" s="237"/>
      <c r="BH73" s="237"/>
      <c r="BI73" s="237"/>
      <c r="BJ73" s="237"/>
      <c r="BK73" s="237"/>
      <c r="BL73" s="237"/>
      <c r="BM73" s="237"/>
      <c r="BN73" s="237"/>
      <c r="BO73" s="237"/>
      <c r="BP73" s="237"/>
      <c r="BQ73" s="234">
        <v>67</v>
      </c>
      <c r="BR73" s="239"/>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26"/>
    </row>
    <row r="74" spans="1:131" ht="26.25" customHeight="1" x14ac:dyDescent="0.15">
      <c r="A74" s="234">
        <v>7</v>
      </c>
      <c r="B74" s="750" t="s">
        <v>591</v>
      </c>
      <c r="C74" s="751"/>
      <c r="D74" s="751"/>
      <c r="E74" s="751"/>
      <c r="F74" s="751"/>
      <c r="G74" s="751"/>
      <c r="H74" s="751"/>
      <c r="I74" s="751"/>
      <c r="J74" s="751"/>
      <c r="K74" s="751"/>
      <c r="L74" s="751"/>
      <c r="M74" s="751"/>
      <c r="N74" s="751"/>
      <c r="O74" s="751"/>
      <c r="P74" s="752"/>
      <c r="Q74" s="1012">
        <v>167540</v>
      </c>
      <c r="R74" s="1009"/>
      <c r="S74" s="1009"/>
      <c r="T74" s="1009"/>
      <c r="U74" s="1009"/>
      <c r="V74" s="1009">
        <v>167534</v>
      </c>
      <c r="W74" s="1009"/>
      <c r="X74" s="1009"/>
      <c r="Y74" s="1009"/>
      <c r="Z74" s="1009"/>
      <c r="AA74" s="1009">
        <v>7</v>
      </c>
      <c r="AB74" s="1009"/>
      <c r="AC74" s="1009"/>
      <c r="AD74" s="1009"/>
      <c r="AE74" s="1009"/>
      <c r="AF74" s="1009">
        <v>7</v>
      </c>
      <c r="AG74" s="1009"/>
      <c r="AH74" s="1009"/>
      <c r="AI74" s="1009"/>
      <c r="AJ74" s="1009"/>
      <c r="AK74" s="1009">
        <v>0</v>
      </c>
      <c r="AL74" s="1009"/>
      <c r="AM74" s="1009"/>
      <c r="AN74" s="1009"/>
      <c r="AO74" s="1009"/>
      <c r="AP74" s="1009">
        <v>0</v>
      </c>
      <c r="AQ74" s="1009"/>
      <c r="AR74" s="1009"/>
      <c r="AS74" s="1009"/>
      <c r="AT74" s="1009"/>
      <c r="AU74" s="1009">
        <v>0</v>
      </c>
      <c r="AV74" s="1009"/>
      <c r="AW74" s="1009"/>
      <c r="AX74" s="1009"/>
      <c r="AY74" s="1009"/>
      <c r="AZ74" s="1010"/>
      <c r="BA74" s="1010"/>
      <c r="BB74" s="1010"/>
      <c r="BC74" s="1010"/>
      <c r="BD74" s="1011"/>
      <c r="BE74" s="237"/>
      <c r="BF74" s="237"/>
      <c r="BG74" s="237"/>
      <c r="BH74" s="237"/>
      <c r="BI74" s="237"/>
      <c r="BJ74" s="237"/>
      <c r="BK74" s="237"/>
      <c r="BL74" s="237"/>
      <c r="BM74" s="237"/>
      <c r="BN74" s="237"/>
      <c r="BO74" s="237"/>
      <c r="BP74" s="237"/>
      <c r="BQ74" s="234">
        <v>68</v>
      </c>
      <c r="BR74" s="239"/>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26"/>
    </row>
    <row r="75" spans="1:131" ht="26.25" customHeight="1" x14ac:dyDescent="0.15">
      <c r="A75" s="234">
        <v>8</v>
      </c>
      <c r="B75" s="750" t="s">
        <v>592</v>
      </c>
      <c r="C75" s="751"/>
      <c r="D75" s="751"/>
      <c r="E75" s="751"/>
      <c r="F75" s="751"/>
      <c r="G75" s="751"/>
      <c r="H75" s="751"/>
      <c r="I75" s="751"/>
      <c r="J75" s="751"/>
      <c r="K75" s="751"/>
      <c r="L75" s="751"/>
      <c r="M75" s="751"/>
      <c r="N75" s="751"/>
      <c r="O75" s="751"/>
      <c r="P75" s="752"/>
      <c r="Q75" s="1013">
        <v>2244</v>
      </c>
      <c r="R75" s="1014"/>
      <c r="S75" s="1014"/>
      <c r="T75" s="1014"/>
      <c r="U75" s="1015"/>
      <c r="V75" s="1016">
        <v>2137</v>
      </c>
      <c r="W75" s="1014"/>
      <c r="X75" s="1014"/>
      <c r="Y75" s="1014"/>
      <c r="Z75" s="1015"/>
      <c r="AA75" s="1016">
        <v>108</v>
      </c>
      <c r="AB75" s="1014"/>
      <c r="AC75" s="1014"/>
      <c r="AD75" s="1014"/>
      <c r="AE75" s="1015"/>
      <c r="AF75" s="1016">
        <v>108</v>
      </c>
      <c r="AG75" s="1014"/>
      <c r="AH75" s="1014"/>
      <c r="AI75" s="1014"/>
      <c r="AJ75" s="1015"/>
      <c r="AK75" s="1016">
        <v>0</v>
      </c>
      <c r="AL75" s="1014"/>
      <c r="AM75" s="1014"/>
      <c r="AN75" s="1014"/>
      <c r="AO75" s="1015"/>
      <c r="AP75" s="1016">
        <v>1102</v>
      </c>
      <c r="AQ75" s="1014"/>
      <c r="AR75" s="1014"/>
      <c r="AS75" s="1014"/>
      <c r="AT75" s="1015"/>
      <c r="AU75" s="1016">
        <v>215</v>
      </c>
      <c r="AV75" s="1014"/>
      <c r="AW75" s="1014"/>
      <c r="AX75" s="1014"/>
      <c r="AY75" s="1015"/>
      <c r="AZ75" s="1010"/>
      <c r="BA75" s="1010"/>
      <c r="BB75" s="1010"/>
      <c r="BC75" s="1010"/>
      <c r="BD75" s="1011"/>
      <c r="BE75" s="237"/>
      <c r="BF75" s="237"/>
      <c r="BG75" s="237"/>
      <c r="BH75" s="237"/>
      <c r="BI75" s="237"/>
      <c r="BJ75" s="237"/>
      <c r="BK75" s="237"/>
      <c r="BL75" s="237"/>
      <c r="BM75" s="237"/>
      <c r="BN75" s="237"/>
      <c r="BO75" s="237"/>
      <c r="BP75" s="237"/>
      <c r="BQ75" s="234">
        <v>69</v>
      </c>
      <c r="BR75" s="239"/>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26"/>
    </row>
    <row r="76" spans="1:131" ht="26.25" customHeight="1" x14ac:dyDescent="0.15">
      <c r="A76" s="234">
        <v>9</v>
      </c>
      <c r="B76" s="750"/>
      <c r="C76" s="751"/>
      <c r="D76" s="751"/>
      <c r="E76" s="751"/>
      <c r="F76" s="751"/>
      <c r="G76" s="751"/>
      <c r="H76" s="751"/>
      <c r="I76" s="751"/>
      <c r="J76" s="751"/>
      <c r="K76" s="751"/>
      <c r="L76" s="751"/>
      <c r="M76" s="751"/>
      <c r="N76" s="751"/>
      <c r="O76" s="751"/>
      <c r="P76" s="752"/>
      <c r="Q76" s="1013"/>
      <c r="R76" s="1014"/>
      <c r="S76" s="1014"/>
      <c r="T76" s="1014"/>
      <c r="U76" s="1015"/>
      <c r="V76" s="1016"/>
      <c r="W76" s="1014"/>
      <c r="X76" s="1014"/>
      <c r="Y76" s="1014"/>
      <c r="Z76" s="1015"/>
      <c r="AA76" s="1016"/>
      <c r="AB76" s="1014"/>
      <c r="AC76" s="1014"/>
      <c r="AD76" s="1014"/>
      <c r="AE76" s="1015"/>
      <c r="AF76" s="1016"/>
      <c r="AG76" s="1014"/>
      <c r="AH76" s="1014"/>
      <c r="AI76" s="1014"/>
      <c r="AJ76" s="1015"/>
      <c r="AK76" s="1016"/>
      <c r="AL76" s="1014"/>
      <c r="AM76" s="1014"/>
      <c r="AN76" s="1014"/>
      <c r="AO76" s="1015"/>
      <c r="AP76" s="1016"/>
      <c r="AQ76" s="1014"/>
      <c r="AR76" s="1014"/>
      <c r="AS76" s="1014"/>
      <c r="AT76" s="1015"/>
      <c r="AU76" s="1016"/>
      <c r="AV76" s="1014"/>
      <c r="AW76" s="1014"/>
      <c r="AX76" s="1014"/>
      <c r="AY76" s="1015"/>
      <c r="AZ76" s="1010"/>
      <c r="BA76" s="1010"/>
      <c r="BB76" s="1010"/>
      <c r="BC76" s="1010"/>
      <c r="BD76" s="1011"/>
      <c r="BE76" s="237"/>
      <c r="BF76" s="237"/>
      <c r="BG76" s="237"/>
      <c r="BH76" s="237"/>
      <c r="BI76" s="237"/>
      <c r="BJ76" s="237"/>
      <c r="BK76" s="237"/>
      <c r="BL76" s="237"/>
      <c r="BM76" s="237"/>
      <c r="BN76" s="237"/>
      <c r="BO76" s="237"/>
      <c r="BP76" s="237"/>
      <c r="BQ76" s="234">
        <v>70</v>
      </c>
      <c r="BR76" s="239"/>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26"/>
    </row>
    <row r="77" spans="1:131" ht="26.25" customHeight="1" x14ac:dyDescent="0.15">
      <c r="A77" s="234">
        <v>10</v>
      </c>
      <c r="B77" s="750"/>
      <c r="C77" s="751"/>
      <c r="D77" s="751"/>
      <c r="E77" s="751"/>
      <c r="F77" s="751"/>
      <c r="G77" s="751"/>
      <c r="H77" s="751"/>
      <c r="I77" s="751"/>
      <c r="J77" s="751"/>
      <c r="K77" s="751"/>
      <c r="L77" s="751"/>
      <c r="M77" s="751"/>
      <c r="N77" s="751"/>
      <c r="O77" s="751"/>
      <c r="P77" s="752"/>
      <c r="Q77" s="1013"/>
      <c r="R77" s="1014"/>
      <c r="S77" s="1014"/>
      <c r="T77" s="1014"/>
      <c r="U77" s="1015"/>
      <c r="V77" s="1016"/>
      <c r="W77" s="1014"/>
      <c r="X77" s="1014"/>
      <c r="Y77" s="1014"/>
      <c r="Z77" s="1015"/>
      <c r="AA77" s="1016"/>
      <c r="AB77" s="1014"/>
      <c r="AC77" s="1014"/>
      <c r="AD77" s="1014"/>
      <c r="AE77" s="1015"/>
      <c r="AF77" s="1016"/>
      <c r="AG77" s="1014"/>
      <c r="AH77" s="1014"/>
      <c r="AI77" s="1014"/>
      <c r="AJ77" s="1015"/>
      <c r="AK77" s="1016"/>
      <c r="AL77" s="1014"/>
      <c r="AM77" s="1014"/>
      <c r="AN77" s="1014"/>
      <c r="AO77" s="1015"/>
      <c r="AP77" s="1016"/>
      <c r="AQ77" s="1014"/>
      <c r="AR77" s="1014"/>
      <c r="AS77" s="1014"/>
      <c r="AT77" s="1015"/>
      <c r="AU77" s="1016"/>
      <c r="AV77" s="1014"/>
      <c r="AW77" s="1014"/>
      <c r="AX77" s="1014"/>
      <c r="AY77" s="1015"/>
      <c r="AZ77" s="1010"/>
      <c r="BA77" s="1010"/>
      <c r="BB77" s="1010"/>
      <c r="BC77" s="1010"/>
      <c r="BD77" s="1011"/>
      <c r="BE77" s="237"/>
      <c r="BF77" s="237"/>
      <c r="BG77" s="237"/>
      <c r="BH77" s="237"/>
      <c r="BI77" s="237"/>
      <c r="BJ77" s="237"/>
      <c r="BK77" s="237"/>
      <c r="BL77" s="237"/>
      <c r="BM77" s="237"/>
      <c r="BN77" s="237"/>
      <c r="BO77" s="237"/>
      <c r="BP77" s="237"/>
      <c r="BQ77" s="234">
        <v>71</v>
      </c>
      <c r="BR77" s="239"/>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26"/>
    </row>
    <row r="78" spans="1:131" ht="26.25" customHeight="1" x14ac:dyDescent="0.15">
      <c r="A78" s="234">
        <v>11</v>
      </c>
      <c r="B78" s="750"/>
      <c r="C78" s="751"/>
      <c r="D78" s="751"/>
      <c r="E78" s="751"/>
      <c r="F78" s="751"/>
      <c r="G78" s="751"/>
      <c r="H78" s="751"/>
      <c r="I78" s="751"/>
      <c r="J78" s="751"/>
      <c r="K78" s="751"/>
      <c r="L78" s="751"/>
      <c r="M78" s="751"/>
      <c r="N78" s="751"/>
      <c r="O78" s="751"/>
      <c r="P78" s="752"/>
      <c r="Q78" s="1012"/>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37"/>
      <c r="BF78" s="237"/>
      <c r="BG78" s="237"/>
      <c r="BH78" s="237"/>
      <c r="BI78" s="237"/>
      <c r="BJ78" s="226"/>
      <c r="BK78" s="226"/>
      <c r="BL78" s="226"/>
      <c r="BM78" s="226"/>
      <c r="BN78" s="226"/>
      <c r="BO78" s="237"/>
      <c r="BP78" s="237"/>
      <c r="BQ78" s="234">
        <v>72</v>
      </c>
      <c r="BR78" s="239"/>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26"/>
    </row>
    <row r="79" spans="1:131" ht="26.25" customHeight="1" x14ac:dyDescent="0.15">
      <c r="A79" s="234">
        <v>12</v>
      </c>
      <c r="B79" s="750"/>
      <c r="C79" s="751"/>
      <c r="D79" s="751"/>
      <c r="E79" s="751"/>
      <c r="F79" s="751"/>
      <c r="G79" s="751"/>
      <c r="H79" s="751"/>
      <c r="I79" s="751"/>
      <c r="J79" s="751"/>
      <c r="K79" s="751"/>
      <c r="L79" s="751"/>
      <c r="M79" s="751"/>
      <c r="N79" s="751"/>
      <c r="O79" s="751"/>
      <c r="P79" s="752"/>
      <c r="Q79" s="1012"/>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37"/>
      <c r="BF79" s="237"/>
      <c r="BG79" s="237"/>
      <c r="BH79" s="237"/>
      <c r="BI79" s="237"/>
      <c r="BJ79" s="226"/>
      <c r="BK79" s="226"/>
      <c r="BL79" s="226"/>
      <c r="BM79" s="226"/>
      <c r="BN79" s="226"/>
      <c r="BO79" s="237"/>
      <c r="BP79" s="237"/>
      <c r="BQ79" s="234">
        <v>73</v>
      </c>
      <c r="BR79" s="239"/>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26"/>
    </row>
    <row r="80" spans="1:131" ht="26.25" customHeight="1" x14ac:dyDescent="0.15">
      <c r="A80" s="234">
        <v>13</v>
      </c>
      <c r="B80" s="750"/>
      <c r="C80" s="751"/>
      <c r="D80" s="751"/>
      <c r="E80" s="751"/>
      <c r="F80" s="751"/>
      <c r="G80" s="751"/>
      <c r="H80" s="751"/>
      <c r="I80" s="751"/>
      <c r="J80" s="751"/>
      <c r="K80" s="751"/>
      <c r="L80" s="751"/>
      <c r="M80" s="751"/>
      <c r="N80" s="751"/>
      <c r="O80" s="751"/>
      <c r="P80" s="752"/>
      <c r="Q80" s="1012"/>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37"/>
      <c r="BF80" s="237"/>
      <c r="BG80" s="237"/>
      <c r="BH80" s="237"/>
      <c r="BI80" s="237"/>
      <c r="BJ80" s="237"/>
      <c r="BK80" s="237"/>
      <c r="BL80" s="237"/>
      <c r="BM80" s="237"/>
      <c r="BN80" s="237"/>
      <c r="BO80" s="237"/>
      <c r="BP80" s="237"/>
      <c r="BQ80" s="234">
        <v>74</v>
      </c>
      <c r="BR80" s="239"/>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26"/>
    </row>
    <row r="81" spans="1:131" ht="26.25" customHeight="1" x14ac:dyDescent="0.15">
      <c r="A81" s="234">
        <v>14</v>
      </c>
      <c r="B81" s="750"/>
      <c r="C81" s="751"/>
      <c r="D81" s="751"/>
      <c r="E81" s="751"/>
      <c r="F81" s="751"/>
      <c r="G81" s="751"/>
      <c r="H81" s="751"/>
      <c r="I81" s="751"/>
      <c r="J81" s="751"/>
      <c r="K81" s="751"/>
      <c r="L81" s="751"/>
      <c r="M81" s="751"/>
      <c r="N81" s="751"/>
      <c r="O81" s="751"/>
      <c r="P81" s="752"/>
      <c r="Q81" s="1012"/>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37"/>
      <c r="BF81" s="237"/>
      <c r="BG81" s="237"/>
      <c r="BH81" s="237"/>
      <c r="BI81" s="237"/>
      <c r="BJ81" s="237"/>
      <c r="BK81" s="237"/>
      <c r="BL81" s="237"/>
      <c r="BM81" s="237"/>
      <c r="BN81" s="237"/>
      <c r="BO81" s="237"/>
      <c r="BP81" s="237"/>
      <c r="BQ81" s="234">
        <v>75</v>
      </c>
      <c r="BR81" s="239"/>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26"/>
    </row>
    <row r="82" spans="1:131" ht="26.25" customHeight="1" x14ac:dyDescent="0.15">
      <c r="A82" s="234">
        <v>15</v>
      </c>
      <c r="B82" s="750"/>
      <c r="C82" s="751"/>
      <c r="D82" s="751"/>
      <c r="E82" s="751"/>
      <c r="F82" s="751"/>
      <c r="G82" s="751"/>
      <c r="H82" s="751"/>
      <c r="I82" s="751"/>
      <c r="J82" s="751"/>
      <c r="K82" s="751"/>
      <c r="L82" s="751"/>
      <c r="M82" s="751"/>
      <c r="N82" s="751"/>
      <c r="O82" s="751"/>
      <c r="P82" s="752"/>
      <c r="Q82" s="1012"/>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37"/>
      <c r="BF82" s="237"/>
      <c r="BG82" s="237"/>
      <c r="BH82" s="237"/>
      <c r="BI82" s="237"/>
      <c r="BJ82" s="237"/>
      <c r="BK82" s="237"/>
      <c r="BL82" s="237"/>
      <c r="BM82" s="237"/>
      <c r="BN82" s="237"/>
      <c r="BO82" s="237"/>
      <c r="BP82" s="237"/>
      <c r="BQ82" s="234">
        <v>76</v>
      </c>
      <c r="BR82" s="239"/>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26"/>
    </row>
    <row r="83" spans="1:131" ht="26.25" customHeight="1" x14ac:dyDescent="0.15">
      <c r="A83" s="234">
        <v>16</v>
      </c>
      <c r="B83" s="750"/>
      <c r="C83" s="751"/>
      <c r="D83" s="751"/>
      <c r="E83" s="751"/>
      <c r="F83" s="751"/>
      <c r="G83" s="751"/>
      <c r="H83" s="751"/>
      <c r="I83" s="751"/>
      <c r="J83" s="751"/>
      <c r="K83" s="751"/>
      <c r="L83" s="751"/>
      <c r="M83" s="751"/>
      <c r="N83" s="751"/>
      <c r="O83" s="751"/>
      <c r="P83" s="752"/>
      <c r="Q83" s="1012"/>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37"/>
      <c r="BF83" s="237"/>
      <c r="BG83" s="237"/>
      <c r="BH83" s="237"/>
      <c r="BI83" s="237"/>
      <c r="BJ83" s="237"/>
      <c r="BK83" s="237"/>
      <c r="BL83" s="237"/>
      <c r="BM83" s="237"/>
      <c r="BN83" s="237"/>
      <c r="BO83" s="237"/>
      <c r="BP83" s="237"/>
      <c r="BQ83" s="234">
        <v>77</v>
      </c>
      <c r="BR83" s="239"/>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26"/>
    </row>
    <row r="84" spans="1:131" ht="26.25" customHeight="1" x14ac:dyDescent="0.15">
      <c r="A84" s="234">
        <v>17</v>
      </c>
      <c r="B84" s="750"/>
      <c r="C84" s="751"/>
      <c r="D84" s="751"/>
      <c r="E84" s="751"/>
      <c r="F84" s="751"/>
      <c r="G84" s="751"/>
      <c r="H84" s="751"/>
      <c r="I84" s="751"/>
      <c r="J84" s="751"/>
      <c r="K84" s="751"/>
      <c r="L84" s="751"/>
      <c r="M84" s="751"/>
      <c r="N84" s="751"/>
      <c r="O84" s="751"/>
      <c r="P84" s="752"/>
      <c r="Q84" s="1012"/>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37"/>
      <c r="BF84" s="237"/>
      <c r="BG84" s="237"/>
      <c r="BH84" s="237"/>
      <c r="BI84" s="237"/>
      <c r="BJ84" s="237"/>
      <c r="BK84" s="237"/>
      <c r="BL84" s="237"/>
      <c r="BM84" s="237"/>
      <c r="BN84" s="237"/>
      <c r="BO84" s="237"/>
      <c r="BP84" s="237"/>
      <c r="BQ84" s="234">
        <v>78</v>
      </c>
      <c r="BR84" s="239"/>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26"/>
    </row>
    <row r="85" spans="1:131" ht="26.25" customHeight="1" x14ac:dyDescent="0.15">
      <c r="A85" s="234">
        <v>18</v>
      </c>
      <c r="B85" s="750"/>
      <c r="C85" s="751"/>
      <c r="D85" s="751"/>
      <c r="E85" s="751"/>
      <c r="F85" s="751"/>
      <c r="G85" s="751"/>
      <c r="H85" s="751"/>
      <c r="I85" s="751"/>
      <c r="J85" s="751"/>
      <c r="K85" s="751"/>
      <c r="L85" s="751"/>
      <c r="M85" s="751"/>
      <c r="N85" s="751"/>
      <c r="O85" s="751"/>
      <c r="P85" s="752"/>
      <c r="Q85" s="1012"/>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37"/>
      <c r="BF85" s="237"/>
      <c r="BG85" s="237"/>
      <c r="BH85" s="237"/>
      <c r="BI85" s="237"/>
      <c r="BJ85" s="237"/>
      <c r="BK85" s="237"/>
      <c r="BL85" s="237"/>
      <c r="BM85" s="237"/>
      <c r="BN85" s="237"/>
      <c r="BO85" s="237"/>
      <c r="BP85" s="237"/>
      <c r="BQ85" s="234">
        <v>79</v>
      </c>
      <c r="BR85" s="239"/>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26"/>
    </row>
    <row r="86" spans="1:131" ht="26.25" customHeight="1" x14ac:dyDescent="0.15">
      <c r="A86" s="234">
        <v>19</v>
      </c>
      <c r="B86" s="750"/>
      <c r="C86" s="751"/>
      <c r="D86" s="751"/>
      <c r="E86" s="751"/>
      <c r="F86" s="751"/>
      <c r="G86" s="751"/>
      <c r="H86" s="751"/>
      <c r="I86" s="751"/>
      <c r="J86" s="751"/>
      <c r="K86" s="751"/>
      <c r="L86" s="751"/>
      <c r="M86" s="751"/>
      <c r="N86" s="751"/>
      <c r="O86" s="751"/>
      <c r="P86" s="752"/>
      <c r="Q86" s="1012"/>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37"/>
      <c r="BF86" s="237"/>
      <c r="BG86" s="237"/>
      <c r="BH86" s="237"/>
      <c r="BI86" s="237"/>
      <c r="BJ86" s="237"/>
      <c r="BK86" s="237"/>
      <c r="BL86" s="237"/>
      <c r="BM86" s="237"/>
      <c r="BN86" s="237"/>
      <c r="BO86" s="237"/>
      <c r="BP86" s="237"/>
      <c r="BQ86" s="234">
        <v>80</v>
      </c>
      <c r="BR86" s="239"/>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26"/>
    </row>
    <row r="87" spans="1:131" ht="26.25" customHeight="1" x14ac:dyDescent="0.15">
      <c r="A87" s="240">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37"/>
      <c r="BF87" s="237"/>
      <c r="BG87" s="237"/>
      <c r="BH87" s="237"/>
      <c r="BI87" s="237"/>
      <c r="BJ87" s="237"/>
      <c r="BK87" s="237"/>
      <c r="BL87" s="237"/>
      <c r="BM87" s="237"/>
      <c r="BN87" s="237"/>
      <c r="BO87" s="237"/>
      <c r="BP87" s="237"/>
      <c r="BQ87" s="234">
        <v>81</v>
      </c>
      <c r="BR87" s="239"/>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26"/>
    </row>
    <row r="88" spans="1:131" ht="26.25" customHeight="1" thickBot="1" x14ac:dyDescent="0.2">
      <c r="A88" s="236" t="s">
        <v>389</v>
      </c>
      <c r="B88" s="975" t="s">
        <v>421</v>
      </c>
      <c r="C88" s="976"/>
      <c r="D88" s="976"/>
      <c r="E88" s="976"/>
      <c r="F88" s="976"/>
      <c r="G88" s="976"/>
      <c r="H88" s="976"/>
      <c r="I88" s="976"/>
      <c r="J88" s="976"/>
      <c r="K88" s="976"/>
      <c r="L88" s="976"/>
      <c r="M88" s="976"/>
      <c r="N88" s="976"/>
      <c r="O88" s="976"/>
      <c r="P88" s="986"/>
      <c r="Q88" s="1000"/>
      <c r="R88" s="1001"/>
      <c r="S88" s="1001"/>
      <c r="T88" s="1001"/>
      <c r="U88" s="1001"/>
      <c r="V88" s="1001"/>
      <c r="W88" s="1001"/>
      <c r="X88" s="1001"/>
      <c r="Y88" s="1001"/>
      <c r="Z88" s="1001"/>
      <c r="AA88" s="1001"/>
      <c r="AB88" s="1001"/>
      <c r="AC88" s="1001"/>
      <c r="AD88" s="1001"/>
      <c r="AE88" s="1001"/>
      <c r="AF88" s="997"/>
      <c r="AG88" s="997"/>
      <c r="AH88" s="997"/>
      <c r="AI88" s="997"/>
      <c r="AJ88" s="997"/>
      <c r="AK88" s="1001"/>
      <c r="AL88" s="1001"/>
      <c r="AM88" s="1001"/>
      <c r="AN88" s="1001"/>
      <c r="AO88" s="1001"/>
      <c r="AP88" s="997"/>
      <c r="AQ88" s="997"/>
      <c r="AR88" s="997"/>
      <c r="AS88" s="997"/>
      <c r="AT88" s="997"/>
      <c r="AU88" s="997"/>
      <c r="AV88" s="997"/>
      <c r="AW88" s="997"/>
      <c r="AX88" s="997"/>
      <c r="AY88" s="997"/>
      <c r="AZ88" s="998"/>
      <c r="BA88" s="998"/>
      <c r="BB88" s="998"/>
      <c r="BC88" s="998"/>
      <c r="BD88" s="999"/>
      <c r="BE88" s="237"/>
      <c r="BF88" s="237"/>
      <c r="BG88" s="237"/>
      <c r="BH88" s="237"/>
      <c r="BI88" s="237"/>
      <c r="BJ88" s="237"/>
      <c r="BK88" s="237"/>
      <c r="BL88" s="237"/>
      <c r="BM88" s="237"/>
      <c r="BN88" s="237"/>
      <c r="BO88" s="237"/>
      <c r="BP88" s="237"/>
      <c r="BQ88" s="234">
        <v>82</v>
      </c>
      <c r="BR88" s="239"/>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975" t="s">
        <v>422</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c r="CS102" s="991"/>
      <c r="CT102" s="991"/>
      <c r="CU102" s="991"/>
      <c r="CV102" s="992"/>
      <c r="CW102" s="990"/>
      <c r="CX102" s="991"/>
      <c r="CY102" s="991"/>
      <c r="CZ102" s="991"/>
      <c r="DA102" s="992"/>
      <c r="DB102" s="990"/>
      <c r="DC102" s="991"/>
      <c r="DD102" s="991"/>
      <c r="DE102" s="991"/>
      <c r="DF102" s="992"/>
      <c r="DG102" s="990"/>
      <c r="DH102" s="991"/>
      <c r="DI102" s="991"/>
      <c r="DJ102" s="991"/>
      <c r="DK102" s="992"/>
      <c r="DL102" s="990"/>
      <c r="DM102" s="991"/>
      <c r="DN102" s="991"/>
      <c r="DO102" s="991"/>
      <c r="DP102" s="992"/>
      <c r="DQ102" s="990"/>
      <c r="DR102" s="991"/>
      <c r="DS102" s="991"/>
      <c r="DT102" s="991"/>
      <c r="DU102" s="992"/>
      <c r="DV102" s="975"/>
      <c r="DW102" s="976"/>
      <c r="DX102" s="976"/>
      <c r="DY102" s="976"/>
      <c r="DZ102" s="97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8" t="s">
        <v>423</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9" t="s">
        <v>424</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0" t="s">
        <v>427</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428</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33" t="s">
        <v>429</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430</v>
      </c>
      <c r="AB109" s="934"/>
      <c r="AC109" s="934"/>
      <c r="AD109" s="934"/>
      <c r="AE109" s="935"/>
      <c r="AF109" s="936" t="s">
        <v>431</v>
      </c>
      <c r="AG109" s="934"/>
      <c r="AH109" s="934"/>
      <c r="AI109" s="934"/>
      <c r="AJ109" s="935"/>
      <c r="AK109" s="936" t="s">
        <v>303</v>
      </c>
      <c r="AL109" s="934"/>
      <c r="AM109" s="934"/>
      <c r="AN109" s="934"/>
      <c r="AO109" s="935"/>
      <c r="AP109" s="936" t="s">
        <v>432</v>
      </c>
      <c r="AQ109" s="934"/>
      <c r="AR109" s="934"/>
      <c r="AS109" s="934"/>
      <c r="AT109" s="967"/>
      <c r="AU109" s="933" t="s">
        <v>429</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430</v>
      </c>
      <c r="BR109" s="934"/>
      <c r="BS109" s="934"/>
      <c r="BT109" s="934"/>
      <c r="BU109" s="935"/>
      <c r="BV109" s="936" t="s">
        <v>431</v>
      </c>
      <c r="BW109" s="934"/>
      <c r="BX109" s="934"/>
      <c r="BY109" s="934"/>
      <c r="BZ109" s="935"/>
      <c r="CA109" s="936" t="s">
        <v>303</v>
      </c>
      <c r="CB109" s="934"/>
      <c r="CC109" s="934"/>
      <c r="CD109" s="934"/>
      <c r="CE109" s="935"/>
      <c r="CF109" s="974" t="s">
        <v>432</v>
      </c>
      <c r="CG109" s="974"/>
      <c r="CH109" s="974"/>
      <c r="CI109" s="974"/>
      <c r="CJ109" s="974"/>
      <c r="CK109" s="936" t="s">
        <v>433</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430</v>
      </c>
      <c r="DH109" s="934"/>
      <c r="DI109" s="934"/>
      <c r="DJ109" s="934"/>
      <c r="DK109" s="935"/>
      <c r="DL109" s="936" t="s">
        <v>431</v>
      </c>
      <c r="DM109" s="934"/>
      <c r="DN109" s="934"/>
      <c r="DO109" s="934"/>
      <c r="DP109" s="935"/>
      <c r="DQ109" s="936" t="s">
        <v>303</v>
      </c>
      <c r="DR109" s="934"/>
      <c r="DS109" s="934"/>
      <c r="DT109" s="934"/>
      <c r="DU109" s="935"/>
      <c r="DV109" s="936" t="s">
        <v>432</v>
      </c>
      <c r="DW109" s="934"/>
      <c r="DX109" s="934"/>
      <c r="DY109" s="934"/>
      <c r="DZ109" s="967"/>
    </row>
    <row r="110" spans="1:131" s="226" customFormat="1" ht="26.25" customHeight="1" x14ac:dyDescent="0.15">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26">
        <v>1374229</v>
      </c>
      <c r="AB110" s="927"/>
      <c r="AC110" s="927"/>
      <c r="AD110" s="927"/>
      <c r="AE110" s="928"/>
      <c r="AF110" s="929">
        <v>1411439</v>
      </c>
      <c r="AG110" s="927"/>
      <c r="AH110" s="927"/>
      <c r="AI110" s="927"/>
      <c r="AJ110" s="928"/>
      <c r="AK110" s="929">
        <v>1445978</v>
      </c>
      <c r="AL110" s="927"/>
      <c r="AM110" s="927"/>
      <c r="AN110" s="927"/>
      <c r="AO110" s="928"/>
      <c r="AP110" s="930">
        <v>18.600000000000001</v>
      </c>
      <c r="AQ110" s="931"/>
      <c r="AR110" s="931"/>
      <c r="AS110" s="931"/>
      <c r="AT110" s="932"/>
      <c r="AU110" s="968" t="s">
        <v>73</v>
      </c>
      <c r="AV110" s="969"/>
      <c r="AW110" s="969"/>
      <c r="AX110" s="969"/>
      <c r="AY110" s="969"/>
      <c r="AZ110" s="898" t="s">
        <v>435</v>
      </c>
      <c r="BA110" s="848"/>
      <c r="BB110" s="848"/>
      <c r="BC110" s="848"/>
      <c r="BD110" s="848"/>
      <c r="BE110" s="848"/>
      <c r="BF110" s="848"/>
      <c r="BG110" s="848"/>
      <c r="BH110" s="848"/>
      <c r="BI110" s="848"/>
      <c r="BJ110" s="848"/>
      <c r="BK110" s="848"/>
      <c r="BL110" s="848"/>
      <c r="BM110" s="848"/>
      <c r="BN110" s="848"/>
      <c r="BO110" s="848"/>
      <c r="BP110" s="849"/>
      <c r="BQ110" s="899">
        <v>18000454</v>
      </c>
      <c r="BR110" s="880"/>
      <c r="BS110" s="880"/>
      <c r="BT110" s="880"/>
      <c r="BU110" s="880"/>
      <c r="BV110" s="880">
        <v>18656146</v>
      </c>
      <c r="BW110" s="880"/>
      <c r="BX110" s="880"/>
      <c r="BY110" s="880"/>
      <c r="BZ110" s="880"/>
      <c r="CA110" s="880">
        <v>18278891</v>
      </c>
      <c r="CB110" s="880"/>
      <c r="CC110" s="880"/>
      <c r="CD110" s="880"/>
      <c r="CE110" s="880"/>
      <c r="CF110" s="904">
        <v>235.3</v>
      </c>
      <c r="CG110" s="905"/>
      <c r="CH110" s="905"/>
      <c r="CI110" s="905"/>
      <c r="CJ110" s="905"/>
      <c r="CK110" s="964" t="s">
        <v>436</v>
      </c>
      <c r="CL110" s="857"/>
      <c r="CM110" s="898" t="s">
        <v>437</v>
      </c>
      <c r="CN110" s="848"/>
      <c r="CO110" s="848"/>
      <c r="CP110" s="848"/>
      <c r="CQ110" s="848"/>
      <c r="CR110" s="848"/>
      <c r="CS110" s="848"/>
      <c r="CT110" s="848"/>
      <c r="CU110" s="848"/>
      <c r="CV110" s="848"/>
      <c r="CW110" s="848"/>
      <c r="CX110" s="848"/>
      <c r="CY110" s="848"/>
      <c r="CZ110" s="848"/>
      <c r="DA110" s="848"/>
      <c r="DB110" s="848"/>
      <c r="DC110" s="848"/>
      <c r="DD110" s="848"/>
      <c r="DE110" s="848"/>
      <c r="DF110" s="849"/>
      <c r="DG110" s="899" t="s">
        <v>438</v>
      </c>
      <c r="DH110" s="880"/>
      <c r="DI110" s="880"/>
      <c r="DJ110" s="880"/>
      <c r="DK110" s="880"/>
      <c r="DL110" s="880" t="s">
        <v>438</v>
      </c>
      <c r="DM110" s="880"/>
      <c r="DN110" s="880"/>
      <c r="DO110" s="880"/>
      <c r="DP110" s="880"/>
      <c r="DQ110" s="880" t="s">
        <v>409</v>
      </c>
      <c r="DR110" s="880"/>
      <c r="DS110" s="880"/>
      <c r="DT110" s="880"/>
      <c r="DU110" s="880"/>
      <c r="DV110" s="881" t="s">
        <v>409</v>
      </c>
      <c r="DW110" s="881"/>
      <c r="DX110" s="881"/>
      <c r="DY110" s="881"/>
      <c r="DZ110" s="882"/>
    </row>
    <row r="111" spans="1:131" s="226" customFormat="1" ht="26.25" customHeight="1" x14ac:dyDescent="0.15">
      <c r="A111" s="812" t="s">
        <v>439</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63"/>
      <c r="AA111" s="956" t="s">
        <v>409</v>
      </c>
      <c r="AB111" s="957"/>
      <c r="AC111" s="957"/>
      <c r="AD111" s="957"/>
      <c r="AE111" s="958"/>
      <c r="AF111" s="959" t="s">
        <v>438</v>
      </c>
      <c r="AG111" s="957"/>
      <c r="AH111" s="957"/>
      <c r="AI111" s="957"/>
      <c r="AJ111" s="958"/>
      <c r="AK111" s="959" t="s">
        <v>438</v>
      </c>
      <c r="AL111" s="957"/>
      <c r="AM111" s="957"/>
      <c r="AN111" s="957"/>
      <c r="AO111" s="958"/>
      <c r="AP111" s="960" t="s">
        <v>440</v>
      </c>
      <c r="AQ111" s="961"/>
      <c r="AR111" s="961"/>
      <c r="AS111" s="961"/>
      <c r="AT111" s="962"/>
      <c r="AU111" s="970"/>
      <c r="AV111" s="971"/>
      <c r="AW111" s="971"/>
      <c r="AX111" s="971"/>
      <c r="AY111" s="971"/>
      <c r="AZ111" s="855" t="s">
        <v>441</v>
      </c>
      <c r="BA111" s="790"/>
      <c r="BB111" s="790"/>
      <c r="BC111" s="790"/>
      <c r="BD111" s="790"/>
      <c r="BE111" s="790"/>
      <c r="BF111" s="790"/>
      <c r="BG111" s="790"/>
      <c r="BH111" s="790"/>
      <c r="BI111" s="790"/>
      <c r="BJ111" s="790"/>
      <c r="BK111" s="790"/>
      <c r="BL111" s="790"/>
      <c r="BM111" s="790"/>
      <c r="BN111" s="790"/>
      <c r="BO111" s="790"/>
      <c r="BP111" s="791"/>
      <c r="BQ111" s="827">
        <v>2649113</v>
      </c>
      <c r="BR111" s="828"/>
      <c r="BS111" s="828"/>
      <c r="BT111" s="828"/>
      <c r="BU111" s="828"/>
      <c r="BV111" s="828">
        <v>2502130</v>
      </c>
      <c r="BW111" s="828"/>
      <c r="BX111" s="828"/>
      <c r="BY111" s="828"/>
      <c r="BZ111" s="828"/>
      <c r="CA111" s="828">
        <v>2358383</v>
      </c>
      <c r="CB111" s="828"/>
      <c r="CC111" s="828"/>
      <c r="CD111" s="828"/>
      <c r="CE111" s="828"/>
      <c r="CF111" s="913">
        <v>30.4</v>
      </c>
      <c r="CG111" s="914"/>
      <c r="CH111" s="914"/>
      <c r="CI111" s="914"/>
      <c r="CJ111" s="914"/>
      <c r="CK111" s="965"/>
      <c r="CL111" s="859"/>
      <c r="CM111" s="855" t="s">
        <v>442</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27" t="s">
        <v>409</v>
      </c>
      <c r="DH111" s="828"/>
      <c r="DI111" s="828"/>
      <c r="DJ111" s="828"/>
      <c r="DK111" s="828"/>
      <c r="DL111" s="828" t="s">
        <v>409</v>
      </c>
      <c r="DM111" s="828"/>
      <c r="DN111" s="828"/>
      <c r="DO111" s="828"/>
      <c r="DP111" s="828"/>
      <c r="DQ111" s="828" t="s">
        <v>409</v>
      </c>
      <c r="DR111" s="828"/>
      <c r="DS111" s="828"/>
      <c r="DT111" s="828"/>
      <c r="DU111" s="828"/>
      <c r="DV111" s="834" t="s">
        <v>409</v>
      </c>
      <c r="DW111" s="834"/>
      <c r="DX111" s="834"/>
      <c r="DY111" s="834"/>
      <c r="DZ111" s="835"/>
    </row>
    <row r="112" spans="1:131" s="226" customFormat="1" ht="26.25" customHeight="1" x14ac:dyDescent="0.15">
      <c r="A112" s="950" t="s">
        <v>443</v>
      </c>
      <c r="B112" s="951"/>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7" t="s">
        <v>438</v>
      </c>
      <c r="AB112" s="818"/>
      <c r="AC112" s="818"/>
      <c r="AD112" s="818"/>
      <c r="AE112" s="819"/>
      <c r="AF112" s="820" t="s">
        <v>438</v>
      </c>
      <c r="AG112" s="818"/>
      <c r="AH112" s="818"/>
      <c r="AI112" s="818"/>
      <c r="AJ112" s="819"/>
      <c r="AK112" s="820" t="s">
        <v>409</v>
      </c>
      <c r="AL112" s="818"/>
      <c r="AM112" s="818"/>
      <c r="AN112" s="818"/>
      <c r="AO112" s="819"/>
      <c r="AP112" s="862" t="s">
        <v>438</v>
      </c>
      <c r="AQ112" s="863"/>
      <c r="AR112" s="863"/>
      <c r="AS112" s="863"/>
      <c r="AT112" s="864"/>
      <c r="AU112" s="970"/>
      <c r="AV112" s="971"/>
      <c r="AW112" s="971"/>
      <c r="AX112" s="971"/>
      <c r="AY112" s="971"/>
      <c r="AZ112" s="855" t="s">
        <v>445</v>
      </c>
      <c r="BA112" s="790"/>
      <c r="BB112" s="790"/>
      <c r="BC112" s="790"/>
      <c r="BD112" s="790"/>
      <c r="BE112" s="790"/>
      <c r="BF112" s="790"/>
      <c r="BG112" s="790"/>
      <c r="BH112" s="790"/>
      <c r="BI112" s="790"/>
      <c r="BJ112" s="790"/>
      <c r="BK112" s="790"/>
      <c r="BL112" s="790"/>
      <c r="BM112" s="790"/>
      <c r="BN112" s="790"/>
      <c r="BO112" s="790"/>
      <c r="BP112" s="791"/>
      <c r="BQ112" s="827">
        <v>12495443</v>
      </c>
      <c r="BR112" s="828"/>
      <c r="BS112" s="828"/>
      <c r="BT112" s="828"/>
      <c r="BU112" s="828"/>
      <c r="BV112" s="828">
        <v>12712236</v>
      </c>
      <c r="BW112" s="828"/>
      <c r="BX112" s="828"/>
      <c r="BY112" s="828"/>
      <c r="BZ112" s="828"/>
      <c r="CA112" s="828">
        <v>12002133</v>
      </c>
      <c r="CB112" s="828"/>
      <c r="CC112" s="828"/>
      <c r="CD112" s="828"/>
      <c r="CE112" s="828"/>
      <c r="CF112" s="913">
        <v>154.5</v>
      </c>
      <c r="CG112" s="914"/>
      <c r="CH112" s="914"/>
      <c r="CI112" s="914"/>
      <c r="CJ112" s="914"/>
      <c r="CK112" s="965"/>
      <c r="CL112" s="859"/>
      <c r="CM112" s="855" t="s">
        <v>446</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27" t="s">
        <v>447</v>
      </c>
      <c r="DH112" s="828"/>
      <c r="DI112" s="828"/>
      <c r="DJ112" s="828"/>
      <c r="DK112" s="828"/>
      <c r="DL112" s="828" t="s">
        <v>440</v>
      </c>
      <c r="DM112" s="828"/>
      <c r="DN112" s="828"/>
      <c r="DO112" s="828"/>
      <c r="DP112" s="828"/>
      <c r="DQ112" s="828" t="s">
        <v>447</v>
      </c>
      <c r="DR112" s="828"/>
      <c r="DS112" s="828"/>
      <c r="DT112" s="828"/>
      <c r="DU112" s="828"/>
      <c r="DV112" s="834" t="s">
        <v>438</v>
      </c>
      <c r="DW112" s="834"/>
      <c r="DX112" s="834"/>
      <c r="DY112" s="834"/>
      <c r="DZ112" s="835"/>
    </row>
    <row r="113" spans="1:130" s="226" customFormat="1" ht="26.25" customHeight="1" x14ac:dyDescent="0.15">
      <c r="A113" s="952"/>
      <c r="B113" s="953"/>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6">
        <v>906164</v>
      </c>
      <c r="AB113" s="957"/>
      <c r="AC113" s="957"/>
      <c r="AD113" s="957"/>
      <c r="AE113" s="958"/>
      <c r="AF113" s="959">
        <v>820805</v>
      </c>
      <c r="AG113" s="957"/>
      <c r="AH113" s="957"/>
      <c r="AI113" s="957"/>
      <c r="AJ113" s="958"/>
      <c r="AK113" s="959">
        <v>802719</v>
      </c>
      <c r="AL113" s="957"/>
      <c r="AM113" s="957"/>
      <c r="AN113" s="957"/>
      <c r="AO113" s="958"/>
      <c r="AP113" s="960">
        <v>10.3</v>
      </c>
      <c r="AQ113" s="961"/>
      <c r="AR113" s="961"/>
      <c r="AS113" s="961"/>
      <c r="AT113" s="962"/>
      <c r="AU113" s="970"/>
      <c r="AV113" s="971"/>
      <c r="AW113" s="971"/>
      <c r="AX113" s="971"/>
      <c r="AY113" s="971"/>
      <c r="AZ113" s="855" t="s">
        <v>449</v>
      </c>
      <c r="BA113" s="790"/>
      <c r="BB113" s="790"/>
      <c r="BC113" s="790"/>
      <c r="BD113" s="790"/>
      <c r="BE113" s="790"/>
      <c r="BF113" s="790"/>
      <c r="BG113" s="790"/>
      <c r="BH113" s="790"/>
      <c r="BI113" s="790"/>
      <c r="BJ113" s="790"/>
      <c r="BK113" s="790"/>
      <c r="BL113" s="790"/>
      <c r="BM113" s="790"/>
      <c r="BN113" s="790"/>
      <c r="BO113" s="790"/>
      <c r="BP113" s="791"/>
      <c r="BQ113" s="827">
        <v>648382</v>
      </c>
      <c r="BR113" s="828"/>
      <c r="BS113" s="828"/>
      <c r="BT113" s="828"/>
      <c r="BU113" s="828"/>
      <c r="BV113" s="828">
        <v>587652</v>
      </c>
      <c r="BW113" s="828"/>
      <c r="BX113" s="828"/>
      <c r="BY113" s="828"/>
      <c r="BZ113" s="828"/>
      <c r="CA113" s="828">
        <v>542972</v>
      </c>
      <c r="CB113" s="828"/>
      <c r="CC113" s="828"/>
      <c r="CD113" s="828"/>
      <c r="CE113" s="828"/>
      <c r="CF113" s="913">
        <v>7</v>
      </c>
      <c r="CG113" s="914"/>
      <c r="CH113" s="914"/>
      <c r="CI113" s="914"/>
      <c r="CJ113" s="914"/>
      <c r="CK113" s="965"/>
      <c r="CL113" s="859"/>
      <c r="CM113" s="855" t="s">
        <v>450</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817" t="s">
        <v>451</v>
      </c>
      <c r="DH113" s="818"/>
      <c r="DI113" s="818"/>
      <c r="DJ113" s="818"/>
      <c r="DK113" s="819"/>
      <c r="DL113" s="820" t="s">
        <v>391</v>
      </c>
      <c r="DM113" s="818"/>
      <c r="DN113" s="818"/>
      <c r="DO113" s="818"/>
      <c r="DP113" s="819"/>
      <c r="DQ113" s="820" t="s">
        <v>391</v>
      </c>
      <c r="DR113" s="818"/>
      <c r="DS113" s="818"/>
      <c r="DT113" s="818"/>
      <c r="DU113" s="819"/>
      <c r="DV113" s="862" t="s">
        <v>409</v>
      </c>
      <c r="DW113" s="863"/>
      <c r="DX113" s="863"/>
      <c r="DY113" s="863"/>
      <c r="DZ113" s="864"/>
    </row>
    <row r="114" spans="1:130" s="226" customFormat="1" ht="26.25" customHeight="1" x14ac:dyDescent="0.15">
      <c r="A114" s="952"/>
      <c r="B114" s="953"/>
      <c r="C114" s="790" t="s">
        <v>452</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7">
        <v>110129</v>
      </c>
      <c r="AB114" s="818"/>
      <c r="AC114" s="818"/>
      <c r="AD114" s="818"/>
      <c r="AE114" s="819"/>
      <c r="AF114" s="820">
        <v>96116</v>
      </c>
      <c r="AG114" s="818"/>
      <c r="AH114" s="818"/>
      <c r="AI114" s="818"/>
      <c r="AJ114" s="819"/>
      <c r="AK114" s="820">
        <v>102238</v>
      </c>
      <c r="AL114" s="818"/>
      <c r="AM114" s="818"/>
      <c r="AN114" s="818"/>
      <c r="AO114" s="819"/>
      <c r="AP114" s="862">
        <v>1.3</v>
      </c>
      <c r="AQ114" s="863"/>
      <c r="AR114" s="863"/>
      <c r="AS114" s="863"/>
      <c r="AT114" s="864"/>
      <c r="AU114" s="970"/>
      <c r="AV114" s="971"/>
      <c r="AW114" s="971"/>
      <c r="AX114" s="971"/>
      <c r="AY114" s="971"/>
      <c r="AZ114" s="855" t="s">
        <v>453</v>
      </c>
      <c r="BA114" s="790"/>
      <c r="BB114" s="790"/>
      <c r="BC114" s="790"/>
      <c r="BD114" s="790"/>
      <c r="BE114" s="790"/>
      <c r="BF114" s="790"/>
      <c r="BG114" s="790"/>
      <c r="BH114" s="790"/>
      <c r="BI114" s="790"/>
      <c r="BJ114" s="790"/>
      <c r="BK114" s="790"/>
      <c r="BL114" s="790"/>
      <c r="BM114" s="790"/>
      <c r="BN114" s="790"/>
      <c r="BO114" s="790"/>
      <c r="BP114" s="791"/>
      <c r="BQ114" s="827">
        <v>1737281</v>
      </c>
      <c r="BR114" s="828"/>
      <c r="BS114" s="828"/>
      <c r="BT114" s="828"/>
      <c r="BU114" s="828"/>
      <c r="BV114" s="828">
        <v>1615381</v>
      </c>
      <c r="BW114" s="828"/>
      <c r="BX114" s="828"/>
      <c r="BY114" s="828"/>
      <c r="BZ114" s="828"/>
      <c r="CA114" s="828">
        <v>1573232</v>
      </c>
      <c r="CB114" s="828"/>
      <c r="CC114" s="828"/>
      <c r="CD114" s="828"/>
      <c r="CE114" s="828"/>
      <c r="CF114" s="913">
        <v>20.2</v>
      </c>
      <c r="CG114" s="914"/>
      <c r="CH114" s="914"/>
      <c r="CI114" s="914"/>
      <c r="CJ114" s="914"/>
      <c r="CK114" s="965"/>
      <c r="CL114" s="859"/>
      <c r="CM114" s="855" t="s">
        <v>454</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817" t="s">
        <v>438</v>
      </c>
      <c r="DH114" s="818"/>
      <c r="DI114" s="818"/>
      <c r="DJ114" s="818"/>
      <c r="DK114" s="819"/>
      <c r="DL114" s="820" t="s">
        <v>438</v>
      </c>
      <c r="DM114" s="818"/>
      <c r="DN114" s="818"/>
      <c r="DO114" s="818"/>
      <c r="DP114" s="819"/>
      <c r="DQ114" s="820" t="s">
        <v>409</v>
      </c>
      <c r="DR114" s="818"/>
      <c r="DS114" s="818"/>
      <c r="DT114" s="818"/>
      <c r="DU114" s="819"/>
      <c r="DV114" s="862" t="s">
        <v>391</v>
      </c>
      <c r="DW114" s="863"/>
      <c r="DX114" s="863"/>
      <c r="DY114" s="863"/>
      <c r="DZ114" s="864"/>
    </row>
    <row r="115" spans="1:130" s="226" customFormat="1" ht="26.25" customHeight="1" x14ac:dyDescent="0.15">
      <c r="A115" s="952"/>
      <c r="B115" s="953"/>
      <c r="C115" s="790" t="s">
        <v>455</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6">
        <v>100429</v>
      </c>
      <c r="AB115" s="957"/>
      <c r="AC115" s="957"/>
      <c r="AD115" s="957"/>
      <c r="AE115" s="958"/>
      <c r="AF115" s="959">
        <v>94565</v>
      </c>
      <c r="AG115" s="957"/>
      <c r="AH115" s="957"/>
      <c r="AI115" s="957"/>
      <c r="AJ115" s="958"/>
      <c r="AK115" s="959">
        <v>90514</v>
      </c>
      <c r="AL115" s="957"/>
      <c r="AM115" s="957"/>
      <c r="AN115" s="957"/>
      <c r="AO115" s="958"/>
      <c r="AP115" s="960">
        <v>1.2</v>
      </c>
      <c r="AQ115" s="961"/>
      <c r="AR115" s="961"/>
      <c r="AS115" s="961"/>
      <c r="AT115" s="962"/>
      <c r="AU115" s="970"/>
      <c r="AV115" s="971"/>
      <c r="AW115" s="971"/>
      <c r="AX115" s="971"/>
      <c r="AY115" s="971"/>
      <c r="AZ115" s="855" t="s">
        <v>456</v>
      </c>
      <c r="BA115" s="790"/>
      <c r="BB115" s="790"/>
      <c r="BC115" s="790"/>
      <c r="BD115" s="790"/>
      <c r="BE115" s="790"/>
      <c r="BF115" s="790"/>
      <c r="BG115" s="790"/>
      <c r="BH115" s="790"/>
      <c r="BI115" s="790"/>
      <c r="BJ115" s="790"/>
      <c r="BK115" s="790"/>
      <c r="BL115" s="790"/>
      <c r="BM115" s="790"/>
      <c r="BN115" s="790"/>
      <c r="BO115" s="790"/>
      <c r="BP115" s="791"/>
      <c r="BQ115" s="827" t="s">
        <v>391</v>
      </c>
      <c r="BR115" s="828"/>
      <c r="BS115" s="828"/>
      <c r="BT115" s="828"/>
      <c r="BU115" s="828"/>
      <c r="BV115" s="828" t="s">
        <v>409</v>
      </c>
      <c r="BW115" s="828"/>
      <c r="BX115" s="828"/>
      <c r="BY115" s="828"/>
      <c r="BZ115" s="828"/>
      <c r="CA115" s="828" t="s">
        <v>438</v>
      </c>
      <c r="CB115" s="828"/>
      <c r="CC115" s="828"/>
      <c r="CD115" s="828"/>
      <c r="CE115" s="828"/>
      <c r="CF115" s="913" t="s">
        <v>391</v>
      </c>
      <c r="CG115" s="914"/>
      <c r="CH115" s="914"/>
      <c r="CI115" s="914"/>
      <c r="CJ115" s="914"/>
      <c r="CK115" s="965"/>
      <c r="CL115" s="859"/>
      <c r="CM115" s="855" t="s">
        <v>457</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817">
        <v>2460067</v>
      </c>
      <c r="DH115" s="818"/>
      <c r="DI115" s="818"/>
      <c r="DJ115" s="818"/>
      <c r="DK115" s="819"/>
      <c r="DL115" s="820">
        <v>2361981</v>
      </c>
      <c r="DM115" s="818"/>
      <c r="DN115" s="818"/>
      <c r="DO115" s="818"/>
      <c r="DP115" s="819"/>
      <c r="DQ115" s="820">
        <v>2263895</v>
      </c>
      <c r="DR115" s="818"/>
      <c r="DS115" s="818"/>
      <c r="DT115" s="818"/>
      <c r="DU115" s="819"/>
      <c r="DV115" s="862">
        <v>29.1</v>
      </c>
      <c r="DW115" s="863"/>
      <c r="DX115" s="863"/>
      <c r="DY115" s="863"/>
      <c r="DZ115" s="864"/>
    </row>
    <row r="116" spans="1:130" s="226" customFormat="1" ht="26.25" customHeight="1" x14ac:dyDescent="0.15">
      <c r="A116" s="954"/>
      <c r="B116" s="955"/>
      <c r="C116" s="877" t="s">
        <v>458</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17">
        <v>780</v>
      </c>
      <c r="AB116" s="818"/>
      <c r="AC116" s="818"/>
      <c r="AD116" s="818"/>
      <c r="AE116" s="819"/>
      <c r="AF116" s="820">
        <v>442</v>
      </c>
      <c r="AG116" s="818"/>
      <c r="AH116" s="818"/>
      <c r="AI116" s="818"/>
      <c r="AJ116" s="819"/>
      <c r="AK116" s="820" t="s">
        <v>409</v>
      </c>
      <c r="AL116" s="818"/>
      <c r="AM116" s="818"/>
      <c r="AN116" s="818"/>
      <c r="AO116" s="819"/>
      <c r="AP116" s="862" t="s">
        <v>391</v>
      </c>
      <c r="AQ116" s="863"/>
      <c r="AR116" s="863"/>
      <c r="AS116" s="863"/>
      <c r="AT116" s="864"/>
      <c r="AU116" s="970"/>
      <c r="AV116" s="971"/>
      <c r="AW116" s="971"/>
      <c r="AX116" s="971"/>
      <c r="AY116" s="971"/>
      <c r="AZ116" s="947" t="s">
        <v>459</v>
      </c>
      <c r="BA116" s="948"/>
      <c r="BB116" s="948"/>
      <c r="BC116" s="948"/>
      <c r="BD116" s="948"/>
      <c r="BE116" s="948"/>
      <c r="BF116" s="948"/>
      <c r="BG116" s="948"/>
      <c r="BH116" s="948"/>
      <c r="BI116" s="948"/>
      <c r="BJ116" s="948"/>
      <c r="BK116" s="948"/>
      <c r="BL116" s="948"/>
      <c r="BM116" s="948"/>
      <c r="BN116" s="948"/>
      <c r="BO116" s="948"/>
      <c r="BP116" s="949"/>
      <c r="BQ116" s="827" t="s">
        <v>409</v>
      </c>
      <c r="BR116" s="828"/>
      <c r="BS116" s="828"/>
      <c r="BT116" s="828"/>
      <c r="BU116" s="828"/>
      <c r="BV116" s="828" t="s">
        <v>409</v>
      </c>
      <c r="BW116" s="828"/>
      <c r="BX116" s="828"/>
      <c r="BY116" s="828"/>
      <c r="BZ116" s="828"/>
      <c r="CA116" s="828" t="s">
        <v>391</v>
      </c>
      <c r="CB116" s="828"/>
      <c r="CC116" s="828"/>
      <c r="CD116" s="828"/>
      <c r="CE116" s="828"/>
      <c r="CF116" s="913" t="s">
        <v>447</v>
      </c>
      <c r="CG116" s="914"/>
      <c r="CH116" s="914"/>
      <c r="CI116" s="914"/>
      <c r="CJ116" s="914"/>
      <c r="CK116" s="965"/>
      <c r="CL116" s="859"/>
      <c r="CM116" s="855" t="s">
        <v>460</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817">
        <v>189046</v>
      </c>
      <c r="DH116" s="818"/>
      <c r="DI116" s="818"/>
      <c r="DJ116" s="818"/>
      <c r="DK116" s="819"/>
      <c r="DL116" s="820">
        <v>140149</v>
      </c>
      <c r="DM116" s="818"/>
      <c r="DN116" s="818"/>
      <c r="DO116" s="818"/>
      <c r="DP116" s="819"/>
      <c r="DQ116" s="820">
        <v>94488</v>
      </c>
      <c r="DR116" s="818"/>
      <c r="DS116" s="818"/>
      <c r="DT116" s="818"/>
      <c r="DU116" s="819"/>
      <c r="DV116" s="862">
        <v>1.2</v>
      </c>
      <c r="DW116" s="863"/>
      <c r="DX116" s="863"/>
      <c r="DY116" s="863"/>
      <c r="DZ116" s="864"/>
    </row>
    <row r="117" spans="1:130" s="226" customFormat="1" ht="26.25" customHeight="1" x14ac:dyDescent="0.15">
      <c r="A117" s="933" t="s">
        <v>186</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5" t="s">
        <v>461</v>
      </c>
      <c r="Z117" s="935"/>
      <c r="AA117" s="940">
        <v>2491731</v>
      </c>
      <c r="AB117" s="941"/>
      <c r="AC117" s="941"/>
      <c r="AD117" s="941"/>
      <c r="AE117" s="942"/>
      <c r="AF117" s="943">
        <v>2423367</v>
      </c>
      <c r="AG117" s="941"/>
      <c r="AH117" s="941"/>
      <c r="AI117" s="941"/>
      <c r="AJ117" s="942"/>
      <c r="AK117" s="943">
        <v>2441449</v>
      </c>
      <c r="AL117" s="941"/>
      <c r="AM117" s="941"/>
      <c r="AN117" s="941"/>
      <c r="AO117" s="942"/>
      <c r="AP117" s="944"/>
      <c r="AQ117" s="945"/>
      <c r="AR117" s="945"/>
      <c r="AS117" s="945"/>
      <c r="AT117" s="946"/>
      <c r="AU117" s="970"/>
      <c r="AV117" s="971"/>
      <c r="AW117" s="971"/>
      <c r="AX117" s="971"/>
      <c r="AY117" s="971"/>
      <c r="AZ117" s="901" t="s">
        <v>462</v>
      </c>
      <c r="BA117" s="902"/>
      <c r="BB117" s="902"/>
      <c r="BC117" s="902"/>
      <c r="BD117" s="902"/>
      <c r="BE117" s="902"/>
      <c r="BF117" s="902"/>
      <c r="BG117" s="902"/>
      <c r="BH117" s="902"/>
      <c r="BI117" s="902"/>
      <c r="BJ117" s="902"/>
      <c r="BK117" s="902"/>
      <c r="BL117" s="902"/>
      <c r="BM117" s="902"/>
      <c r="BN117" s="902"/>
      <c r="BO117" s="902"/>
      <c r="BP117" s="903"/>
      <c r="BQ117" s="827" t="s">
        <v>438</v>
      </c>
      <c r="BR117" s="828"/>
      <c r="BS117" s="828"/>
      <c r="BT117" s="828"/>
      <c r="BU117" s="828"/>
      <c r="BV117" s="828" t="s">
        <v>438</v>
      </c>
      <c r="BW117" s="828"/>
      <c r="BX117" s="828"/>
      <c r="BY117" s="828"/>
      <c r="BZ117" s="828"/>
      <c r="CA117" s="828" t="s">
        <v>409</v>
      </c>
      <c r="CB117" s="828"/>
      <c r="CC117" s="828"/>
      <c r="CD117" s="828"/>
      <c r="CE117" s="828"/>
      <c r="CF117" s="913" t="s">
        <v>409</v>
      </c>
      <c r="CG117" s="914"/>
      <c r="CH117" s="914"/>
      <c r="CI117" s="914"/>
      <c r="CJ117" s="914"/>
      <c r="CK117" s="965"/>
      <c r="CL117" s="859"/>
      <c r="CM117" s="855" t="s">
        <v>463</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817" t="s">
        <v>438</v>
      </c>
      <c r="DH117" s="818"/>
      <c r="DI117" s="818"/>
      <c r="DJ117" s="818"/>
      <c r="DK117" s="819"/>
      <c r="DL117" s="820" t="s">
        <v>438</v>
      </c>
      <c r="DM117" s="818"/>
      <c r="DN117" s="818"/>
      <c r="DO117" s="818"/>
      <c r="DP117" s="819"/>
      <c r="DQ117" s="820" t="s">
        <v>438</v>
      </c>
      <c r="DR117" s="818"/>
      <c r="DS117" s="818"/>
      <c r="DT117" s="818"/>
      <c r="DU117" s="819"/>
      <c r="DV117" s="862" t="s">
        <v>438</v>
      </c>
      <c r="DW117" s="863"/>
      <c r="DX117" s="863"/>
      <c r="DY117" s="863"/>
      <c r="DZ117" s="864"/>
    </row>
    <row r="118" spans="1:130" s="226" customFormat="1" ht="26.25" customHeight="1" x14ac:dyDescent="0.15">
      <c r="A118" s="933" t="s">
        <v>433</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430</v>
      </c>
      <c r="AB118" s="934"/>
      <c r="AC118" s="934"/>
      <c r="AD118" s="934"/>
      <c r="AE118" s="935"/>
      <c r="AF118" s="936" t="s">
        <v>431</v>
      </c>
      <c r="AG118" s="934"/>
      <c r="AH118" s="934"/>
      <c r="AI118" s="934"/>
      <c r="AJ118" s="935"/>
      <c r="AK118" s="936" t="s">
        <v>303</v>
      </c>
      <c r="AL118" s="934"/>
      <c r="AM118" s="934"/>
      <c r="AN118" s="934"/>
      <c r="AO118" s="935"/>
      <c r="AP118" s="937" t="s">
        <v>432</v>
      </c>
      <c r="AQ118" s="938"/>
      <c r="AR118" s="938"/>
      <c r="AS118" s="938"/>
      <c r="AT118" s="939"/>
      <c r="AU118" s="970"/>
      <c r="AV118" s="971"/>
      <c r="AW118" s="971"/>
      <c r="AX118" s="971"/>
      <c r="AY118" s="971"/>
      <c r="AZ118" s="876" t="s">
        <v>464</v>
      </c>
      <c r="BA118" s="877"/>
      <c r="BB118" s="877"/>
      <c r="BC118" s="877"/>
      <c r="BD118" s="877"/>
      <c r="BE118" s="877"/>
      <c r="BF118" s="877"/>
      <c r="BG118" s="877"/>
      <c r="BH118" s="877"/>
      <c r="BI118" s="877"/>
      <c r="BJ118" s="877"/>
      <c r="BK118" s="877"/>
      <c r="BL118" s="877"/>
      <c r="BM118" s="877"/>
      <c r="BN118" s="877"/>
      <c r="BO118" s="877"/>
      <c r="BP118" s="878"/>
      <c r="BQ118" s="917" t="s">
        <v>409</v>
      </c>
      <c r="BR118" s="883"/>
      <c r="BS118" s="883"/>
      <c r="BT118" s="883"/>
      <c r="BU118" s="883"/>
      <c r="BV118" s="883" t="s">
        <v>451</v>
      </c>
      <c r="BW118" s="883"/>
      <c r="BX118" s="883"/>
      <c r="BY118" s="883"/>
      <c r="BZ118" s="883"/>
      <c r="CA118" s="883" t="s">
        <v>451</v>
      </c>
      <c r="CB118" s="883"/>
      <c r="CC118" s="883"/>
      <c r="CD118" s="883"/>
      <c r="CE118" s="883"/>
      <c r="CF118" s="913" t="s">
        <v>391</v>
      </c>
      <c r="CG118" s="914"/>
      <c r="CH118" s="914"/>
      <c r="CI118" s="914"/>
      <c r="CJ118" s="914"/>
      <c r="CK118" s="965"/>
      <c r="CL118" s="859"/>
      <c r="CM118" s="855" t="s">
        <v>465</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817" t="s">
        <v>391</v>
      </c>
      <c r="DH118" s="818"/>
      <c r="DI118" s="818"/>
      <c r="DJ118" s="818"/>
      <c r="DK118" s="819"/>
      <c r="DL118" s="820" t="s">
        <v>438</v>
      </c>
      <c r="DM118" s="818"/>
      <c r="DN118" s="818"/>
      <c r="DO118" s="818"/>
      <c r="DP118" s="819"/>
      <c r="DQ118" s="820" t="s">
        <v>438</v>
      </c>
      <c r="DR118" s="818"/>
      <c r="DS118" s="818"/>
      <c r="DT118" s="818"/>
      <c r="DU118" s="819"/>
      <c r="DV118" s="862" t="s">
        <v>451</v>
      </c>
      <c r="DW118" s="863"/>
      <c r="DX118" s="863"/>
      <c r="DY118" s="863"/>
      <c r="DZ118" s="864"/>
    </row>
    <row r="119" spans="1:130" s="226" customFormat="1" ht="26.25" customHeight="1" x14ac:dyDescent="0.15">
      <c r="A119" s="856" t="s">
        <v>436</v>
      </c>
      <c r="B119" s="857"/>
      <c r="C119" s="898" t="s">
        <v>437</v>
      </c>
      <c r="D119" s="848"/>
      <c r="E119" s="848"/>
      <c r="F119" s="848"/>
      <c r="G119" s="848"/>
      <c r="H119" s="848"/>
      <c r="I119" s="848"/>
      <c r="J119" s="848"/>
      <c r="K119" s="848"/>
      <c r="L119" s="848"/>
      <c r="M119" s="848"/>
      <c r="N119" s="848"/>
      <c r="O119" s="848"/>
      <c r="P119" s="848"/>
      <c r="Q119" s="848"/>
      <c r="R119" s="848"/>
      <c r="S119" s="848"/>
      <c r="T119" s="848"/>
      <c r="U119" s="848"/>
      <c r="V119" s="848"/>
      <c r="W119" s="848"/>
      <c r="X119" s="848"/>
      <c r="Y119" s="848"/>
      <c r="Z119" s="849"/>
      <c r="AA119" s="926" t="s">
        <v>409</v>
      </c>
      <c r="AB119" s="927"/>
      <c r="AC119" s="927"/>
      <c r="AD119" s="927"/>
      <c r="AE119" s="928"/>
      <c r="AF119" s="929" t="s">
        <v>409</v>
      </c>
      <c r="AG119" s="927"/>
      <c r="AH119" s="927"/>
      <c r="AI119" s="927"/>
      <c r="AJ119" s="928"/>
      <c r="AK119" s="929" t="s">
        <v>409</v>
      </c>
      <c r="AL119" s="927"/>
      <c r="AM119" s="927"/>
      <c r="AN119" s="927"/>
      <c r="AO119" s="928"/>
      <c r="AP119" s="930" t="s">
        <v>451</v>
      </c>
      <c r="AQ119" s="931"/>
      <c r="AR119" s="931"/>
      <c r="AS119" s="931"/>
      <c r="AT119" s="932"/>
      <c r="AU119" s="972"/>
      <c r="AV119" s="973"/>
      <c r="AW119" s="973"/>
      <c r="AX119" s="973"/>
      <c r="AY119" s="973"/>
      <c r="AZ119" s="247" t="s">
        <v>186</v>
      </c>
      <c r="BA119" s="247"/>
      <c r="BB119" s="247"/>
      <c r="BC119" s="247"/>
      <c r="BD119" s="247"/>
      <c r="BE119" s="247"/>
      <c r="BF119" s="247"/>
      <c r="BG119" s="247"/>
      <c r="BH119" s="247"/>
      <c r="BI119" s="247"/>
      <c r="BJ119" s="247"/>
      <c r="BK119" s="247"/>
      <c r="BL119" s="247"/>
      <c r="BM119" s="247"/>
      <c r="BN119" s="247"/>
      <c r="BO119" s="915" t="s">
        <v>466</v>
      </c>
      <c r="BP119" s="916"/>
      <c r="BQ119" s="917">
        <v>35530673</v>
      </c>
      <c r="BR119" s="883"/>
      <c r="BS119" s="883"/>
      <c r="BT119" s="883"/>
      <c r="BU119" s="883"/>
      <c r="BV119" s="883">
        <v>36073545</v>
      </c>
      <c r="BW119" s="883"/>
      <c r="BX119" s="883"/>
      <c r="BY119" s="883"/>
      <c r="BZ119" s="883"/>
      <c r="CA119" s="883">
        <v>34755611</v>
      </c>
      <c r="CB119" s="883"/>
      <c r="CC119" s="883"/>
      <c r="CD119" s="883"/>
      <c r="CE119" s="883"/>
      <c r="CF119" s="786"/>
      <c r="CG119" s="787"/>
      <c r="CH119" s="787"/>
      <c r="CI119" s="787"/>
      <c r="CJ119" s="872"/>
      <c r="CK119" s="966"/>
      <c r="CL119" s="861"/>
      <c r="CM119" s="876" t="s">
        <v>467</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01" t="s">
        <v>391</v>
      </c>
      <c r="DH119" s="802"/>
      <c r="DI119" s="802"/>
      <c r="DJ119" s="802"/>
      <c r="DK119" s="803"/>
      <c r="DL119" s="804" t="s">
        <v>409</v>
      </c>
      <c r="DM119" s="802"/>
      <c r="DN119" s="802"/>
      <c r="DO119" s="802"/>
      <c r="DP119" s="803"/>
      <c r="DQ119" s="804" t="s">
        <v>409</v>
      </c>
      <c r="DR119" s="802"/>
      <c r="DS119" s="802"/>
      <c r="DT119" s="802"/>
      <c r="DU119" s="803"/>
      <c r="DV119" s="886" t="s">
        <v>438</v>
      </c>
      <c r="DW119" s="887"/>
      <c r="DX119" s="887"/>
      <c r="DY119" s="887"/>
      <c r="DZ119" s="888"/>
    </row>
    <row r="120" spans="1:130" s="226" customFormat="1" ht="26.25" customHeight="1" x14ac:dyDescent="0.15">
      <c r="A120" s="858"/>
      <c r="B120" s="859"/>
      <c r="C120" s="855" t="s">
        <v>442</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817" t="s">
        <v>409</v>
      </c>
      <c r="AB120" s="818"/>
      <c r="AC120" s="818"/>
      <c r="AD120" s="818"/>
      <c r="AE120" s="819"/>
      <c r="AF120" s="820" t="s">
        <v>438</v>
      </c>
      <c r="AG120" s="818"/>
      <c r="AH120" s="818"/>
      <c r="AI120" s="818"/>
      <c r="AJ120" s="819"/>
      <c r="AK120" s="820" t="s">
        <v>438</v>
      </c>
      <c r="AL120" s="818"/>
      <c r="AM120" s="818"/>
      <c r="AN120" s="818"/>
      <c r="AO120" s="819"/>
      <c r="AP120" s="862" t="s">
        <v>409</v>
      </c>
      <c r="AQ120" s="863"/>
      <c r="AR120" s="863"/>
      <c r="AS120" s="863"/>
      <c r="AT120" s="864"/>
      <c r="AU120" s="918" t="s">
        <v>468</v>
      </c>
      <c r="AV120" s="919"/>
      <c r="AW120" s="919"/>
      <c r="AX120" s="919"/>
      <c r="AY120" s="920"/>
      <c r="AZ120" s="898" t="s">
        <v>469</v>
      </c>
      <c r="BA120" s="848"/>
      <c r="BB120" s="848"/>
      <c r="BC120" s="848"/>
      <c r="BD120" s="848"/>
      <c r="BE120" s="848"/>
      <c r="BF120" s="848"/>
      <c r="BG120" s="848"/>
      <c r="BH120" s="848"/>
      <c r="BI120" s="848"/>
      <c r="BJ120" s="848"/>
      <c r="BK120" s="848"/>
      <c r="BL120" s="848"/>
      <c r="BM120" s="848"/>
      <c r="BN120" s="848"/>
      <c r="BO120" s="848"/>
      <c r="BP120" s="849"/>
      <c r="BQ120" s="899">
        <v>1053895</v>
      </c>
      <c r="BR120" s="880"/>
      <c r="BS120" s="880"/>
      <c r="BT120" s="880"/>
      <c r="BU120" s="880"/>
      <c r="BV120" s="880">
        <v>976651</v>
      </c>
      <c r="BW120" s="880"/>
      <c r="BX120" s="880"/>
      <c r="BY120" s="880"/>
      <c r="BZ120" s="880"/>
      <c r="CA120" s="880">
        <v>1312280</v>
      </c>
      <c r="CB120" s="880"/>
      <c r="CC120" s="880"/>
      <c r="CD120" s="880"/>
      <c r="CE120" s="880"/>
      <c r="CF120" s="904">
        <v>16.899999999999999</v>
      </c>
      <c r="CG120" s="905"/>
      <c r="CH120" s="905"/>
      <c r="CI120" s="905"/>
      <c r="CJ120" s="905"/>
      <c r="CK120" s="906" t="s">
        <v>470</v>
      </c>
      <c r="CL120" s="890"/>
      <c r="CM120" s="890"/>
      <c r="CN120" s="890"/>
      <c r="CO120" s="891"/>
      <c r="CP120" s="910" t="s">
        <v>471</v>
      </c>
      <c r="CQ120" s="911"/>
      <c r="CR120" s="911"/>
      <c r="CS120" s="911"/>
      <c r="CT120" s="911"/>
      <c r="CU120" s="911"/>
      <c r="CV120" s="911"/>
      <c r="CW120" s="911"/>
      <c r="CX120" s="911"/>
      <c r="CY120" s="911"/>
      <c r="CZ120" s="911"/>
      <c r="DA120" s="911"/>
      <c r="DB120" s="911"/>
      <c r="DC120" s="911"/>
      <c r="DD120" s="911"/>
      <c r="DE120" s="911"/>
      <c r="DF120" s="912"/>
      <c r="DG120" s="899" t="s">
        <v>409</v>
      </c>
      <c r="DH120" s="880"/>
      <c r="DI120" s="880"/>
      <c r="DJ120" s="880"/>
      <c r="DK120" s="880"/>
      <c r="DL120" s="880">
        <v>11965110</v>
      </c>
      <c r="DM120" s="880"/>
      <c r="DN120" s="880"/>
      <c r="DO120" s="880"/>
      <c r="DP120" s="880"/>
      <c r="DQ120" s="880">
        <v>11327233</v>
      </c>
      <c r="DR120" s="880"/>
      <c r="DS120" s="880"/>
      <c r="DT120" s="880"/>
      <c r="DU120" s="880"/>
      <c r="DV120" s="881">
        <v>145.80000000000001</v>
      </c>
      <c r="DW120" s="881"/>
      <c r="DX120" s="881"/>
      <c r="DY120" s="881"/>
      <c r="DZ120" s="882"/>
    </row>
    <row r="121" spans="1:130" s="226" customFormat="1" ht="26.25" customHeight="1" x14ac:dyDescent="0.15">
      <c r="A121" s="858"/>
      <c r="B121" s="859"/>
      <c r="C121" s="901" t="s">
        <v>472</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7" t="s">
        <v>438</v>
      </c>
      <c r="AB121" s="818"/>
      <c r="AC121" s="818"/>
      <c r="AD121" s="818"/>
      <c r="AE121" s="819"/>
      <c r="AF121" s="820" t="s">
        <v>438</v>
      </c>
      <c r="AG121" s="818"/>
      <c r="AH121" s="818"/>
      <c r="AI121" s="818"/>
      <c r="AJ121" s="819"/>
      <c r="AK121" s="820" t="s">
        <v>409</v>
      </c>
      <c r="AL121" s="818"/>
      <c r="AM121" s="818"/>
      <c r="AN121" s="818"/>
      <c r="AO121" s="819"/>
      <c r="AP121" s="862" t="s">
        <v>409</v>
      </c>
      <c r="AQ121" s="863"/>
      <c r="AR121" s="863"/>
      <c r="AS121" s="863"/>
      <c r="AT121" s="864"/>
      <c r="AU121" s="921"/>
      <c r="AV121" s="922"/>
      <c r="AW121" s="922"/>
      <c r="AX121" s="922"/>
      <c r="AY121" s="923"/>
      <c r="AZ121" s="855" t="s">
        <v>473</v>
      </c>
      <c r="BA121" s="790"/>
      <c r="BB121" s="790"/>
      <c r="BC121" s="790"/>
      <c r="BD121" s="790"/>
      <c r="BE121" s="790"/>
      <c r="BF121" s="790"/>
      <c r="BG121" s="790"/>
      <c r="BH121" s="790"/>
      <c r="BI121" s="790"/>
      <c r="BJ121" s="790"/>
      <c r="BK121" s="790"/>
      <c r="BL121" s="790"/>
      <c r="BM121" s="790"/>
      <c r="BN121" s="790"/>
      <c r="BO121" s="790"/>
      <c r="BP121" s="791"/>
      <c r="BQ121" s="827">
        <v>2193623</v>
      </c>
      <c r="BR121" s="828"/>
      <c r="BS121" s="828"/>
      <c r="BT121" s="828"/>
      <c r="BU121" s="828"/>
      <c r="BV121" s="828">
        <v>2116752</v>
      </c>
      <c r="BW121" s="828"/>
      <c r="BX121" s="828"/>
      <c r="BY121" s="828"/>
      <c r="BZ121" s="828"/>
      <c r="CA121" s="828">
        <v>2020030</v>
      </c>
      <c r="CB121" s="828"/>
      <c r="CC121" s="828"/>
      <c r="CD121" s="828"/>
      <c r="CE121" s="828"/>
      <c r="CF121" s="913">
        <v>26</v>
      </c>
      <c r="CG121" s="914"/>
      <c r="CH121" s="914"/>
      <c r="CI121" s="914"/>
      <c r="CJ121" s="914"/>
      <c r="CK121" s="907"/>
      <c r="CL121" s="893"/>
      <c r="CM121" s="893"/>
      <c r="CN121" s="893"/>
      <c r="CO121" s="894"/>
      <c r="CP121" s="873" t="s">
        <v>474</v>
      </c>
      <c r="CQ121" s="874"/>
      <c r="CR121" s="874"/>
      <c r="CS121" s="874"/>
      <c r="CT121" s="874"/>
      <c r="CU121" s="874"/>
      <c r="CV121" s="874"/>
      <c r="CW121" s="874"/>
      <c r="CX121" s="874"/>
      <c r="CY121" s="874"/>
      <c r="CZ121" s="874"/>
      <c r="DA121" s="874"/>
      <c r="DB121" s="874"/>
      <c r="DC121" s="874"/>
      <c r="DD121" s="874"/>
      <c r="DE121" s="874"/>
      <c r="DF121" s="875"/>
      <c r="DG121" s="827">
        <v>730606</v>
      </c>
      <c r="DH121" s="828"/>
      <c r="DI121" s="828"/>
      <c r="DJ121" s="828"/>
      <c r="DK121" s="828"/>
      <c r="DL121" s="828">
        <v>747126</v>
      </c>
      <c r="DM121" s="828"/>
      <c r="DN121" s="828"/>
      <c r="DO121" s="828"/>
      <c r="DP121" s="828"/>
      <c r="DQ121" s="828">
        <v>674900</v>
      </c>
      <c r="DR121" s="828"/>
      <c r="DS121" s="828"/>
      <c r="DT121" s="828"/>
      <c r="DU121" s="828"/>
      <c r="DV121" s="834">
        <v>8.6999999999999993</v>
      </c>
      <c r="DW121" s="834"/>
      <c r="DX121" s="834"/>
      <c r="DY121" s="834"/>
      <c r="DZ121" s="835"/>
    </row>
    <row r="122" spans="1:130" s="226" customFormat="1" ht="26.25" customHeight="1" x14ac:dyDescent="0.15">
      <c r="A122" s="858"/>
      <c r="B122" s="859"/>
      <c r="C122" s="855" t="s">
        <v>454</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817" t="s">
        <v>438</v>
      </c>
      <c r="AB122" s="818"/>
      <c r="AC122" s="818"/>
      <c r="AD122" s="818"/>
      <c r="AE122" s="819"/>
      <c r="AF122" s="820" t="s">
        <v>391</v>
      </c>
      <c r="AG122" s="818"/>
      <c r="AH122" s="818"/>
      <c r="AI122" s="818"/>
      <c r="AJ122" s="819"/>
      <c r="AK122" s="820" t="s">
        <v>409</v>
      </c>
      <c r="AL122" s="818"/>
      <c r="AM122" s="818"/>
      <c r="AN122" s="818"/>
      <c r="AO122" s="819"/>
      <c r="AP122" s="862" t="s">
        <v>409</v>
      </c>
      <c r="AQ122" s="863"/>
      <c r="AR122" s="863"/>
      <c r="AS122" s="863"/>
      <c r="AT122" s="864"/>
      <c r="AU122" s="921"/>
      <c r="AV122" s="922"/>
      <c r="AW122" s="922"/>
      <c r="AX122" s="922"/>
      <c r="AY122" s="923"/>
      <c r="AZ122" s="876" t="s">
        <v>475</v>
      </c>
      <c r="BA122" s="877"/>
      <c r="BB122" s="877"/>
      <c r="BC122" s="877"/>
      <c r="BD122" s="877"/>
      <c r="BE122" s="877"/>
      <c r="BF122" s="877"/>
      <c r="BG122" s="877"/>
      <c r="BH122" s="877"/>
      <c r="BI122" s="877"/>
      <c r="BJ122" s="877"/>
      <c r="BK122" s="877"/>
      <c r="BL122" s="877"/>
      <c r="BM122" s="877"/>
      <c r="BN122" s="877"/>
      <c r="BO122" s="877"/>
      <c r="BP122" s="878"/>
      <c r="BQ122" s="917">
        <v>18704320</v>
      </c>
      <c r="BR122" s="883"/>
      <c r="BS122" s="883"/>
      <c r="BT122" s="883"/>
      <c r="BU122" s="883"/>
      <c r="BV122" s="883">
        <v>18612847</v>
      </c>
      <c r="BW122" s="883"/>
      <c r="BX122" s="883"/>
      <c r="BY122" s="883"/>
      <c r="BZ122" s="883"/>
      <c r="CA122" s="883">
        <v>18251382</v>
      </c>
      <c r="CB122" s="883"/>
      <c r="CC122" s="883"/>
      <c r="CD122" s="883"/>
      <c r="CE122" s="883"/>
      <c r="CF122" s="884">
        <v>234.9</v>
      </c>
      <c r="CG122" s="885"/>
      <c r="CH122" s="885"/>
      <c r="CI122" s="885"/>
      <c r="CJ122" s="885"/>
      <c r="CK122" s="907"/>
      <c r="CL122" s="893"/>
      <c r="CM122" s="893"/>
      <c r="CN122" s="893"/>
      <c r="CO122" s="894"/>
      <c r="CP122" s="873" t="s">
        <v>476</v>
      </c>
      <c r="CQ122" s="874"/>
      <c r="CR122" s="874"/>
      <c r="CS122" s="874"/>
      <c r="CT122" s="874"/>
      <c r="CU122" s="874"/>
      <c r="CV122" s="874"/>
      <c r="CW122" s="874"/>
      <c r="CX122" s="874"/>
      <c r="CY122" s="874"/>
      <c r="CZ122" s="874"/>
      <c r="DA122" s="874"/>
      <c r="DB122" s="874"/>
      <c r="DC122" s="874"/>
      <c r="DD122" s="874"/>
      <c r="DE122" s="874"/>
      <c r="DF122" s="875"/>
      <c r="DG122" s="827" t="s">
        <v>409</v>
      </c>
      <c r="DH122" s="828"/>
      <c r="DI122" s="828"/>
      <c r="DJ122" s="828"/>
      <c r="DK122" s="828"/>
      <c r="DL122" s="828" t="s">
        <v>409</v>
      </c>
      <c r="DM122" s="828"/>
      <c r="DN122" s="828"/>
      <c r="DO122" s="828"/>
      <c r="DP122" s="828"/>
      <c r="DQ122" s="828" t="s">
        <v>409</v>
      </c>
      <c r="DR122" s="828"/>
      <c r="DS122" s="828"/>
      <c r="DT122" s="828"/>
      <c r="DU122" s="828"/>
      <c r="DV122" s="834" t="s">
        <v>391</v>
      </c>
      <c r="DW122" s="834"/>
      <c r="DX122" s="834"/>
      <c r="DY122" s="834"/>
      <c r="DZ122" s="835"/>
    </row>
    <row r="123" spans="1:130" s="226" customFormat="1" ht="26.25" customHeight="1" x14ac:dyDescent="0.15">
      <c r="A123" s="858"/>
      <c r="B123" s="859"/>
      <c r="C123" s="855" t="s">
        <v>460</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817" t="s">
        <v>409</v>
      </c>
      <c r="AB123" s="818"/>
      <c r="AC123" s="818"/>
      <c r="AD123" s="818"/>
      <c r="AE123" s="819"/>
      <c r="AF123" s="820" t="s">
        <v>409</v>
      </c>
      <c r="AG123" s="818"/>
      <c r="AH123" s="818"/>
      <c r="AI123" s="818"/>
      <c r="AJ123" s="819"/>
      <c r="AK123" s="820" t="s">
        <v>409</v>
      </c>
      <c r="AL123" s="818"/>
      <c r="AM123" s="818"/>
      <c r="AN123" s="818"/>
      <c r="AO123" s="819"/>
      <c r="AP123" s="862" t="s">
        <v>409</v>
      </c>
      <c r="AQ123" s="863"/>
      <c r="AR123" s="863"/>
      <c r="AS123" s="863"/>
      <c r="AT123" s="864"/>
      <c r="AU123" s="924"/>
      <c r="AV123" s="925"/>
      <c r="AW123" s="925"/>
      <c r="AX123" s="925"/>
      <c r="AY123" s="925"/>
      <c r="AZ123" s="247" t="s">
        <v>186</v>
      </c>
      <c r="BA123" s="247"/>
      <c r="BB123" s="247"/>
      <c r="BC123" s="247"/>
      <c r="BD123" s="247"/>
      <c r="BE123" s="247"/>
      <c r="BF123" s="247"/>
      <c r="BG123" s="247"/>
      <c r="BH123" s="247"/>
      <c r="BI123" s="247"/>
      <c r="BJ123" s="247"/>
      <c r="BK123" s="247"/>
      <c r="BL123" s="247"/>
      <c r="BM123" s="247"/>
      <c r="BN123" s="247"/>
      <c r="BO123" s="915" t="s">
        <v>477</v>
      </c>
      <c r="BP123" s="916"/>
      <c r="BQ123" s="870">
        <v>21951838</v>
      </c>
      <c r="BR123" s="871"/>
      <c r="BS123" s="871"/>
      <c r="BT123" s="871"/>
      <c r="BU123" s="871"/>
      <c r="BV123" s="871">
        <v>21706250</v>
      </c>
      <c r="BW123" s="871"/>
      <c r="BX123" s="871"/>
      <c r="BY123" s="871"/>
      <c r="BZ123" s="871"/>
      <c r="CA123" s="871">
        <v>21583692</v>
      </c>
      <c r="CB123" s="871"/>
      <c r="CC123" s="871"/>
      <c r="CD123" s="871"/>
      <c r="CE123" s="871"/>
      <c r="CF123" s="786"/>
      <c r="CG123" s="787"/>
      <c r="CH123" s="787"/>
      <c r="CI123" s="787"/>
      <c r="CJ123" s="872"/>
      <c r="CK123" s="907"/>
      <c r="CL123" s="893"/>
      <c r="CM123" s="893"/>
      <c r="CN123" s="893"/>
      <c r="CO123" s="894"/>
      <c r="CP123" s="873" t="s">
        <v>478</v>
      </c>
      <c r="CQ123" s="874"/>
      <c r="CR123" s="874"/>
      <c r="CS123" s="874"/>
      <c r="CT123" s="874"/>
      <c r="CU123" s="874"/>
      <c r="CV123" s="874"/>
      <c r="CW123" s="874"/>
      <c r="CX123" s="874"/>
      <c r="CY123" s="874"/>
      <c r="CZ123" s="874"/>
      <c r="DA123" s="874"/>
      <c r="DB123" s="874"/>
      <c r="DC123" s="874"/>
      <c r="DD123" s="874"/>
      <c r="DE123" s="874"/>
      <c r="DF123" s="875"/>
      <c r="DG123" s="817" t="s">
        <v>409</v>
      </c>
      <c r="DH123" s="818"/>
      <c r="DI123" s="818"/>
      <c r="DJ123" s="818"/>
      <c r="DK123" s="819"/>
      <c r="DL123" s="820" t="s">
        <v>409</v>
      </c>
      <c r="DM123" s="818"/>
      <c r="DN123" s="818"/>
      <c r="DO123" s="818"/>
      <c r="DP123" s="819"/>
      <c r="DQ123" s="820" t="s">
        <v>409</v>
      </c>
      <c r="DR123" s="818"/>
      <c r="DS123" s="818"/>
      <c r="DT123" s="818"/>
      <c r="DU123" s="819"/>
      <c r="DV123" s="862" t="s">
        <v>409</v>
      </c>
      <c r="DW123" s="863"/>
      <c r="DX123" s="863"/>
      <c r="DY123" s="863"/>
      <c r="DZ123" s="864"/>
    </row>
    <row r="124" spans="1:130" s="226" customFormat="1" ht="26.25" customHeight="1" thickBot="1" x14ac:dyDescent="0.2">
      <c r="A124" s="858"/>
      <c r="B124" s="859"/>
      <c r="C124" s="855" t="s">
        <v>463</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817" t="s">
        <v>409</v>
      </c>
      <c r="AB124" s="818"/>
      <c r="AC124" s="818"/>
      <c r="AD124" s="818"/>
      <c r="AE124" s="819"/>
      <c r="AF124" s="820" t="s">
        <v>409</v>
      </c>
      <c r="AG124" s="818"/>
      <c r="AH124" s="818"/>
      <c r="AI124" s="818"/>
      <c r="AJ124" s="819"/>
      <c r="AK124" s="820" t="s">
        <v>409</v>
      </c>
      <c r="AL124" s="818"/>
      <c r="AM124" s="818"/>
      <c r="AN124" s="818"/>
      <c r="AO124" s="819"/>
      <c r="AP124" s="862" t="s">
        <v>409</v>
      </c>
      <c r="AQ124" s="863"/>
      <c r="AR124" s="863"/>
      <c r="AS124" s="863"/>
      <c r="AT124" s="864"/>
      <c r="AU124" s="865" t="s">
        <v>479</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v>192.6</v>
      </c>
      <c r="BR124" s="869"/>
      <c r="BS124" s="869"/>
      <c r="BT124" s="869"/>
      <c r="BU124" s="869"/>
      <c r="BV124" s="869">
        <v>196.7</v>
      </c>
      <c r="BW124" s="869"/>
      <c r="BX124" s="869"/>
      <c r="BY124" s="869"/>
      <c r="BZ124" s="869"/>
      <c r="CA124" s="869">
        <v>169.5</v>
      </c>
      <c r="CB124" s="869"/>
      <c r="CC124" s="869"/>
      <c r="CD124" s="869"/>
      <c r="CE124" s="869"/>
      <c r="CF124" s="764"/>
      <c r="CG124" s="765"/>
      <c r="CH124" s="765"/>
      <c r="CI124" s="765"/>
      <c r="CJ124" s="900"/>
      <c r="CK124" s="908"/>
      <c r="CL124" s="908"/>
      <c r="CM124" s="908"/>
      <c r="CN124" s="908"/>
      <c r="CO124" s="909"/>
      <c r="CP124" s="873" t="s">
        <v>480</v>
      </c>
      <c r="CQ124" s="874"/>
      <c r="CR124" s="874"/>
      <c r="CS124" s="874"/>
      <c r="CT124" s="874"/>
      <c r="CU124" s="874"/>
      <c r="CV124" s="874"/>
      <c r="CW124" s="874"/>
      <c r="CX124" s="874"/>
      <c r="CY124" s="874"/>
      <c r="CZ124" s="874"/>
      <c r="DA124" s="874"/>
      <c r="DB124" s="874"/>
      <c r="DC124" s="874"/>
      <c r="DD124" s="874"/>
      <c r="DE124" s="874"/>
      <c r="DF124" s="875"/>
      <c r="DG124" s="801">
        <v>11764837</v>
      </c>
      <c r="DH124" s="802"/>
      <c r="DI124" s="802"/>
      <c r="DJ124" s="802"/>
      <c r="DK124" s="803"/>
      <c r="DL124" s="804" t="s">
        <v>174</v>
      </c>
      <c r="DM124" s="802"/>
      <c r="DN124" s="802"/>
      <c r="DO124" s="802"/>
      <c r="DP124" s="803"/>
      <c r="DQ124" s="804" t="s">
        <v>481</v>
      </c>
      <c r="DR124" s="802"/>
      <c r="DS124" s="802"/>
      <c r="DT124" s="802"/>
      <c r="DU124" s="803"/>
      <c r="DV124" s="886" t="s">
        <v>409</v>
      </c>
      <c r="DW124" s="887"/>
      <c r="DX124" s="887"/>
      <c r="DY124" s="887"/>
      <c r="DZ124" s="888"/>
    </row>
    <row r="125" spans="1:130" s="226" customFormat="1" ht="26.25" customHeight="1" x14ac:dyDescent="0.15">
      <c r="A125" s="858"/>
      <c r="B125" s="859"/>
      <c r="C125" s="855" t="s">
        <v>465</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817" t="s">
        <v>482</v>
      </c>
      <c r="AB125" s="818"/>
      <c r="AC125" s="818"/>
      <c r="AD125" s="818"/>
      <c r="AE125" s="819"/>
      <c r="AF125" s="820" t="s">
        <v>409</v>
      </c>
      <c r="AG125" s="818"/>
      <c r="AH125" s="818"/>
      <c r="AI125" s="818"/>
      <c r="AJ125" s="819"/>
      <c r="AK125" s="820" t="s">
        <v>483</v>
      </c>
      <c r="AL125" s="818"/>
      <c r="AM125" s="818"/>
      <c r="AN125" s="818"/>
      <c r="AO125" s="819"/>
      <c r="AP125" s="862" t="s">
        <v>409</v>
      </c>
      <c r="AQ125" s="863"/>
      <c r="AR125" s="863"/>
      <c r="AS125" s="863"/>
      <c r="AT125" s="8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9" t="s">
        <v>484</v>
      </c>
      <c r="CL125" s="890"/>
      <c r="CM125" s="890"/>
      <c r="CN125" s="890"/>
      <c r="CO125" s="891"/>
      <c r="CP125" s="898" t="s">
        <v>485</v>
      </c>
      <c r="CQ125" s="848"/>
      <c r="CR125" s="848"/>
      <c r="CS125" s="848"/>
      <c r="CT125" s="848"/>
      <c r="CU125" s="848"/>
      <c r="CV125" s="848"/>
      <c r="CW125" s="848"/>
      <c r="CX125" s="848"/>
      <c r="CY125" s="848"/>
      <c r="CZ125" s="848"/>
      <c r="DA125" s="848"/>
      <c r="DB125" s="848"/>
      <c r="DC125" s="848"/>
      <c r="DD125" s="848"/>
      <c r="DE125" s="848"/>
      <c r="DF125" s="849"/>
      <c r="DG125" s="899" t="s">
        <v>409</v>
      </c>
      <c r="DH125" s="880"/>
      <c r="DI125" s="880"/>
      <c r="DJ125" s="880"/>
      <c r="DK125" s="880"/>
      <c r="DL125" s="880" t="s">
        <v>486</v>
      </c>
      <c r="DM125" s="880"/>
      <c r="DN125" s="880"/>
      <c r="DO125" s="880"/>
      <c r="DP125" s="880"/>
      <c r="DQ125" s="880" t="s">
        <v>409</v>
      </c>
      <c r="DR125" s="880"/>
      <c r="DS125" s="880"/>
      <c r="DT125" s="880"/>
      <c r="DU125" s="880"/>
      <c r="DV125" s="881" t="s">
        <v>409</v>
      </c>
      <c r="DW125" s="881"/>
      <c r="DX125" s="881"/>
      <c r="DY125" s="881"/>
      <c r="DZ125" s="882"/>
    </row>
    <row r="126" spans="1:130" s="226" customFormat="1" ht="26.25" customHeight="1" thickBot="1" x14ac:dyDescent="0.2">
      <c r="A126" s="858"/>
      <c r="B126" s="859"/>
      <c r="C126" s="855" t="s">
        <v>467</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817">
        <v>100429</v>
      </c>
      <c r="AB126" s="818"/>
      <c r="AC126" s="818"/>
      <c r="AD126" s="818"/>
      <c r="AE126" s="819"/>
      <c r="AF126" s="820">
        <v>94565</v>
      </c>
      <c r="AG126" s="818"/>
      <c r="AH126" s="818"/>
      <c r="AI126" s="818"/>
      <c r="AJ126" s="819"/>
      <c r="AK126" s="820">
        <v>90514</v>
      </c>
      <c r="AL126" s="818"/>
      <c r="AM126" s="818"/>
      <c r="AN126" s="818"/>
      <c r="AO126" s="819"/>
      <c r="AP126" s="862">
        <v>1.2</v>
      </c>
      <c r="AQ126" s="863"/>
      <c r="AR126" s="863"/>
      <c r="AS126" s="863"/>
      <c r="AT126" s="8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2"/>
      <c r="CL126" s="893"/>
      <c r="CM126" s="893"/>
      <c r="CN126" s="893"/>
      <c r="CO126" s="894"/>
      <c r="CP126" s="855" t="s">
        <v>487</v>
      </c>
      <c r="CQ126" s="790"/>
      <c r="CR126" s="790"/>
      <c r="CS126" s="790"/>
      <c r="CT126" s="790"/>
      <c r="CU126" s="790"/>
      <c r="CV126" s="790"/>
      <c r="CW126" s="790"/>
      <c r="CX126" s="790"/>
      <c r="CY126" s="790"/>
      <c r="CZ126" s="790"/>
      <c r="DA126" s="790"/>
      <c r="DB126" s="790"/>
      <c r="DC126" s="790"/>
      <c r="DD126" s="790"/>
      <c r="DE126" s="790"/>
      <c r="DF126" s="791"/>
      <c r="DG126" s="827" t="s">
        <v>483</v>
      </c>
      <c r="DH126" s="828"/>
      <c r="DI126" s="828"/>
      <c r="DJ126" s="828"/>
      <c r="DK126" s="828"/>
      <c r="DL126" s="828" t="s">
        <v>409</v>
      </c>
      <c r="DM126" s="828"/>
      <c r="DN126" s="828"/>
      <c r="DO126" s="828"/>
      <c r="DP126" s="828"/>
      <c r="DQ126" s="828" t="s">
        <v>483</v>
      </c>
      <c r="DR126" s="828"/>
      <c r="DS126" s="828"/>
      <c r="DT126" s="828"/>
      <c r="DU126" s="828"/>
      <c r="DV126" s="834" t="s">
        <v>174</v>
      </c>
      <c r="DW126" s="834"/>
      <c r="DX126" s="834"/>
      <c r="DY126" s="834"/>
      <c r="DZ126" s="835"/>
    </row>
    <row r="127" spans="1:130" s="226" customFormat="1" ht="26.25" customHeight="1" x14ac:dyDescent="0.15">
      <c r="A127" s="860"/>
      <c r="B127" s="861"/>
      <c r="C127" s="876" t="s">
        <v>488</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7" t="s">
        <v>409</v>
      </c>
      <c r="AB127" s="818"/>
      <c r="AC127" s="818"/>
      <c r="AD127" s="818"/>
      <c r="AE127" s="819"/>
      <c r="AF127" s="820" t="s">
        <v>409</v>
      </c>
      <c r="AG127" s="818"/>
      <c r="AH127" s="818"/>
      <c r="AI127" s="818"/>
      <c r="AJ127" s="819"/>
      <c r="AK127" s="820" t="s">
        <v>409</v>
      </c>
      <c r="AL127" s="818"/>
      <c r="AM127" s="818"/>
      <c r="AN127" s="818"/>
      <c r="AO127" s="819"/>
      <c r="AP127" s="862" t="s">
        <v>409</v>
      </c>
      <c r="AQ127" s="863"/>
      <c r="AR127" s="863"/>
      <c r="AS127" s="863"/>
      <c r="AT127" s="864"/>
      <c r="AU127" s="228"/>
      <c r="AV127" s="228"/>
      <c r="AW127" s="228"/>
      <c r="AX127" s="879" t="s">
        <v>489</v>
      </c>
      <c r="AY127" s="852"/>
      <c r="AZ127" s="852"/>
      <c r="BA127" s="852"/>
      <c r="BB127" s="852"/>
      <c r="BC127" s="852"/>
      <c r="BD127" s="852"/>
      <c r="BE127" s="853"/>
      <c r="BF127" s="851" t="s">
        <v>490</v>
      </c>
      <c r="BG127" s="852"/>
      <c r="BH127" s="852"/>
      <c r="BI127" s="852"/>
      <c r="BJ127" s="852"/>
      <c r="BK127" s="852"/>
      <c r="BL127" s="853"/>
      <c r="BM127" s="851" t="s">
        <v>491</v>
      </c>
      <c r="BN127" s="852"/>
      <c r="BO127" s="852"/>
      <c r="BP127" s="852"/>
      <c r="BQ127" s="852"/>
      <c r="BR127" s="852"/>
      <c r="BS127" s="853"/>
      <c r="BT127" s="851" t="s">
        <v>492</v>
      </c>
      <c r="BU127" s="852"/>
      <c r="BV127" s="852"/>
      <c r="BW127" s="852"/>
      <c r="BX127" s="852"/>
      <c r="BY127" s="852"/>
      <c r="BZ127" s="854"/>
      <c r="CA127" s="228"/>
      <c r="CB127" s="228"/>
      <c r="CC127" s="228"/>
      <c r="CD127" s="251"/>
      <c r="CE127" s="251"/>
      <c r="CF127" s="251"/>
      <c r="CG127" s="228"/>
      <c r="CH127" s="228"/>
      <c r="CI127" s="228"/>
      <c r="CJ127" s="250"/>
      <c r="CK127" s="892"/>
      <c r="CL127" s="893"/>
      <c r="CM127" s="893"/>
      <c r="CN127" s="893"/>
      <c r="CO127" s="894"/>
      <c r="CP127" s="855" t="s">
        <v>493</v>
      </c>
      <c r="CQ127" s="790"/>
      <c r="CR127" s="790"/>
      <c r="CS127" s="790"/>
      <c r="CT127" s="790"/>
      <c r="CU127" s="790"/>
      <c r="CV127" s="790"/>
      <c r="CW127" s="790"/>
      <c r="CX127" s="790"/>
      <c r="CY127" s="790"/>
      <c r="CZ127" s="790"/>
      <c r="DA127" s="790"/>
      <c r="DB127" s="790"/>
      <c r="DC127" s="790"/>
      <c r="DD127" s="790"/>
      <c r="DE127" s="790"/>
      <c r="DF127" s="791"/>
      <c r="DG127" s="827" t="s">
        <v>409</v>
      </c>
      <c r="DH127" s="828"/>
      <c r="DI127" s="828"/>
      <c r="DJ127" s="828"/>
      <c r="DK127" s="828"/>
      <c r="DL127" s="828" t="s">
        <v>409</v>
      </c>
      <c r="DM127" s="828"/>
      <c r="DN127" s="828"/>
      <c r="DO127" s="828"/>
      <c r="DP127" s="828"/>
      <c r="DQ127" s="828" t="s">
        <v>409</v>
      </c>
      <c r="DR127" s="828"/>
      <c r="DS127" s="828"/>
      <c r="DT127" s="828"/>
      <c r="DU127" s="828"/>
      <c r="DV127" s="834" t="s">
        <v>486</v>
      </c>
      <c r="DW127" s="834"/>
      <c r="DX127" s="834"/>
      <c r="DY127" s="834"/>
      <c r="DZ127" s="835"/>
    </row>
    <row r="128" spans="1:130" s="226" customFormat="1" ht="26.25" customHeight="1" thickBot="1" x14ac:dyDescent="0.2">
      <c r="A128" s="836" t="s">
        <v>494</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495</v>
      </c>
      <c r="X128" s="838"/>
      <c r="Y128" s="838"/>
      <c r="Z128" s="839"/>
      <c r="AA128" s="840">
        <v>33004</v>
      </c>
      <c r="AB128" s="841"/>
      <c r="AC128" s="841"/>
      <c r="AD128" s="841"/>
      <c r="AE128" s="842"/>
      <c r="AF128" s="843">
        <v>33540</v>
      </c>
      <c r="AG128" s="841"/>
      <c r="AH128" s="841"/>
      <c r="AI128" s="841"/>
      <c r="AJ128" s="842"/>
      <c r="AK128" s="843">
        <v>34305</v>
      </c>
      <c r="AL128" s="841"/>
      <c r="AM128" s="841"/>
      <c r="AN128" s="841"/>
      <c r="AO128" s="842"/>
      <c r="AP128" s="844"/>
      <c r="AQ128" s="845"/>
      <c r="AR128" s="845"/>
      <c r="AS128" s="845"/>
      <c r="AT128" s="846"/>
      <c r="AU128" s="228"/>
      <c r="AV128" s="228"/>
      <c r="AW128" s="228"/>
      <c r="AX128" s="847" t="s">
        <v>496</v>
      </c>
      <c r="AY128" s="848"/>
      <c r="AZ128" s="848"/>
      <c r="BA128" s="848"/>
      <c r="BB128" s="848"/>
      <c r="BC128" s="848"/>
      <c r="BD128" s="848"/>
      <c r="BE128" s="849"/>
      <c r="BF128" s="824" t="s">
        <v>497</v>
      </c>
      <c r="BG128" s="825"/>
      <c r="BH128" s="825"/>
      <c r="BI128" s="825"/>
      <c r="BJ128" s="825"/>
      <c r="BK128" s="825"/>
      <c r="BL128" s="850"/>
      <c r="BM128" s="824">
        <v>13.48</v>
      </c>
      <c r="BN128" s="825"/>
      <c r="BO128" s="825"/>
      <c r="BP128" s="825"/>
      <c r="BQ128" s="825"/>
      <c r="BR128" s="825"/>
      <c r="BS128" s="850"/>
      <c r="BT128" s="824">
        <v>20</v>
      </c>
      <c r="BU128" s="825"/>
      <c r="BV128" s="825"/>
      <c r="BW128" s="825"/>
      <c r="BX128" s="825"/>
      <c r="BY128" s="825"/>
      <c r="BZ128" s="826"/>
      <c r="CA128" s="251"/>
      <c r="CB128" s="251"/>
      <c r="CC128" s="251"/>
      <c r="CD128" s="251"/>
      <c r="CE128" s="251"/>
      <c r="CF128" s="251"/>
      <c r="CG128" s="228"/>
      <c r="CH128" s="228"/>
      <c r="CI128" s="228"/>
      <c r="CJ128" s="250"/>
      <c r="CK128" s="895"/>
      <c r="CL128" s="896"/>
      <c r="CM128" s="896"/>
      <c r="CN128" s="896"/>
      <c r="CO128" s="897"/>
      <c r="CP128" s="829" t="s">
        <v>498</v>
      </c>
      <c r="CQ128" s="768"/>
      <c r="CR128" s="768"/>
      <c r="CS128" s="768"/>
      <c r="CT128" s="768"/>
      <c r="CU128" s="768"/>
      <c r="CV128" s="768"/>
      <c r="CW128" s="768"/>
      <c r="CX128" s="768"/>
      <c r="CY128" s="768"/>
      <c r="CZ128" s="768"/>
      <c r="DA128" s="768"/>
      <c r="DB128" s="768"/>
      <c r="DC128" s="768"/>
      <c r="DD128" s="768"/>
      <c r="DE128" s="768"/>
      <c r="DF128" s="769"/>
      <c r="DG128" s="830" t="s">
        <v>409</v>
      </c>
      <c r="DH128" s="831"/>
      <c r="DI128" s="831"/>
      <c r="DJ128" s="831"/>
      <c r="DK128" s="831"/>
      <c r="DL128" s="831" t="s">
        <v>409</v>
      </c>
      <c r="DM128" s="831"/>
      <c r="DN128" s="831"/>
      <c r="DO128" s="831"/>
      <c r="DP128" s="831"/>
      <c r="DQ128" s="831" t="s">
        <v>409</v>
      </c>
      <c r="DR128" s="831"/>
      <c r="DS128" s="831"/>
      <c r="DT128" s="831"/>
      <c r="DU128" s="831"/>
      <c r="DV128" s="832" t="s">
        <v>486</v>
      </c>
      <c r="DW128" s="832"/>
      <c r="DX128" s="832"/>
      <c r="DY128" s="832"/>
      <c r="DZ128" s="833"/>
    </row>
    <row r="129" spans="1:131" s="226" customFormat="1" ht="26.25" customHeight="1" x14ac:dyDescent="0.15">
      <c r="A129" s="812" t="s">
        <v>107</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499</v>
      </c>
      <c r="X129" s="815"/>
      <c r="Y129" s="815"/>
      <c r="Z129" s="816"/>
      <c r="AA129" s="817">
        <v>8422407</v>
      </c>
      <c r="AB129" s="818"/>
      <c r="AC129" s="818"/>
      <c r="AD129" s="818"/>
      <c r="AE129" s="819"/>
      <c r="AF129" s="820">
        <v>8668393</v>
      </c>
      <c r="AG129" s="818"/>
      <c r="AH129" s="818"/>
      <c r="AI129" s="818"/>
      <c r="AJ129" s="819"/>
      <c r="AK129" s="820">
        <v>9166306</v>
      </c>
      <c r="AL129" s="818"/>
      <c r="AM129" s="818"/>
      <c r="AN129" s="818"/>
      <c r="AO129" s="819"/>
      <c r="AP129" s="821"/>
      <c r="AQ129" s="822"/>
      <c r="AR129" s="822"/>
      <c r="AS129" s="822"/>
      <c r="AT129" s="823"/>
      <c r="AU129" s="229"/>
      <c r="AV129" s="229"/>
      <c r="AW129" s="229"/>
      <c r="AX129" s="789" t="s">
        <v>500</v>
      </c>
      <c r="AY129" s="790"/>
      <c r="AZ129" s="790"/>
      <c r="BA129" s="790"/>
      <c r="BB129" s="790"/>
      <c r="BC129" s="790"/>
      <c r="BD129" s="790"/>
      <c r="BE129" s="791"/>
      <c r="BF129" s="808" t="s">
        <v>174</v>
      </c>
      <c r="BG129" s="809"/>
      <c r="BH129" s="809"/>
      <c r="BI129" s="809"/>
      <c r="BJ129" s="809"/>
      <c r="BK129" s="809"/>
      <c r="BL129" s="810"/>
      <c r="BM129" s="808">
        <v>18.48</v>
      </c>
      <c r="BN129" s="809"/>
      <c r="BO129" s="809"/>
      <c r="BP129" s="809"/>
      <c r="BQ129" s="809"/>
      <c r="BR129" s="809"/>
      <c r="BS129" s="810"/>
      <c r="BT129" s="808">
        <v>30</v>
      </c>
      <c r="BU129" s="809"/>
      <c r="BV129" s="809"/>
      <c r="BW129" s="809"/>
      <c r="BX129" s="809"/>
      <c r="BY129" s="809"/>
      <c r="BZ129" s="81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12" t="s">
        <v>501</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502</v>
      </c>
      <c r="X130" s="815"/>
      <c r="Y130" s="815"/>
      <c r="Z130" s="816"/>
      <c r="AA130" s="817">
        <v>1373730</v>
      </c>
      <c r="AB130" s="818"/>
      <c r="AC130" s="818"/>
      <c r="AD130" s="818"/>
      <c r="AE130" s="819"/>
      <c r="AF130" s="820">
        <v>1366853</v>
      </c>
      <c r="AG130" s="818"/>
      <c r="AH130" s="818"/>
      <c r="AI130" s="818"/>
      <c r="AJ130" s="819"/>
      <c r="AK130" s="820">
        <v>1396566</v>
      </c>
      <c r="AL130" s="818"/>
      <c r="AM130" s="818"/>
      <c r="AN130" s="818"/>
      <c r="AO130" s="819"/>
      <c r="AP130" s="821"/>
      <c r="AQ130" s="822"/>
      <c r="AR130" s="822"/>
      <c r="AS130" s="822"/>
      <c r="AT130" s="823"/>
      <c r="AU130" s="229"/>
      <c r="AV130" s="229"/>
      <c r="AW130" s="229"/>
      <c r="AX130" s="789" t="s">
        <v>503</v>
      </c>
      <c r="AY130" s="790"/>
      <c r="AZ130" s="790"/>
      <c r="BA130" s="790"/>
      <c r="BB130" s="790"/>
      <c r="BC130" s="790"/>
      <c r="BD130" s="790"/>
      <c r="BE130" s="791"/>
      <c r="BF130" s="792">
        <v>14.1</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504</v>
      </c>
      <c r="X131" s="799"/>
      <c r="Y131" s="799"/>
      <c r="Z131" s="800"/>
      <c r="AA131" s="801">
        <v>7048677</v>
      </c>
      <c r="AB131" s="802"/>
      <c r="AC131" s="802"/>
      <c r="AD131" s="802"/>
      <c r="AE131" s="803"/>
      <c r="AF131" s="804">
        <v>7301540</v>
      </c>
      <c r="AG131" s="802"/>
      <c r="AH131" s="802"/>
      <c r="AI131" s="802"/>
      <c r="AJ131" s="803"/>
      <c r="AK131" s="804">
        <v>7769740</v>
      </c>
      <c r="AL131" s="802"/>
      <c r="AM131" s="802"/>
      <c r="AN131" s="802"/>
      <c r="AO131" s="803"/>
      <c r="AP131" s="805"/>
      <c r="AQ131" s="806"/>
      <c r="AR131" s="806"/>
      <c r="AS131" s="806"/>
      <c r="AT131" s="807"/>
      <c r="AU131" s="229"/>
      <c r="AV131" s="229"/>
      <c r="AW131" s="229"/>
      <c r="AX131" s="767" t="s">
        <v>505</v>
      </c>
      <c r="AY131" s="768"/>
      <c r="AZ131" s="768"/>
      <c r="BA131" s="768"/>
      <c r="BB131" s="768"/>
      <c r="BC131" s="768"/>
      <c r="BD131" s="768"/>
      <c r="BE131" s="769"/>
      <c r="BF131" s="770">
        <v>169.5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76" t="s">
        <v>506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507</v>
      </c>
      <c r="W132" s="780"/>
      <c r="X132" s="780"/>
      <c r="Y132" s="780"/>
      <c r="Z132" s="781"/>
      <c r="AA132" s="782">
        <v>15.392917000000001</v>
      </c>
      <c r="AB132" s="783"/>
      <c r="AC132" s="783"/>
      <c r="AD132" s="783"/>
      <c r="AE132" s="784"/>
      <c r="AF132" s="785">
        <v>14.01038685</v>
      </c>
      <c r="AG132" s="783"/>
      <c r="AH132" s="783"/>
      <c r="AI132" s="783"/>
      <c r="AJ132" s="784"/>
      <c r="AK132" s="785">
        <v>13.00658709</v>
      </c>
      <c r="AL132" s="783"/>
      <c r="AM132" s="783"/>
      <c r="AN132" s="783"/>
      <c r="AO132" s="784"/>
      <c r="AP132" s="786"/>
      <c r="AQ132" s="787"/>
      <c r="AR132" s="787"/>
      <c r="AS132" s="787"/>
      <c r="AT132" s="78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508</v>
      </c>
      <c r="W133" s="759"/>
      <c r="X133" s="759"/>
      <c r="Y133" s="759"/>
      <c r="Z133" s="760"/>
      <c r="AA133" s="761">
        <v>15.2</v>
      </c>
      <c r="AB133" s="762"/>
      <c r="AC133" s="762"/>
      <c r="AD133" s="762"/>
      <c r="AE133" s="763"/>
      <c r="AF133" s="761">
        <v>14.9</v>
      </c>
      <c r="AG133" s="762"/>
      <c r="AH133" s="762"/>
      <c r="AI133" s="762"/>
      <c r="AJ133" s="763"/>
      <c r="AK133" s="761">
        <v>14.1</v>
      </c>
      <c r="AL133" s="762"/>
      <c r="AM133" s="762"/>
      <c r="AN133" s="762"/>
      <c r="AO133" s="763"/>
      <c r="AP133" s="764"/>
      <c r="AQ133" s="765"/>
      <c r="AR133" s="765"/>
      <c r="AS133" s="765"/>
      <c r="AT133" s="76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eggsfUdFyx3lte5yc6sPpH6Oz/J3X4xCYhuGI+LMtGhwNzSUeo/N2nRl6mXGIdqXf2Ms/Sd65GoKdcorT7xm0w==" saltValue="rnEhX1UYH+nVwp1OsXj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CH9:CL9"/>
    <mergeCell ref="CM9:CQ9"/>
    <mergeCell ref="DB8:DF8"/>
    <mergeCell ref="DG8:DK8"/>
    <mergeCell ref="DL8:DP8"/>
    <mergeCell ref="DQ8:DU8"/>
    <mergeCell ref="DV8:DZ8"/>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B71:P71"/>
    <mergeCell ref="B72:P72"/>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B68:P68"/>
    <mergeCell ref="B69:P69"/>
    <mergeCell ref="B70:P70"/>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B73:P73"/>
    <mergeCell ref="B74:P74"/>
    <mergeCell ref="B75:P75"/>
    <mergeCell ref="BS7:CG7"/>
    <mergeCell ref="BS8:CG8"/>
    <mergeCell ref="BS9:CG9"/>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L51" sqref="AL5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6m+oo0oFLFcPJgaZSvce8AgtVTSzUcs28AZt0KlW580140kUt5xNTV9zFIcRiU5ThtEys+regqTZjO+ThFmYmw==" saltValue="CDtYce9WKA2T1NXx5Ms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kaF8i+mHYurDtHUgtkYFoV0vFJ49Ld48bJYdybPFVMRAXipWIlB9Dar21S3MkZww1R53MdsC9SLbELR9zkxeg==" saltValue="g4GAbnOYit2z7MJ3ZhdseQ=="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512</v>
      </c>
      <c r="AP7" s="268"/>
      <c r="AQ7" s="269" t="s">
        <v>513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514</v>
      </c>
      <c r="AQ8" s="275" t="s">
        <v>515</v>
      </c>
      <c r="AR8" s="276" t="s">
        <v>516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517</v>
      </c>
      <c r="AL9" s="1160"/>
      <c r="AM9" s="1160"/>
      <c r="AN9" s="1161"/>
      <c r="AO9" s="277">
        <v>2199704</v>
      </c>
      <c r="AP9" s="277">
        <v>75912</v>
      </c>
      <c r="AQ9" s="278">
        <v>87308</v>
      </c>
      <c r="AR9" s="279">
        <v>-13.1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518</v>
      </c>
      <c r="AL10" s="1160"/>
      <c r="AM10" s="1160"/>
      <c r="AN10" s="1161"/>
      <c r="AO10" s="280">
        <v>376569</v>
      </c>
      <c r="AP10" s="280">
        <v>12995</v>
      </c>
      <c r="AQ10" s="281">
        <v>7758</v>
      </c>
      <c r="AR10" s="282">
        <v>67.5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519</v>
      </c>
      <c r="AL11" s="1160"/>
      <c r="AM11" s="1160"/>
      <c r="AN11" s="1161"/>
      <c r="AO11" s="280">
        <v>1318</v>
      </c>
      <c r="AP11" s="280">
        <v>45</v>
      </c>
      <c r="AQ11" s="281">
        <v>2064</v>
      </c>
      <c r="AR11" s="282">
        <v>-97.8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520</v>
      </c>
      <c r="AL12" s="1160"/>
      <c r="AM12" s="1160"/>
      <c r="AN12" s="1161"/>
      <c r="AO12" s="280" t="s">
        <v>521</v>
      </c>
      <c r="AP12" s="280" t="s">
        <v>521</v>
      </c>
      <c r="AQ12" s="281">
        <v>9</v>
      </c>
      <c r="AR12" s="282" t="s">
        <v>521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522</v>
      </c>
      <c r="AL13" s="1160"/>
      <c r="AM13" s="1160"/>
      <c r="AN13" s="1161"/>
      <c r="AO13" s="280">
        <v>52936</v>
      </c>
      <c r="AP13" s="280">
        <v>1827</v>
      </c>
      <c r="AQ13" s="281">
        <v>2858</v>
      </c>
      <c r="AR13" s="282">
        <v>-36.1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523</v>
      </c>
      <c r="AL14" s="1160"/>
      <c r="AM14" s="1160"/>
      <c r="AN14" s="1161"/>
      <c r="AO14" s="280">
        <v>38033</v>
      </c>
      <c r="AP14" s="280">
        <v>1313</v>
      </c>
      <c r="AQ14" s="281">
        <v>1616</v>
      </c>
      <c r="AR14" s="282">
        <v>-18.8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524</v>
      </c>
      <c r="AL15" s="1163"/>
      <c r="AM15" s="1163"/>
      <c r="AN15" s="1164"/>
      <c r="AO15" s="280">
        <v>-190478</v>
      </c>
      <c r="AP15" s="280">
        <v>-6573</v>
      </c>
      <c r="AQ15" s="281">
        <v>-6164</v>
      </c>
      <c r="AR15" s="282">
        <v>6.6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186</v>
      </c>
      <c r="AL16" s="1163"/>
      <c r="AM16" s="1163"/>
      <c r="AN16" s="1164"/>
      <c r="AO16" s="280">
        <v>2478082</v>
      </c>
      <c r="AP16" s="280">
        <v>85519</v>
      </c>
      <c r="AQ16" s="281">
        <v>95448</v>
      </c>
      <c r="AR16" s="282">
        <v>-10.4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526</v>
      </c>
      <c r="AP20" s="289" t="s">
        <v>527</v>
      </c>
      <c r="AQ20" s="290" t="s">
        <v>528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529</v>
      </c>
      <c r="AL21" s="1166"/>
      <c r="AM21" s="1166"/>
      <c r="AN21" s="1167"/>
      <c r="AO21" s="293">
        <v>8.14</v>
      </c>
      <c r="AP21" s="294">
        <v>8.85</v>
      </c>
      <c r="AQ21" s="295">
        <v>-0.71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530</v>
      </c>
      <c r="AL22" s="1166"/>
      <c r="AM22" s="1166"/>
      <c r="AN22" s="1167"/>
      <c r="AO22" s="298">
        <v>95.2</v>
      </c>
      <c r="AP22" s="299">
        <v>97.5</v>
      </c>
      <c r="AQ22" s="300">
        <v>-2.2999999999999998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8" t="s">
        <v>531</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x14ac:dyDescent="0.15">
      <c r="A27" s="305"/>
      <c r="AO27" s="258"/>
      <c r="AP27" s="258"/>
      <c r="AQ27" s="258"/>
      <c r="AR27" s="258"/>
      <c r="AS27" s="258"/>
      <c r="AT27" s="258"/>
    </row>
    <row r="28" spans="1:46" ht="17.25" x14ac:dyDescent="0.15">
      <c r="A28" s="259" t="s">
        <v>532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512</v>
      </c>
      <c r="AP30" s="268"/>
      <c r="AQ30" s="269" t="s">
        <v>513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514</v>
      </c>
      <c r="AQ31" s="275" t="s">
        <v>515</v>
      </c>
      <c r="AR31" s="276" t="s">
        <v>516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534</v>
      </c>
      <c r="AL32" s="1150"/>
      <c r="AM32" s="1150"/>
      <c r="AN32" s="1151"/>
      <c r="AO32" s="308">
        <v>1445978</v>
      </c>
      <c r="AP32" s="308">
        <v>49901</v>
      </c>
      <c r="AQ32" s="309">
        <v>54035</v>
      </c>
      <c r="AR32" s="310">
        <v>-7.7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535</v>
      </c>
      <c r="AL33" s="1150"/>
      <c r="AM33" s="1150"/>
      <c r="AN33" s="1151"/>
      <c r="AO33" s="308" t="s">
        <v>521</v>
      </c>
      <c r="AP33" s="308" t="s">
        <v>521</v>
      </c>
      <c r="AQ33" s="309" t="s">
        <v>521</v>
      </c>
      <c r="AR33" s="310" t="s">
        <v>521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536</v>
      </c>
      <c r="AL34" s="1150"/>
      <c r="AM34" s="1150"/>
      <c r="AN34" s="1151"/>
      <c r="AO34" s="308" t="s">
        <v>521</v>
      </c>
      <c r="AP34" s="308" t="s">
        <v>521</v>
      </c>
      <c r="AQ34" s="309">
        <v>20</v>
      </c>
      <c r="AR34" s="310" t="s">
        <v>521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537</v>
      </c>
      <c r="AL35" s="1150"/>
      <c r="AM35" s="1150"/>
      <c r="AN35" s="1151"/>
      <c r="AO35" s="308">
        <v>802719</v>
      </c>
      <c r="AP35" s="308">
        <v>27702</v>
      </c>
      <c r="AQ35" s="309">
        <v>18791</v>
      </c>
      <c r="AR35" s="310">
        <v>47.4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538</v>
      </c>
      <c r="AL36" s="1150"/>
      <c r="AM36" s="1150"/>
      <c r="AN36" s="1151"/>
      <c r="AO36" s="308">
        <v>102238</v>
      </c>
      <c r="AP36" s="308">
        <v>3528</v>
      </c>
      <c r="AQ36" s="309">
        <v>2664</v>
      </c>
      <c r="AR36" s="310">
        <v>32.4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539</v>
      </c>
      <c r="AL37" s="1150"/>
      <c r="AM37" s="1150"/>
      <c r="AN37" s="1151"/>
      <c r="AO37" s="308">
        <v>90514</v>
      </c>
      <c r="AP37" s="308">
        <v>3124</v>
      </c>
      <c r="AQ37" s="309">
        <v>620</v>
      </c>
      <c r="AR37" s="310">
        <v>403.9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540</v>
      </c>
      <c r="AL38" s="1153"/>
      <c r="AM38" s="1153"/>
      <c r="AN38" s="1154"/>
      <c r="AO38" s="311" t="s">
        <v>521</v>
      </c>
      <c r="AP38" s="311" t="s">
        <v>521</v>
      </c>
      <c r="AQ38" s="312">
        <v>2</v>
      </c>
      <c r="AR38" s="300" t="s">
        <v>521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541</v>
      </c>
      <c r="AL39" s="1153"/>
      <c r="AM39" s="1153"/>
      <c r="AN39" s="1154"/>
      <c r="AO39" s="308">
        <v>-34305</v>
      </c>
      <c r="AP39" s="308">
        <v>-1184</v>
      </c>
      <c r="AQ39" s="309">
        <v>-4196</v>
      </c>
      <c r="AR39" s="310">
        <v>-71.8</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542</v>
      </c>
      <c r="AL40" s="1150"/>
      <c r="AM40" s="1150"/>
      <c r="AN40" s="1151"/>
      <c r="AO40" s="308">
        <v>-1396566</v>
      </c>
      <c r="AP40" s="308">
        <v>-48196</v>
      </c>
      <c r="AQ40" s="309">
        <v>-50476</v>
      </c>
      <c r="AR40" s="310">
        <v>-4.5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296</v>
      </c>
      <c r="AL41" s="1156"/>
      <c r="AM41" s="1156"/>
      <c r="AN41" s="1157"/>
      <c r="AO41" s="308">
        <v>1010578</v>
      </c>
      <c r="AP41" s="308">
        <v>34875</v>
      </c>
      <c r="AQ41" s="309">
        <v>21460</v>
      </c>
      <c r="AR41" s="310">
        <v>62.5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512</v>
      </c>
      <c r="AN49" s="1144" t="s">
        <v>546</v>
      </c>
      <c r="AO49" s="1145"/>
      <c r="AP49" s="1145"/>
      <c r="AQ49" s="1145"/>
      <c r="AR49" s="1146"/>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547</v>
      </c>
      <c r="AO50" s="325" t="s">
        <v>548</v>
      </c>
      <c r="AP50" s="326" t="s">
        <v>549</v>
      </c>
      <c r="AQ50" s="327" t="s">
        <v>550</v>
      </c>
      <c r="AR50" s="328" t="s">
        <v>551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552</v>
      </c>
      <c r="AL51" s="321"/>
      <c r="AM51" s="329">
        <v>2332830</v>
      </c>
      <c r="AN51" s="330">
        <v>76604</v>
      </c>
      <c r="AO51" s="331">
        <v>49.1</v>
      </c>
      <c r="AP51" s="332">
        <v>68468</v>
      </c>
      <c r="AQ51" s="333">
        <v>3.9</v>
      </c>
      <c r="AR51" s="334">
        <v>45.2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553</v>
      </c>
      <c r="AM52" s="337">
        <v>974518</v>
      </c>
      <c r="AN52" s="338">
        <v>32001</v>
      </c>
      <c r="AO52" s="339">
        <v>59.6</v>
      </c>
      <c r="AP52" s="340">
        <v>34140</v>
      </c>
      <c r="AQ52" s="341">
        <v>-6.4</v>
      </c>
      <c r="AR52" s="342">
        <v>66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554</v>
      </c>
      <c r="AL53" s="321"/>
      <c r="AM53" s="329">
        <v>4302046</v>
      </c>
      <c r="AN53" s="330">
        <v>142721</v>
      </c>
      <c r="AO53" s="331">
        <v>86.3</v>
      </c>
      <c r="AP53" s="332">
        <v>69729</v>
      </c>
      <c r="AQ53" s="333">
        <v>1.8</v>
      </c>
      <c r="AR53" s="334">
        <v>84.5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553</v>
      </c>
      <c r="AM54" s="337">
        <v>1904079</v>
      </c>
      <c r="AN54" s="338">
        <v>63168</v>
      </c>
      <c r="AO54" s="339">
        <v>97.4</v>
      </c>
      <c r="AP54" s="340">
        <v>38908</v>
      </c>
      <c r="AQ54" s="341">
        <v>14</v>
      </c>
      <c r="AR54" s="342">
        <v>83.4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555</v>
      </c>
      <c r="AL55" s="321"/>
      <c r="AM55" s="329">
        <v>4459933</v>
      </c>
      <c r="AN55" s="330">
        <v>149748</v>
      </c>
      <c r="AO55" s="331">
        <v>4.9000000000000004</v>
      </c>
      <c r="AP55" s="332">
        <v>74581</v>
      </c>
      <c r="AQ55" s="333">
        <v>7</v>
      </c>
      <c r="AR55" s="334">
        <v>-2.1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553</v>
      </c>
      <c r="AM56" s="337">
        <v>2402952</v>
      </c>
      <c r="AN56" s="338">
        <v>80682</v>
      </c>
      <c r="AO56" s="339">
        <v>27.7</v>
      </c>
      <c r="AP56" s="340">
        <v>41563</v>
      </c>
      <c r="AQ56" s="341">
        <v>6.8</v>
      </c>
      <c r="AR56" s="342">
        <v>20.9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556</v>
      </c>
      <c r="AL57" s="321"/>
      <c r="AM57" s="329">
        <v>3110924</v>
      </c>
      <c r="AN57" s="330">
        <v>105602</v>
      </c>
      <c r="AO57" s="331">
        <v>-29.5</v>
      </c>
      <c r="AP57" s="332">
        <v>76347</v>
      </c>
      <c r="AQ57" s="333">
        <v>2.4</v>
      </c>
      <c r="AR57" s="334">
        <v>-31.9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553</v>
      </c>
      <c r="AM58" s="337">
        <v>1563225</v>
      </c>
      <c r="AN58" s="338">
        <v>53064</v>
      </c>
      <c r="AO58" s="339">
        <v>-34.200000000000003</v>
      </c>
      <c r="AP58" s="340">
        <v>41762</v>
      </c>
      <c r="AQ58" s="341">
        <v>0.5</v>
      </c>
      <c r="AR58" s="342">
        <v>-34.700000000000003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557</v>
      </c>
      <c r="AL59" s="321"/>
      <c r="AM59" s="329">
        <v>2359927</v>
      </c>
      <c r="AN59" s="330">
        <v>81441</v>
      </c>
      <c r="AO59" s="331">
        <v>-22.9</v>
      </c>
      <c r="AP59" s="332">
        <v>69604</v>
      </c>
      <c r="AQ59" s="333">
        <v>-8.8000000000000007</v>
      </c>
      <c r="AR59" s="334">
        <v>-14.1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553</v>
      </c>
      <c r="AM60" s="337">
        <v>645378</v>
      </c>
      <c r="AN60" s="338">
        <v>22272</v>
      </c>
      <c r="AO60" s="339">
        <v>-58</v>
      </c>
      <c r="AP60" s="340">
        <v>36247</v>
      </c>
      <c r="AQ60" s="341">
        <v>-13.2</v>
      </c>
      <c r="AR60" s="342">
        <v>-44.8</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558</v>
      </c>
      <c r="AL61" s="343"/>
      <c r="AM61" s="344">
        <v>3313132</v>
      </c>
      <c r="AN61" s="345">
        <v>111223</v>
      </c>
      <c r="AO61" s="346">
        <v>17.600000000000001</v>
      </c>
      <c r="AP61" s="347">
        <v>71746</v>
      </c>
      <c r="AQ61" s="348">
        <v>1.3</v>
      </c>
      <c r="AR61" s="334">
        <v>16.3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553</v>
      </c>
      <c r="AM62" s="337">
        <v>1498030</v>
      </c>
      <c r="AN62" s="338">
        <v>50237</v>
      </c>
      <c r="AO62" s="339">
        <v>18.5</v>
      </c>
      <c r="AP62" s="340">
        <v>38524</v>
      </c>
      <c r="AQ62" s="341">
        <v>0.3</v>
      </c>
      <c r="AR62" s="342">
        <v>18.2</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VpGqGT0dQPmivpJvjYdRPX3uHPT+9h87lgTSRErPyZPLnQ98FHt4/5J0s7VjykuU2oGd+LNr8REcGbA6xtj0Jg==" saltValue="yOD5czP8irjgJ1czSYhZ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560</v>
      </c>
    </row>
    <row r="120" spans="125:125" ht="13.5" hidden="1" customHeight="1" x14ac:dyDescent="0.15"/>
    <row r="121" spans="125:125" ht="13.5" hidden="1" customHeight="1" x14ac:dyDescent="0.15">
      <c r="DU121" s="255"/>
    </row>
  </sheetData>
  <sheetProtection algorithmName="SHA-512" hashValue="VdwvN8LhRRlHw06EkExKdMrAGtXULr057KIdQ7Jc4xcVz+mWliszFE4QboS1S8HNLy+ACi98Dp37PmB7p0yf9A==" saltValue="hK0LIM7nDcgB/VV/mvWN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561</v>
      </c>
    </row>
  </sheetData>
  <sheetProtection algorithmName="SHA-512" hashValue="lLIZ3C1WV8DoOopgG0LdrvYmtP2xiSSCKZQymC8HV2PT69jzT0EJmareDhBGW12lG1YyXQybHbcuij9gcDTdbA==" saltValue="DRxsd9GUa8efqelTeWph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68" t="s">
        <v>3</v>
      </c>
      <c r="D47" s="1168"/>
      <c r="E47" s="1169"/>
      <c r="F47" s="11">
        <v>9.65</v>
      </c>
      <c r="G47" s="12">
        <v>7.17</v>
      </c>
      <c r="H47" s="12">
        <v>4.9400000000000004</v>
      </c>
      <c r="I47" s="12">
        <v>5.91</v>
      </c>
      <c r="J47" s="13">
        <v>7.97</v>
      </c>
    </row>
    <row r="48" spans="2:10" ht="57.75" customHeight="1" x14ac:dyDescent="0.15">
      <c r="B48" s="14"/>
      <c r="C48" s="1170" t="s">
        <v>4</v>
      </c>
      <c r="D48" s="1170"/>
      <c r="E48" s="1171"/>
      <c r="F48" s="15">
        <v>2.58</v>
      </c>
      <c r="G48" s="16">
        <v>1.25</v>
      </c>
      <c r="H48" s="16">
        <v>1.59</v>
      </c>
      <c r="I48" s="16">
        <v>3.75</v>
      </c>
      <c r="J48" s="17">
        <v>10.43</v>
      </c>
    </row>
    <row r="49" spans="2:10" ht="57.75" customHeight="1" thickBot="1" x14ac:dyDescent="0.2">
      <c r="B49" s="18"/>
      <c r="C49" s="1172" t="s">
        <v>5</v>
      </c>
      <c r="D49" s="1172"/>
      <c r="E49" s="1173"/>
      <c r="F49" s="19" t="s">
        <v>567</v>
      </c>
      <c r="G49" s="20" t="s">
        <v>568</v>
      </c>
      <c r="H49" s="20" t="s">
        <v>569</v>
      </c>
      <c r="I49" s="20">
        <v>3.32</v>
      </c>
      <c r="J49" s="21">
        <v>9.26</v>
      </c>
    </row>
    <row r="50" spans="2:10" x14ac:dyDescent="0.15"/>
  </sheetData>
  <sheetProtection algorithmName="SHA-512" hashValue="9vFMkIJbq0zBC31hGYeBm6SrfmGU/NaeKX4+pLQXOSjZMlWdn4ehXQYjiXlJ5MoqSFW8x3svN9oklPSs0aF05g==" saltValue="peffQxcPdfNPUqmTfApE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80" t="s">
        <v>570</v>
      </c>
      <c r="D34" s="1180"/>
      <c r="E34" s="1181"/>
      <c r="F34" s="32">
        <v>2.58</v>
      </c>
      <c r="G34" s="33">
        <v>1.25</v>
      </c>
      <c r="H34" s="33">
        <v>1.58</v>
      </c>
      <c r="I34" s="33">
        <v>3.74</v>
      </c>
      <c r="J34" s="34">
        <v>10.42</v>
      </c>
      <c r="K34" s="22"/>
      <c r="L34" s="22"/>
      <c r="M34" s="22"/>
      <c r="N34" s="22"/>
      <c r="O34" s="22"/>
      <c r="P34" s="22"/>
    </row>
    <row r="35" spans="1:16" ht="39" customHeight="1" x14ac:dyDescent="0.15">
      <c r="A35" s="22"/>
      <c r="B35" s="35"/>
      <c r="C35" s="1174" t="s">
        <v>571</v>
      </c>
      <c r="D35" s="1175"/>
      <c r="E35" s="1176"/>
      <c r="F35" s="36">
        <v>4.7699999999999996</v>
      </c>
      <c r="G35" s="37">
        <v>5.89</v>
      </c>
      <c r="H35" s="37">
        <v>6.38</v>
      </c>
      <c r="I35" s="37">
        <v>6.68</v>
      </c>
      <c r="J35" s="38">
        <v>6.04</v>
      </c>
      <c r="K35" s="22"/>
      <c r="L35" s="22"/>
      <c r="M35" s="22"/>
      <c r="N35" s="22"/>
      <c r="O35" s="22"/>
      <c r="P35" s="22"/>
    </row>
    <row r="36" spans="1:16" ht="39" customHeight="1" x14ac:dyDescent="0.15">
      <c r="A36" s="22"/>
      <c r="B36" s="35"/>
      <c r="C36" s="1174" t="s">
        <v>572</v>
      </c>
      <c r="D36" s="1175"/>
      <c r="E36" s="1176"/>
      <c r="F36" s="36" t="s">
        <v>521</v>
      </c>
      <c r="G36" s="37" t="s">
        <v>521</v>
      </c>
      <c r="H36" s="37" t="s">
        <v>521</v>
      </c>
      <c r="I36" s="37">
        <v>2.38</v>
      </c>
      <c r="J36" s="38">
        <v>2.64</v>
      </c>
      <c r="K36" s="22"/>
      <c r="L36" s="22"/>
      <c r="M36" s="22"/>
      <c r="N36" s="22"/>
      <c r="O36" s="22"/>
      <c r="P36" s="22"/>
    </row>
    <row r="37" spans="1:16" ht="39" customHeight="1" x14ac:dyDescent="0.15">
      <c r="A37" s="22"/>
      <c r="B37" s="35"/>
      <c r="C37" s="1174" t="s">
        <v>573</v>
      </c>
      <c r="D37" s="1175"/>
      <c r="E37" s="1176"/>
      <c r="F37" s="36">
        <v>1.71</v>
      </c>
      <c r="G37" s="37">
        <v>0.28999999999999998</v>
      </c>
      <c r="H37" s="37">
        <v>0.23</v>
      </c>
      <c r="I37" s="37">
        <v>0.66</v>
      </c>
      <c r="J37" s="38">
        <v>0.56000000000000005</v>
      </c>
      <c r="K37" s="22"/>
      <c r="L37" s="22"/>
      <c r="M37" s="22"/>
      <c r="N37" s="22"/>
      <c r="O37" s="22"/>
      <c r="P37" s="22"/>
    </row>
    <row r="38" spans="1:16" ht="39" customHeight="1" x14ac:dyDescent="0.15">
      <c r="A38" s="22"/>
      <c r="B38" s="35"/>
      <c r="C38" s="1174" t="s">
        <v>574</v>
      </c>
      <c r="D38" s="1175"/>
      <c r="E38" s="1176"/>
      <c r="F38" s="36">
        <v>0.01</v>
      </c>
      <c r="G38" s="37">
        <v>0.01</v>
      </c>
      <c r="H38" s="37">
        <v>0</v>
      </c>
      <c r="I38" s="37">
        <v>0</v>
      </c>
      <c r="J38" s="38">
        <v>0.06</v>
      </c>
      <c r="K38" s="22"/>
      <c r="L38" s="22"/>
      <c r="M38" s="22"/>
      <c r="N38" s="22"/>
      <c r="O38" s="22"/>
      <c r="P38" s="22"/>
    </row>
    <row r="39" spans="1:16" ht="39" customHeight="1" x14ac:dyDescent="0.15">
      <c r="A39" s="22"/>
      <c r="B39" s="35"/>
      <c r="C39" s="1174" t="s">
        <v>575</v>
      </c>
      <c r="D39" s="1175"/>
      <c r="E39" s="1176"/>
      <c r="F39" s="36">
        <v>0</v>
      </c>
      <c r="G39" s="37">
        <v>0</v>
      </c>
      <c r="H39" s="37">
        <v>0</v>
      </c>
      <c r="I39" s="37">
        <v>0</v>
      </c>
      <c r="J39" s="38">
        <v>0</v>
      </c>
      <c r="K39" s="22"/>
      <c r="L39" s="22"/>
      <c r="M39" s="22"/>
      <c r="N39" s="22"/>
      <c r="O39" s="22"/>
      <c r="P39" s="22"/>
    </row>
    <row r="40" spans="1:16" ht="39" customHeight="1" x14ac:dyDescent="0.15">
      <c r="A40" s="22"/>
      <c r="B40" s="35"/>
      <c r="C40" s="1174" t="s">
        <v>576</v>
      </c>
      <c r="D40" s="1175"/>
      <c r="E40" s="1176"/>
      <c r="F40" s="36">
        <v>0</v>
      </c>
      <c r="G40" s="37">
        <v>0</v>
      </c>
      <c r="H40" s="37">
        <v>0</v>
      </c>
      <c r="I40" s="37">
        <v>0</v>
      </c>
      <c r="J40" s="38">
        <v>0</v>
      </c>
      <c r="K40" s="22"/>
      <c r="L40" s="22"/>
      <c r="M40" s="22"/>
      <c r="N40" s="22"/>
      <c r="O40" s="22"/>
      <c r="P40" s="22"/>
    </row>
    <row r="41" spans="1:16" ht="39" customHeight="1" x14ac:dyDescent="0.15">
      <c r="A41" s="22"/>
      <c r="B41" s="35"/>
      <c r="C41" s="1174"/>
      <c r="D41" s="1175"/>
      <c r="E41" s="1176"/>
      <c r="F41" s="36"/>
      <c r="G41" s="37"/>
      <c r="H41" s="37"/>
      <c r="I41" s="37"/>
      <c r="J41" s="38"/>
      <c r="K41" s="22"/>
      <c r="L41" s="22"/>
      <c r="M41" s="22"/>
      <c r="N41" s="22"/>
      <c r="O41" s="22"/>
      <c r="P41" s="22"/>
    </row>
    <row r="42" spans="1:16" ht="39" customHeight="1" x14ac:dyDescent="0.15">
      <c r="A42" s="22"/>
      <c r="B42" s="39"/>
      <c r="C42" s="1174" t="s">
        <v>577</v>
      </c>
      <c r="D42" s="1175"/>
      <c r="E42" s="1176"/>
      <c r="F42" s="36" t="s">
        <v>521</v>
      </c>
      <c r="G42" s="37" t="s">
        <v>521</v>
      </c>
      <c r="H42" s="37" t="s">
        <v>521</v>
      </c>
      <c r="I42" s="37" t="s">
        <v>521</v>
      </c>
      <c r="J42" s="38" t="s">
        <v>521</v>
      </c>
      <c r="K42" s="22"/>
      <c r="L42" s="22"/>
      <c r="M42" s="22"/>
      <c r="N42" s="22"/>
      <c r="O42" s="22"/>
      <c r="P42" s="22"/>
    </row>
    <row r="43" spans="1:16" ht="39" customHeight="1" thickBot="1" x14ac:dyDescent="0.2">
      <c r="A43" s="22"/>
      <c r="B43" s="40"/>
      <c r="C43" s="1177" t="s">
        <v>578</v>
      </c>
      <c r="D43" s="1178"/>
      <c r="E43" s="1179"/>
      <c r="F43" s="41">
        <v>0</v>
      </c>
      <c r="G43" s="42">
        <v>0</v>
      </c>
      <c r="H43" s="42">
        <v>0.7</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3AhAmgWKqqWagG4DeFpJGZA76Z3AXI0c3fOQPmoruX0vBdhvA4IzkiJaSV9Kn2KOe3TXkGmZqOejXMw0aX+d/g==" saltValue="sQHD2TH4mz+v25wUWINA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00" t="s">
        <v>11</v>
      </c>
      <c r="C45" s="1201"/>
      <c r="D45" s="58"/>
      <c r="E45" s="1206" t="s">
        <v>12</v>
      </c>
      <c r="F45" s="1206"/>
      <c r="G45" s="1206"/>
      <c r="H45" s="1206"/>
      <c r="I45" s="1206"/>
      <c r="J45" s="1207"/>
      <c r="K45" s="59">
        <v>1316</v>
      </c>
      <c r="L45" s="60">
        <v>1338</v>
      </c>
      <c r="M45" s="60">
        <v>1374</v>
      </c>
      <c r="N45" s="60">
        <v>1411</v>
      </c>
      <c r="O45" s="61">
        <v>1446</v>
      </c>
      <c r="P45" s="48"/>
      <c r="Q45" s="48"/>
      <c r="R45" s="48"/>
      <c r="S45" s="48"/>
      <c r="T45" s="48"/>
      <c r="U45" s="48"/>
    </row>
    <row r="46" spans="1:21" ht="30.75" customHeight="1" x14ac:dyDescent="0.15">
      <c r="A46" s="48"/>
      <c r="B46" s="1202"/>
      <c r="C46" s="1203"/>
      <c r="D46" s="62"/>
      <c r="E46" s="1184" t="s">
        <v>13</v>
      </c>
      <c r="F46" s="1184"/>
      <c r="G46" s="1184"/>
      <c r="H46" s="1184"/>
      <c r="I46" s="1184"/>
      <c r="J46" s="1185"/>
      <c r="K46" s="63" t="s">
        <v>521</v>
      </c>
      <c r="L46" s="64" t="s">
        <v>521</v>
      </c>
      <c r="M46" s="64" t="s">
        <v>521</v>
      </c>
      <c r="N46" s="64" t="s">
        <v>521</v>
      </c>
      <c r="O46" s="65" t="s">
        <v>521</v>
      </c>
      <c r="P46" s="48"/>
      <c r="Q46" s="48"/>
      <c r="R46" s="48"/>
      <c r="S46" s="48"/>
      <c r="T46" s="48"/>
      <c r="U46" s="48"/>
    </row>
    <row r="47" spans="1:21" ht="30.75" customHeight="1" x14ac:dyDescent="0.15">
      <c r="A47" s="48"/>
      <c r="B47" s="1202"/>
      <c r="C47" s="1203"/>
      <c r="D47" s="62"/>
      <c r="E47" s="1184" t="s">
        <v>14</v>
      </c>
      <c r="F47" s="1184"/>
      <c r="G47" s="1184"/>
      <c r="H47" s="1184"/>
      <c r="I47" s="1184"/>
      <c r="J47" s="1185"/>
      <c r="K47" s="63" t="s">
        <v>521</v>
      </c>
      <c r="L47" s="64" t="s">
        <v>521</v>
      </c>
      <c r="M47" s="64" t="s">
        <v>521</v>
      </c>
      <c r="N47" s="64" t="s">
        <v>521</v>
      </c>
      <c r="O47" s="65" t="s">
        <v>521</v>
      </c>
      <c r="P47" s="48"/>
      <c r="Q47" s="48"/>
      <c r="R47" s="48"/>
      <c r="S47" s="48"/>
      <c r="T47" s="48"/>
      <c r="U47" s="48"/>
    </row>
    <row r="48" spans="1:21" ht="30.75" customHeight="1" x14ac:dyDescent="0.15">
      <c r="A48" s="48"/>
      <c r="B48" s="1202"/>
      <c r="C48" s="1203"/>
      <c r="D48" s="62"/>
      <c r="E48" s="1184" t="s">
        <v>15</v>
      </c>
      <c r="F48" s="1184"/>
      <c r="G48" s="1184"/>
      <c r="H48" s="1184"/>
      <c r="I48" s="1184"/>
      <c r="J48" s="1185"/>
      <c r="K48" s="63">
        <v>915</v>
      </c>
      <c r="L48" s="64">
        <v>930</v>
      </c>
      <c r="M48" s="64">
        <v>906</v>
      </c>
      <c r="N48" s="64">
        <v>821</v>
      </c>
      <c r="O48" s="65">
        <v>803</v>
      </c>
      <c r="P48" s="48"/>
      <c r="Q48" s="48"/>
      <c r="R48" s="48"/>
      <c r="S48" s="48"/>
      <c r="T48" s="48"/>
      <c r="U48" s="48"/>
    </row>
    <row r="49" spans="1:21" ht="30.75" customHeight="1" x14ac:dyDescent="0.15">
      <c r="A49" s="48"/>
      <c r="B49" s="1202"/>
      <c r="C49" s="1203"/>
      <c r="D49" s="62"/>
      <c r="E49" s="1184" t="s">
        <v>16</v>
      </c>
      <c r="F49" s="1184"/>
      <c r="G49" s="1184"/>
      <c r="H49" s="1184"/>
      <c r="I49" s="1184"/>
      <c r="J49" s="1185"/>
      <c r="K49" s="63">
        <v>92</v>
      </c>
      <c r="L49" s="64">
        <v>99</v>
      </c>
      <c r="M49" s="64">
        <v>110</v>
      </c>
      <c r="N49" s="64">
        <v>96</v>
      </c>
      <c r="O49" s="65">
        <v>102</v>
      </c>
      <c r="P49" s="48"/>
      <c r="Q49" s="48"/>
      <c r="R49" s="48"/>
      <c r="S49" s="48"/>
      <c r="T49" s="48"/>
      <c r="U49" s="48"/>
    </row>
    <row r="50" spans="1:21" ht="30.75" customHeight="1" x14ac:dyDescent="0.15">
      <c r="A50" s="48"/>
      <c r="B50" s="1202"/>
      <c r="C50" s="1203"/>
      <c r="D50" s="62"/>
      <c r="E50" s="1184" t="s">
        <v>17</v>
      </c>
      <c r="F50" s="1184"/>
      <c r="G50" s="1184"/>
      <c r="H50" s="1184"/>
      <c r="I50" s="1184"/>
      <c r="J50" s="1185"/>
      <c r="K50" s="63">
        <v>103</v>
      </c>
      <c r="L50" s="64">
        <v>103</v>
      </c>
      <c r="M50" s="64">
        <v>100</v>
      </c>
      <c r="N50" s="64">
        <v>95</v>
      </c>
      <c r="O50" s="65">
        <v>91</v>
      </c>
      <c r="P50" s="48"/>
      <c r="Q50" s="48"/>
      <c r="R50" s="48"/>
      <c r="S50" s="48"/>
      <c r="T50" s="48"/>
      <c r="U50" s="48"/>
    </row>
    <row r="51" spans="1:21" ht="30.75" customHeight="1" x14ac:dyDescent="0.15">
      <c r="A51" s="48"/>
      <c r="B51" s="1204"/>
      <c r="C51" s="1205"/>
      <c r="D51" s="66"/>
      <c r="E51" s="1184" t="s">
        <v>18</v>
      </c>
      <c r="F51" s="1184"/>
      <c r="G51" s="1184"/>
      <c r="H51" s="1184"/>
      <c r="I51" s="1184"/>
      <c r="J51" s="1185"/>
      <c r="K51" s="63">
        <v>0</v>
      </c>
      <c r="L51" s="64">
        <v>1</v>
      </c>
      <c r="M51" s="64">
        <v>1</v>
      </c>
      <c r="N51" s="64">
        <v>0</v>
      </c>
      <c r="O51" s="65" t="s">
        <v>521</v>
      </c>
      <c r="P51" s="48"/>
      <c r="Q51" s="48"/>
      <c r="R51" s="48"/>
      <c r="S51" s="48"/>
      <c r="T51" s="48"/>
      <c r="U51" s="48"/>
    </row>
    <row r="52" spans="1:21" ht="30.75" customHeight="1" x14ac:dyDescent="0.15">
      <c r="A52" s="48"/>
      <c r="B52" s="1182" t="s">
        <v>19</v>
      </c>
      <c r="C52" s="1183"/>
      <c r="D52" s="66"/>
      <c r="E52" s="1184" t="s">
        <v>20</v>
      </c>
      <c r="F52" s="1184"/>
      <c r="G52" s="1184"/>
      <c r="H52" s="1184"/>
      <c r="I52" s="1184"/>
      <c r="J52" s="1185"/>
      <c r="K52" s="63">
        <v>1378</v>
      </c>
      <c r="L52" s="64">
        <v>1395</v>
      </c>
      <c r="M52" s="64">
        <v>1407</v>
      </c>
      <c r="N52" s="64">
        <v>1401</v>
      </c>
      <c r="O52" s="65">
        <v>1431</v>
      </c>
      <c r="P52" s="48"/>
      <c r="Q52" s="48"/>
      <c r="R52" s="48"/>
      <c r="S52" s="48"/>
      <c r="T52" s="48"/>
      <c r="U52" s="48"/>
    </row>
    <row r="53" spans="1:21" ht="30.75" customHeight="1" thickBot="1" x14ac:dyDescent="0.2">
      <c r="A53" s="48"/>
      <c r="B53" s="1186" t="s">
        <v>21</v>
      </c>
      <c r="C53" s="1187"/>
      <c r="D53" s="67"/>
      <c r="E53" s="1188" t="s">
        <v>22</v>
      </c>
      <c r="F53" s="1188"/>
      <c r="G53" s="1188"/>
      <c r="H53" s="1188"/>
      <c r="I53" s="1188"/>
      <c r="J53" s="1189"/>
      <c r="K53" s="68">
        <v>1048</v>
      </c>
      <c r="L53" s="69">
        <v>1076</v>
      </c>
      <c r="M53" s="69">
        <v>1084</v>
      </c>
      <c r="N53" s="69">
        <v>1022</v>
      </c>
      <c r="O53" s="70">
        <v>1011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190" t="s">
        <v>25</v>
      </c>
      <c r="C57" s="1191"/>
      <c r="D57" s="1194" t="s">
        <v>26</v>
      </c>
      <c r="E57" s="1195"/>
      <c r="F57" s="1195"/>
      <c r="G57" s="1195"/>
      <c r="H57" s="1195"/>
      <c r="I57" s="1195"/>
      <c r="J57" s="1196"/>
      <c r="K57" s="83"/>
      <c r="L57" s="84"/>
      <c r="M57" s="84"/>
      <c r="N57" s="84"/>
      <c r="O57" s="85"/>
    </row>
    <row r="58" spans="1:21" ht="31.5" customHeight="1" thickBot="1" x14ac:dyDescent="0.2">
      <c r="B58" s="1192"/>
      <c r="C58" s="1193"/>
      <c r="D58" s="1197" t="s">
        <v>27</v>
      </c>
      <c r="E58" s="1198"/>
      <c r="F58" s="1198"/>
      <c r="G58" s="1198"/>
      <c r="H58" s="1198"/>
      <c r="I58" s="1198"/>
      <c r="J58" s="119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VInZ3GhE55BLrlDlBZrv3vvMs3cYCaLg4v+6XX33OBDXyzBsQ5INrDUgu7imS1A3H0HGymdaue4Cy70lZ5jow==" saltValue="wlxTMwzaSkmx+6YveOOk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20" t="s">
        <v>30</v>
      </c>
      <c r="C41" s="1221"/>
      <c r="D41" s="102"/>
      <c r="E41" s="1222" t="s">
        <v>31</v>
      </c>
      <c r="F41" s="1222"/>
      <c r="G41" s="1222"/>
      <c r="H41" s="1223"/>
      <c r="I41" s="351">
        <v>14313</v>
      </c>
      <c r="J41" s="352">
        <v>16101</v>
      </c>
      <c r="K41" s="352">
        <v>18000</v>
      </c>
      <c r="L41" s="352">
        <v>18656</v>
      </c>
      <c r="M41" s="353">
        <v>18279</v>
      </c>
    </row>
    <row r="42" spans="2:13" ht="27.75" customHeight="1" x14ac:dyDescent="0.15">
      <c r="B42" s="1210"/>
      <c r="C42" s="1211"/>
      <c r="D42" s="103"/>
      <c r="E42" s="1214" t="s">
        <v>32</v>
      </c>
      <c r="F42" s="1214"/>
      <c r="G42" s="1214"/>
      <c r="H42" s="1215"/>
      <c r="I42" s="354">
        <v>2982</v>
      </c>
      <c r="J42" s="355">
        <v>2801</v>
      </c>
      <c r="K42" s="355">
        <v>2649</v>
      </c>
      <c r="L42" s="355">
        <v>2502</v>
      </c>
      <c r="M42" s="356">
        <v>2358</v>
      </c>
    </row>
    <row r="43" spans="2:13" ht="27.75" customHeight="1" x14ac:dyDescent="0.15">
      <c r="B43" s="1210"/>
      <c r="C43" s="1211"/>
      <c r="D43" s="103"/>
      <c r="E43" s="1214" t="s">
        <v>33</v>
      </c>
      <c r="F43" s="1214"/>
      <c r="G43" s="1214"/>
      <c r="H43" s="1215"/>
      <c r="I43" s="354">
        <v>12633</v>
      </c>
      <c r="J43" s="355">
        <v>12410</v>
      </c>
      <c r="K43" s="355">
        <v>12495</v>
      </c>
      <c r="L43" s="355">
        <v>12712</v>
      </c>
      <c r="M43" s="356">
        <v>12002</v>
      </c>
    </row>
    <row r="44" spans="2:13" ht="27.75" customHeight="1" x14ac:dyDescent="0.15">
      <c r="B44" s="1210"/>
      <c r="C44" s="1211"/>
      <c r="D44" s="103"/>
      <c r="E44" s="1214" t="s">
        <v>34</v>
      </c>
      <c r="F44" s="1214"/>
      <c r="G44" s="1214"/>
      <c r="H44" s="1215"/>
      <c r="I44" s="354">
        <v>671</v>
      </c>
      <c r="J44" s="355">
        <v>710</v>
      </c>
      <c r="K44" s="355">
        <v>648</v>
      </c>
      <c r="L44" s="355">
        <v>588</v>
      </c>
      <c r="M44" s="356">
        <v>543</v>
      </c>
    </row>
    <row r="45" spans="2:13" ht="27.75" customHeight="1" x14ac:dyDescent="0.15">
      <c r="B45" s="1210"/>
      <c r="C45" s="1211"/>
      <c r="D45" s="103"/>
      <c r="E45" s="1214" t="s">
        <v>35</v>
      </c>
      <c r="F45" s="1214"/>
      <c r="G45" s="1214"/>
      <c r="H45" s="1215"/>
      <c r="I45" s="354">
        <v>2121</v>
      </c>
      <c r="J45" s="355">
        <v>1825</v>
      </c>
      <c r="K45" s="355">
        <v>1737</v>
      </c>
      <c r="L45" s="355">
        <v>1615</v>
      </c>
      <c r="M45" s="356">
        <v>1573</v>
      </c>
    </row>
    <row r="46" spans="2:13" ht="27.75" customHeight="1" x14ac:dyDescent="0.15">
      <c r="B46" s="1210"/>
      <c r="C46" s="1211"/>
      <c r="D46" s="104"/>
      <c r="E46" s="1214" t="s">
        <v>36</v>
      </c>
      <c r="F46" s="1214"/>
      <c r="G46" s="1214"/>
      <c r="H46" s="1215"/>
      <c r="I46" s="354" t="s">
        <v>521</v>
      </c>
      <c r="J46" s="355">
        <v>86</v>
      </c>
      <c r="K46" s="355" t="s">
        <v>521</v>
      </c>
      <c r="L46" s="355" t="s">
        <v>521</v>
      </c>
      <c r="M46" s="356" t="s">
        <v>521</v>
      </c>
    </row>
    <row r="47" spans="2:13" ht="27.75" customHeight="1" x14ac:dyDescent="0.15">
      <c r="B47" s="1210"/>
      <c r="C47" s="1211"/>
      <c r="D47" s="105"/>
      <c r="E47" s="1224" t="s">
        <v>37</v>
      </c>
      <c r="F47" s="1225"/>
      <c r="G47" s="1225"/>
      <c r="H47" s="1226"/>
      <c r="I47" s="354" t="s">
        <v>521</v>
      </c>
      <c r="J47" s="355" t="s">
        <v>521</v>
      </c>
      <c r="K47" s="355" t="s">
        <v>521</v>
      </c>
      <c r="L47" s="355" t="s">
        <v>521</v>
      </c>
      <c r="M47" s="356" t="s">
        <v>521</v>
      </c>
    </row>
    <row r="48" spans="2:13" ht="27.75" customHeight="1" x14ac:dyDescent="0.15">
      <c r="B48" s="1210"/>
      <c r="C48" s="1211"/>
      <c r="D48" s="103"/>
      <c r="E48" s="1214" t="s">
        <v>38</v>
      </c>
      <c r="F48" s="1214"/>
      <c r="G48" s="1214"/>
      <c r="H48" s="1215"/>
      <c r="I48" s="354" t="s">
        <v>521</v>
      </c>
      <c r="J48" s="355" t="s">
        <v>521</v>
      </c>
      <c r="K48" s="355" t="s">
        <v>521</v>
      </c>
      <c r="L48" s="355" t="s">
        <v>521</v>
      </c>
      <c r="M48" s="356" t="s">
        <v>521</v>
      </c>
    </row>
    <row r="49" spans="2:13" ht="27.75" customHeight="1" x14ac:dyDescent="0.15">
      <c r="B49" s="1212"/>
      <c r="C49" s="1213"/>
      <c r="D49" s="103"/>
      <c r="E49" s="1214" t="s">
        <v>39</v>
      </c>
      <c r="F49" s="1214"/>
      <c r="G49" s="1214"/>
      <c r="H49" s="1215"/>
      <c r="I49" s="354" t="s">
        <v>521</v>
      </c>
      <c r="J49" s="355" t="s">
        <v>521</v>
      </c>
      <c r="K49" s="355" t="s">
        <v>521</v>
      </c>
      <c r="L49" s="355" t="s">
        <v>521</v>
      </c>
      <c r="M49" s="356" t="s">
        <v>521</v>
      </c>
    </row>
    <row r="50" spans="2:13" ht="27.75" customHeight="1" x14ac:dyDescent="0.15">
      <c r="B50" s="1208" t="s">
        <v>40</v>
      </c>
      <c r="C50" s="1209"/>
      <c r="D50" s="106"/>
      <c r="E50" s="1214" t="s">
        <v>41</v>
      </c>
      <c r="F50" s="1214"/>
      <c r="G50" s="1214"/>
      <c r="H50" s="1215"/>
      <c r="I50" s="354">
        <v>1581</v>
      </c>
      <c r="J50" s="355">
        <v>1411</v>
      </c>
      <c r="K50" s="355">
        <v>1054</v>
      </c>
      <c r="L50" s="355">
        <v>977</v>
      </c>
      <c r="M50" s="356">
        <v>1312</v>
      </c>
    </row>
    <row r="51" spans="2:13" ht="27.75" customHeight="1" x14ac:dyDescent="0.15">
      <c r="B51" s="1210"/>
      <c r="C51" s="1211"/>
      <c r="D51" s="103"/>
      <c r="E51" s="1214" t="s">
        <v>42</v>
      </c>
      <c r="F51" s="1214"/>
      <c r="G51" s="1214"/>
      <c r="H51" s="1215"/>
      <c r="I51" s="354">
        <v>2232</v>
      </c>
      <c r="J51" s="355">
        <v>2290</v>
      </c>
      <c r="K51" s="355">
        <v>2194</v>
      </c>
      <c r="L51" s="355">
        <v>2117</v>
      </c>
      <c r="M51" s="356">
        <v>2020</v>
      </c>
    </row>
    <row r="52" spans="2:13" ht="27.75" customHeight="1" x14ac:dyDescent="0.15">
      <c r="B52" s="1212"/>
      <c r="C52" s="1213"/>
      <c r="D52" s="103"/>
      <c r="E52" s="1214" t="s">
        <v>43</v>
      </c>
      <c r="F52" s="1214"/>
      <c r="G52" s="1214"/>
      <c r="H52" s="1215"/>
      <c r="I52" s="354">
        <v>17365</v>
      </c>
      <c r="J52" s="355">
        <v>17960</v>
      </c>
      <c r="K52" s="355">
        <v>18704</v>
      </c>
      <c r="L52" s="355">
        <v>18613</v>
      </c>
      <c r="M52" s="356">
        <v>18251</v>
      </c>
    </row>
    <row r="53" spans="2:13" ht="27.75" customHeight="1" thickBot="1" x14ac:dyDescent="0.2">
      <c r="B53" s="1216" t="s">
        <v>44</v>
      </c>
      <c r="C53" s="1217"/>
      <c r="D53" s="107"/>
      <c r="E53" s="1218" t="s">
        <v>45</v>
      </c>
      <c r="F53" s="1218"/>
      <c r="G53" s="1218"/>
      <c r="H53" s="1219"/>
      <c r="I53" s="357">
        <v>11543</v>
      </c>
      <c r="J53" s="358">
        <v>12271</v>
      </c>
      <c r="K53" s="358">
        <v>13579</v>
      </c>
      <c r="L53" s="358">
        <v>14367</v>
      </c>
      <c r="M53" s="359">
        <v>13172</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YzQzDgGs5+PBV+VT8MnTduWYonS0BPB43vwe0z9OUz0XkYoJ6UyiMoyO0Vkt0xxtZQF9vSjjG2P4OrRB17tuPw==" saltValue="3ElaQL1LrK7+BH+3B/7jD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564</v>
      </c>
      <c r="G54" s="116" t="s">
        <v>565</v>
      </c>
      <c r="H54" s="117" t="s">
        <v>566</v>
      </c>
    </row>
    <row r="55" spans="2:8" ht="52.5" customHeight="1" x14ac:dyDescent="0.15">
      <c r="B55" s="118"/>
      <c r="C55" s="1235" t="s">
        <v>48</v>
      </c>
      <c r="D55" s="1235"/>
      <c r="E55" s="1236"/>
      <c r="F55" s="119">
        <v>416</v>
      </c>
      <c r="G55" s="119">
        <v>513</v>
      </c>
      <c r="H55" s="120">
        <v>730</v>
      </c>
    </row>
    <row r="56" spans="2:8" ht="52.5" customHeight="1" x14ac:dyDescent="0.15">
      <c r="B56" s="121"/>
      <c r="C56" s="1237" t="s">
        <v>49</v>
      </c>
      <c r="D56" s="1237"/>
      <c r="E56" s="1238"/>
      <c r="F56" s="122">
        <v>26</v>
      </c>
      <c r="G56" s="122">
        <v>26</v>
      </c>
      <c r="H56" s="123">
        <v>126</v>
      </c>
    </row>
    <row r="57" spans="2:8" ht="53.25" customHeight="1" x14ac:dyDescent="0.15">
      <c r="B57" s="121"/>
      <c r="C57" s="1239" t="s">
        <v>50</v>
      </c>
      <c r="D57" s="1239"/>
      <c r="E57" s="1240"/>
      <c r="F57" s="124">
        <v>386</v>
      </c>
      <c r="G57" s="124">
        <v>242</v>
      </c>
      <c r="H57" s="125">
        <v>255</v>
      </c>
    </row>
    <row r="58" spans="2:8" ht="45.75" customHeight="1" x14ac:dyDescent="0.15">
      <c r="B58" s="126"/>
      <c r="C58" s="1227" t="s">
        <v>598</v>
      </c>
      <c r="D58" s="1228"/>
      <c r="E58" s="1229"/>
      <c r="F58" s="127">
        <v>282</v>
      </c>
      <c r="G58" s="127">
        <v>132</v>
      </c>
      <c r="H58" s="128">
        <v>132</v>
      </c>
    </row>
    <row r="59" spans="2:8" ht="45.75" customHeight="1" x14ac:dyDescent="0.15">
      <c r="B59" s="126"/>
      <c r="C59" s="1227" t="s">
        <v>599</v>
      </c>
      <c r="D59" s="1228"/>
      <c r="E59" s="1229"/>
      <c r="F59" s="127">
        <v>29</v>
      </c>
      <c r="G59" s="127">
        <v>42</v>
      </c>
      <c r="H59" s="128">
        <v>52</v>
      </c>
    </row>
    <row r="60" spans="2:8" ht="45.75" customHeight="1" x14ac:dyDescent="0.15">
      <c r="B60" s="126"/>
      <c r="C60" s="1227" t="s">
        <v>600</v>
      </c>
      <c r="D60" s="1228"/>
      <c r="E60" s="1229"/>
      <c r="F60" s="127">
        <v>20</v>
      </c>
      <c r="G60" s="127">
        <v>20</v>
      </c>
      <c r="H60" s="128">
        <v>20</v>
      </c>
    </row>
    <row r="61" spans="2:8" ht="45.75" customHeight="1" x14ac:dyDescent="0.15">
      <c r="B61" s="126"/>
      <c r="C61" s="1227" t="s">
        <v>601</v>
      </c>
      <c r="D61" s="1228"/>
      <c r="E61" s="1229"/>
      <c r="F61" s="127">
        <v>18</v>
      </c>
      <c r="G61" s="127">
        <v>18</v>
      </c>
      <c r="H61" s="128">
        <v>18</v>
      </c>
    </row>
    <row r="62" spans="2:8" ht="45.75" customHeight="1" thickBot="1" x14ac:dyDescent="0.2">
      <c r="B62" s="129"/>
      <c r="C62" s="1230" t="s">
        <v>602</v>
      </c>
      <c r="D62" s="1231"/>
      <c r="E62" s="1232"/>
      <c r="F62" s="130" t="s">
        <v>603</v>
      </c>
      <c r="G62" s="130">
        <v>1</v>
      </c>
      <c r="H62" s="131">
        <v>9</v>
      </c>
    </row>
    <row r="63" spans="2:8" ht="52.5" customHeight="1" thickBot="1" x14ac:dyDescent="0.2">
      <c r="B63" s="132"/>
      <c r="C63" s="1233" t="s">
        <v>51</v>
      </c>
      <c r="D63" s="1233"/>
      <c r="E63" s="1234"/>
      <c r="F63" s="133">
        <v>828</v>
      </c>
      <c r="G63" s="133">
        <v>780</v>
      </c>
      <c r="H63" s="134">
        <v>1111</v>
      </c>
    </row>
    <row r="64" spans="2:8" x14ac:dyDescent="0.15"/>
  </sheetData>
  <sheetProtection algorithmName="SHA-512" hashValue="TX6d/EARTGNv6qcl2Zt+Yrp6GBCKRKq6G0uFK3rrqhq77LjnU8M5wymJBQRXR3YIJtIIW8bVcdpNZ6F1BQSlfg==" saltValue="y/tAAGkwkopqzLHAgWCA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AN70" sqref="AN70"/>
    </sheetView>
  </sheetViews>
  <sheetFormatPr defaultColWidth="0" defaultRowHeight="13.5" customHeight="1" zeroHeight="1" x14ac:dyDescent="0.15"/>
  <cols>
    <col min="1" max="1" width="6.375" style="1243" customWidth="1"/>
    <col min="2" max="107" width="2.5" style="1243" customWidth="1"/>
    <col min="108" max="108" width="6.125" style="1250" customWidth="1"/>
    <col min="109" max="109" width="5.875" style="1249" customWidth="1"/>
    <col min="110" max="16384" width="8.625" style="1243" hidden="1"/>
  </cols>
  <sheetData>
    <row r="1" spans="1:109" ht="42.75" customHeight="1" x14ac:dyDescent="0.15">
      <c r="A1" s="1241"/>
      <c r="B1" s="1242"/>
      <c r="DD1" s="1243"/>
      <c r="DE1" s="1243"/>
    </row>
    <row r="2" spans="1:109" ht="25.5" customHeight="1" x14ac:dyDescent="0.15">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15">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x14ac:dyDescent="0.15">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x14ac:dyDescent="0.15">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x14ac:dyDescent="0.15">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x14ac:dyDescent="0.15">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x14ac:dyDescent="0.15">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x14ac:dyDescent="0.15">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x14ac:dyDescent="0.15">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x14ac:dyDescent="0.15">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x14ac:dyDescent="0.15">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x14ac:dyDescent="0.15">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x14ac:dyDescent="0.15">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x14ac:dyDescent="0.15">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x14ac:dyDescent="0.15">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x14ac:dyDescent="0.15">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x14ac:dyDescent="0.15">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x14ac:dyDescent="0.15">
      <c r="DD19" s="1243"/>
      <c r="DE19" s="1243"/>
    </row>
    <row r="20" spans="1:109" x14ac:dyDescent="0.15">
      <c r="DD20" s="1243"/>
      <c r="DE20" s="1243"/>
    </row>
    <row r="21" spans="1:109" ht="17.25" customHeight="1" x14ac:dyDescent="0.15">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15">
      <c r="B22" s="1249"/>
    </row>
    <row r="23" spans="1:109" x14ac:dyDescent="0.15">
      <c r="B23" s="1249"/>
    </row>
    <row r="24" spans="1:109" x14ac:dyDescent="0.15">
      <c r="B24" s="1249"/>
    </row>
    <row r="25" spans="1:109" x14ac:dyDescent="0.15">
      <c r="B25" s="1249"/>
    </row>
    <row r="26" spans="1:109" x14ac:dyDescent="0.15">
      <c r="B26" s="1249"/>
    </row>
    <row r="27" spans="1:109" x14ac:dyDescent="0.15">
      <c r="B27" s="1249"/>
    </row>
    <row r="28" spans="1:109" x14ac:dyDescent="0.15">
      <c r="B28" s="1249"/>
    </row>
    <row r="29" spans="1:109" x14ac:dyDescent="0.15">
      <c r="B29" s="1249"/>
    </row>
    <row r="30" spans="1:109" x14ac:dyDescent="0.15">
      <c r="B30" s="1249"/>
    </row>
    <row r="31" spans="1:109" x14ac:dyDescent="0.15">
      <c r="B31" s="1249"/>
    </row>
    <row r="32" spans="1:109" x14ac:dyDescent="0.15">
      <c r="B32" s="1249"/>
    </row>
    <row r="33" spans="2:109" x14ac:dyDescent="0.15">
      <c r="B33" s="1249"/>
    </row>
    <row r="34" spans="2:109" x14ac:dyDescent="0.15">
      <c r="B34" s="1249"/>
    </row>
    <row r="35" spans="2:109" x14ac:dyDescent="0.15">
      <c r="B35" s="1249"/>
    </row>
    <row r="36" spans="2:109" x14ac:dyDescent="0.15">
      <c r="B36" s="1249"/>
    </row>
    <row r="37" spans="2:109" x14ac:dyDescent="0.15">
      <c r="B37" s="1249"/>
    </row>
    <row r="38" spans="2:109" x14ac:dyDescent="0.15">
      <c r="B38" s="1249"/>
    </row>
    <row r="39" spans="2:109" x14ac:dyDescent="0.15">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x14ac:dyDescent="0.15">
      <c r="B40" s="1254"/>
      <c r="DD40" s="1254"/>
      <c r="DE40" s="1243"/>
    </row>
    <row r="41" spans="2:109" ht="17.25" x14ac:dyDescent="0.15">
      <c r="B41" s="1255" t="s">
        <v>604</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x14ac:dyDescent="0.15">
      <c r="B42" s="1249"/>
      <c r="G42" s="1256"/>
      <c r="I42" s="1257"/>
      <c r="J42" s="1257"/>
      <c r="K42" s="1257"/>
      <c r="AM42" s="1256"/>
      <c r="AN42" s="1256" t="s">
        <v>605</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15">
      <c r="B43" s="1249"/>
      <c r="AN43" s="1258" t="s">
        <v>606</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x14ac:dyDescent="0.15">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x14ac:dyDescent="0.15">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x14ac:dyDescent="0.15">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x14ac:dyDescent="0.15">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x14ac:dyDescent="0.15">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x14ac:dyDescent="0.15">
      <c r="B49" s="1249"/>
      <c r="AN49" s="1243" t="s">
        <v>607</v>
      </c>
    </row>
    <row r="50" spans="1:109" x14ac:dyDescent="0.15">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562</v>
      </c>
      <c r="BQ50" s="1274"/>
      <c r="BR50" s="1274"/>
      <c r="BS50" s="1274"/>
      <c r="BT50" s="1274"/>
      <c r="BU50" s="1274"/>
      <c r="BV50" s="1274"/>
      <c r="BW50" s="1274"/>
      <c r="BX50" s="1274" t="s">
        <v>563</v>
      </c>
      <c r="BY50" s="1274"/>
      <c r="BZ50" s="1274"/>
      <c r="CA50" s="1274"/>
      <c r="CB50" s="1274"/>
      <c r="CC50" s="1274"/>
      <c r="CD50" s="1274"/>
      <c r="CE50" s="1274"/>
      <c r="CF50" s="1274" t="s">
        <v>564</v>
      </c>
      <c r="CG50" s="1274"/>
      <c r="CH50" s="1274"/>
      <c r="CI50" s="1274"/>
      <c r="CJ50" s="1274"/>
      <c r="CK50" s="1274"/>
      <c r="CL50" s="1274"/>
      <c r="CM50" s="1274"/>
      <c r="CN50" s="1274" t="s">
        <v>565</v>
      </c>
      <c r="CO50" s="1274"/>
      <c r="CP50" s="1274"/>
      <c r="CQ50" s="1274"/>
      <c r="CR50" s="1274"/>
      <c r="CS50" s="1274"/>
      <c r="CT50" s="1274"/>
      <c r="CU50" s="1274"/>
      <c r="CV50" s="1274" t="s">
        <v>566</v>
      </c>
      <c r="CW50" s="1274"/>
      <c r="CX50" s="1274"/>
      <c r="CY50" s="1274"/>
      <c r="CZ50" s="1274"/>
      <c r="DA50" s="1274"/>
      <c r="DB50" s="1274"/>
      <c r="DC50" s="1274"/>
    </row>
    <row r="51" spans="1:109" ht="13.5" customHeight="1" x14ac:dyDescent="0.15">
      <c r="B51" s="1249"/>
      <c r="G51" s="1275"/>
      <c r="H51" s="1275"/>
      <c r="I51" s="1276"/>
      <c r="J51" s="1276"/>
      <c r="K51" s="1277"/>
      <c r="L51" s="1277"/>
      <c r="M51" s="1277"/>
      <c r="N51" s="1277"/>
      <c r="AM51" s="1267"/>
      <c r="AN51" s="1278" t="s">
        <v>608</v>
      </c>
      <c r="AO51" s="1278"/>
      <c r="AP51" s="1278"/>
      <c r="AQ51" s="1278"/>
      <c r="AR51" s="1278"/>
      <c r="AS51" s="1278"/>
      <c r="AT51" s="1278"/>
      <c r="AU51" s="1278"/>
      <c r="AV51" s="1278"/>
      <c r="AW51" s="1278"/>
      <c r="AX51" s="1278"/>
      <c r="AY51" s="1278"/>
      <c r="AZ51" s="1278"/>
      <c r="BA51" s="1278"/>
      <c r="BB51" s="1278" t="s">
        <v>609</v>
      </c>
      <c r="BC51" s="1278"/>
      <c r="BD51" s="1278"/>
      <c r="BE51" s="1278"/>
      <c r="BF51" s="1278"/>
      <c r="BG51" s="1278"/>
      <c r="BH51" s="1278"/>
      <c r="BI51" s="1278"/>
      <c r="BJ51" s="1278"/>
      <c r="BK51" s="1278"/>
      <c r="BL51" s="1278"/>
      <c r="BM51" s="1278"/>
      <c r="BN51" s="1278"/>
      <c r="BO51" s="1278"/>
      <c r="BP51" s="1279">
        <v>165.2</v>
      </c>
      <c r="BQ51" s="1279"/>
      <c r="BR51" s="1279"/>
      <c r="BS51" s="1279"/>
      <c r="BT51" s="1279"/>
      <c r="BU51" s="1279"/>
      <c r="BV51" s="1279"/>
      <c r="BW51" s="1279"/>
      <c r="BX51" s="1279">
        <v>174.4</v>
      </c>
      <c r="BY51" s="1279"/>
      <c r="BZ51" s="1279"/>
      <c r="CA51" s="1279"/>
      <c r="CB51" s="1279"/>
      <c r="CC51" s="1279"/>
      <c r="CD51" s="1279"/>
      <c r="CE51" s="1279"/>
      <c r="CF51" s="1279">
        <v>192.6</v>
      </c>
      <c r="CG51" s="1279"/>
      <c r="CH51" s="1279"/>
      <c r="CI51" s="1279"/>
      <c r="CJ51" s="1279"/>
      <c r="CK51" s="1279"/>
      <c r="CL51" s="1279"/>
      <c r="CM51" s="1279"/>
      <c r="CN51" s="1279">
        <v>196.7</v>
      </c>
      <c r="CO51" s="1279"/>
      <c r="CP51" s="1279"/>
      <c r="CQ51" s="1279"/>
      <c r="CR51" s="1279"/>
      <c r="CS51" s="1279"/>
      <c r="CT51" s="1279"/>
      <c r="CU51" s="1279"/>
      <c r="CV51" s="1279">
        <v>169.5</v>
      </c>
      <c r="CW51" s="1279"/>
      <c r="CX51" s="1279"/>
      <c r="CY51" s="1279"/>
      <c r="CZ51" s="1279"/>
      <c r="DA51" s="1279"/>
      <c r="DB51" s="1279"/>
      <c r="DC51" s="1279"/>
    </row>
    <row r="52" spans="1:109" x14ac:dyDescent="0.15">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610</v>
      </c>
      <c r="BC53" s="1278"/>
      <c r="BD53" s="1278"/>
      <c r="BE53" s="1278"/>
      <c r="BF53" s="1278"/>
      <c r="BG53" s="1278"/>
      <c r="BH53" s="1278"/>
      <c r="BI53" s="1278"/>
      <c r="BJ53" s="1278"/>
      <c r="BK53" s="1278"/>
      <c r="BL53" s="1278"/>
      <c r="BM53" s="1278"/>
      <c r="BN53" s="1278"/>
      <c r="BO53" s="1278"/>
      <c r="BP53" s="1279">
        <v>70</v>
      </c>
      <c r="BQ53" s="1279"/>
      <c r="BR53" s="1279"/>
      <c r="BS53" s="1279"/>
      <c r="BT53" s="1279"/>
      <c r="BU53" s="1279"/>
      <c r="BV53" s="1279"/>
      <c r="BW53" s="1279"/>
      <c r="BX53" s="1279">
        <v>70.7</v>
      </c>
      <c r="BY53" s="1279"/>
      <c r="BZ53" s="1279"/>
      <c r="CA53" s="1279"/>
      <c r="CB53" s="1279"/>
      <c r="CC53" s="1279"/>
      <c r="CD53" s="1279"/>
      <c r="CE53" s="1279"/>
      <c r="CF53" s="1279">
        <v>70.400000000000006</v>
      </c>
      <c r="CG53" s="1279"/>
      <c r="CH53" s="1279"/>
      <c r="CI53" s="1279"/>
      <c r="CJ53" s="1279"/>
      <c r="CK53" s="1279"/>
      <c r="CL53" s="1279"/>
      <c r="CM53" s="1279"/>
      <c r="CN53" s="1279">
        <v>71.2</v>
      </c>
      <c r="CO53" s="1279"/>
      <c r="CP53" s="1279"/>
      <c r="CQ53" s="1279"/>
      <c r="CR53" s="1279"/>
      <c r="CS53" s="1279"/>
      <c r="CT53" s="1279"/>
      <c r="CU53" s="1279"/>
      <c r="CV53" s="1279">
        <v>72.599999999999994</v>
      </c>
      <c r="CW53" s="1279"/>
      <c r="CX53" s="1279"/>
      <c r="CY53" s="1279"/>
      <c r="CZ53" s="1279"/>
      <c r="DA53" s="1279"/>
      <c r="DB53" s="1279"/>
      <c r="DC53" s="1279"/>
    </row>
    <row r="54" spans="1:109" x14ac:dyDescent="0.15">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1257"/>
      <c r="B55" s="1249"/>
      <c r="G55" s="1268"/>
      <c r="H55" s="1268"/>
      <c r="I55" s="1268"/>
      <c r="J55" s="1268"/>
      <c r="K55" s="1277"/>
      <c r="L55" s="1277"/>
      <c r="M55" s="1277"/>
      <c r="N55" s="1277"/>
      <c r="AN55" s="1274" t="s">
        <v>611</v>
      </c>
      <c r="AO55" s="1274"/>
      <c r="AP55" s="1274"/>
      <c r="AQ55" s="1274"/>
      <c r="AR55" s="1274"/>
      <c r="AS55" s="1274"/>
      <c r="AT55" s="1274"/>
      <c r="AU55" s="1274"/>
      <c r="AV55" s="1274"/>
      <c r="AW55" s="1274"/>
      <c r="AX55" s="1274"/>
      <c r="AY55" s="1274"/>
      <c r="AZ55" s="1274"/>
      <c r="BA55" s="1274"/>
      <c r="BB55" s="1278" t="s">
        <v>609</v>
      </c>
      <c r="BC55" s="1278"/>
      <c r="BD55" s="1278"/>
      <c r="BE55" s="1278"/>
      <c r="BF55" s="1278"/>
      <c r="BG55" s="1278"/>
      <c r="BH55" s="1278"/>
      <c r="BI55" s="1278"/>
      <c r="BJ55" s="1278"/>
      <c r="BK55" s="1278"/>
      <c r="BL55" s="1278"/>
      <c r="BM55" s="1278"/>
      <c r="BN55" s="1278"/>
      <c r="BO55" s="1278"/>
      <c r="BP55" s="1279">
        <v>55.4</v>
      </c>
      <c r="BQ55" s="1279"/>
      <c r="BR55" s="1279"/>
      <c r="BS55" s="1279"/>
      <c r="BT55" s="1279"/>
      <c r="BU55" s="1279"/>
      <c r="BV55" s="1279"/>
      <c r="BW55" s="1279"/>
      <c r="BX55" s="1279">
        <v>52.7</v>
      </c>
      <c r="BY55" s="1279"/>
      <c r="BZ55" s="1279"/>
      <c r="CA55" s="1279"/>
      <c r="CB55" s="1279"/>
      <c r="CC55" s="1279"/>
      <c r="CD55" s="1279"/>
      <c r="CE55" s="1279"/>
      <c r="CF55" s="1279">
        <v>49.7</v>
      </c>
      <c r="CG55" s="1279"/>
      <c r="CH55" s="1279"/>
      <c r="CI55" s="1279"/>
      <c r="CJ55" s="1279"/>
      <c r="CK55" s="1279"/>
      <c r="CL55" s="1279"/>
      <c r="CM55" s="1279"/>
      <c r="CN55" s="1279">
        <v>37.299999999999997</v>
      </c>
      <c r="CO55" s="1279"/>
      <c r="CP55" s="1279"/>
      <c r="CQ55" s="1279"/>
      <c r="CR55" s="1279"/>
      <c r="CS55" s="1279"/>
      <c r="CT55" s="1279"/>
      <c r="CU55" s="1279"/>
      <c r="CV55" s="1279">
        <v>25.1</v>
      </c>
      <c r="CW55" s="1279"/>
      <c r="CX55" s="1279"/>
      <c r="CY55" s="1279"/>
      <c r="CZ55" s="1279"/>
      <c r="DA55" s="1279"/>
      <c r="DB55" s="1279"/>
      <c r="DC55" s="1279"/>
    </row>
    <row r="56" spans="1:109" x14ac:dyDescent="0.15">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x14ac:dyDescent="0.15">
      <c r="B57" s="1280"/>
      <c r="G57" s="1268"/>
      <c r="H57" s="1268"/>
      <c r="I57" s="1281"/>
      <c r="J57" s="1281"/>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610</v>
      </c>
      <c r="BC57" s="1278"/>
      <c r="BD57" s="1278"/>
      <c r="BE57" s="1278"/>
      <c r="BF57" s="1278"/>
      <c r="BG57" s="1278"/>
      <c r="BH57" s="1278"/>
      <c r="BI57" s="1278"/>
      <c r="BJ57" s="1278"/>
      <c r="BK57" s="1278"/>
      <c r="BL57" s="1278"/>
      <c r="BM57" s="1278"/>
      <c r="BN57" s="1278"/>
      <c r="BO57" s="1278"/>
      <c r="BP57" s="1279">
        <v>58.7</v>
      </c>
      <c r="BQ57" s="1279"/>
      <c r="BR57" s="1279"/>
      <c r="BS57" s="1279"/>
      <c r="BT57" s="1279"/>
      <c r="BU57" s="1279"/>
      <c r="BV57" s="1279"/>
      <c r="BW57" s="1279"/>
      <c r="BX57" s="1279">
        <v>59.9</v>
      </c>
      <c r="BY57" s="1279"/>
      <c r="BZ57" s="1279"/>
      <c r="CA57" s="1279"/>
      <c r="CB57" s="1279"/>
      <c r="CC57" s="1279"/>
      <c r="CD57" s="1279"/>
      <c r="CE57" s="1279"/>
      <c r="CF57" s="1279">
        <v>60.1</v>
      </c>
      <c r="CG57" s="1279"/>
      <c r="CH57" s="1279"/>
      <c r="CI57" s="1279"/>
      <c r="CJ57" s="1279"/>
      <c r="CK57" s="1279"/>
      <c r="CL57" s="1279"/>
      <c r="CM57" s="1279"/>
      <c r="CN57" s="1279">
        <v>61.9</v>
      </c>
      <c r="CO57" s="1279"/>
      <c r="CP57" s="1279"/>
      <c r="CQ57" s="1279"/>
      <c r="CR57" s="1279"/>
      <c r="CS57" s="1279"/>
      <c r="CT57" s="1279"/>
      <c r="CU57" s="1279"/>
      <c r="CV57" s="1279">
        <v>63.1</v>
      </c>
      <c r="CW57" s="1279"/>
      <c r="CX57" s="1279"/>
      <c r="CY57" s="1279"/>
      <c r="CZ57" s="1279"/>
      <c r="DA57" s="1279"/>
      <c r="DB57" s="1279"/>
      <c r="DC57" s="1279"/>
      <c r="DD57" s="1282"/>
      <c r="DE57" s="1280"/>
    </row>
    <row r="58" spans="1:109" s="1257" customFormat="1" x14ac:dyDescent="0.15">
      <c r="A58" s="1243"/>
      <c r="B58" s="1280"/>
      <c r="G58" s="1268"/>
      <c r="H58" s="1268"/>
      <c r="I58" s="1281"/>
      <c r="J58" s="1281"/>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2"/>
      <c r="DE58" s="1280"/>
    </row>
    <row r="59" spans="1:109" s="1257" customFormat="1" x14ac:dyDescent="0.15">
      <c r="A59" s="1243"/>
      <c r="B59" s="1280"/>
      <c r="K59" s="1283"/>
      <c r="L59" s="1283"/>
      <c r="M59" s="1283"/>
      <c r="N59" s="1283"/>
      <c r="AQ59" s="1283"/>
      <c r="AR59" s="1283"/>
      <c r="AS59" s="1283"/>
      <c r="AT59" s="1283"/>
      <c r="BC59" s="1283"/>
      <c r="BD59" s="1283"/>
      <c r="BE59" s="1283"/>
      <c r="BF59" s="1283"/>
      <c r="BO59" s="1283"/>
      <c r="BP59" s="1283"/>
      <c r="BQ59" s="1283"/>
      <c r="BR59" s="1283"/>
      <c r="CA59" s="1283"/>
      <c r="CB59" s="1283"/>
      <c r="CC59" s="1283"/>
      <c r="CD59" s="1283"/>
      <c r="CM59" s="1283"/>
      <c r="CN59" s="1283"/>
      <c r="CO59" s="1283"/>
      <c r="CP59" s="1283"/>
      <c r="CY59" s="1283"/>
      <c r="CZ59" s="1283"/>
      <c r="DA59" s="1283"/>
      <c r="DB59" s="1283"/>
      <c r="DC59" s="1283"/>
      <c r="DD59" s="1282"/>
      <c r="DE59" s="1280"/>
    </row>
    <row r="60" spans="1:109" s="1257" customFormat="1" x14ac:dyDescent="0.15">
      <c r="A60" s="1243"/>
      <c r="B60" s="1280"/>
      <c r="K60" s="1283"/>
      <c r="L60" s="1283"/>
      <c r="M60" s="1283"/>
      <c r="N60" s="1283"/>
      <c r="AQ60" s="1283"/>
      <c r="AR60" s="1283"/>
      <c r="AS60" s="1283"/>
      <c r="AT60" s="1283"/>
      <c r="BC60" s="1283"/>
      <c r="BD60" s="1283"/>
      <c r="BE60" s="1283"/>
      <c r="BF60" s="1283"/>
      <c r="BO60" s="1283"/>
      <c r="BP60" s="1283"/>
      <c r="BQ60" s="1283"/>
      <c r="BR60" s="1283"/>
      <c r="CA60" s="1283"/>
      <c r="CB60" s="1283"/>
      <c r="CC60" s="1283"/>
      <c r="CD60" s="1283"/>
      <c r="CM60" s="1283"/>
      <c r="CN60" s="1283"/>
      <c r="CO60" s="1283"/>
      <c r="CP60" s="1283"/>
      <c r="CY60" s="1283"/>
      <c r="CZ60" s="1283"/>
      <c r="DA60" s="1283"/>
      <c r="DB60" s="1283"/>
      <c r="DC60" s="1283"/>
      <c r="DD60" s="1282"/>
      <c r="DE60" s="1280"/>
    </row>
    <row r="61" spans="1:109" s="1257" customFormat="1" x14ac:dyDescent="0.15">
      <c r="A61" s="1243"/>
      <c r="B61" s="1284"/>
      <c r="C61" s="1285"/>
      <c r="D61" s="1285"/>
      <c r="E61" s="1285"/>
      <c r="F61" s="1285"/>
      <c r="G61" s="1285"/>
      <c r="H61" s="1285"/>
      <c r="I61" s="1285"/>
      <c r="J61" s="1285"/>
      <c r="K61" s="1285"/>
      <c r="L61" s="1285"/>
      <c r="M61" s="1286"/>
      <c r="N61" s="1286"/>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6"/>
      <c r="AT61" s="1286"/>
      <c r="AU61" s="1285"/>
      <c r="AV61" s="1285"/>
      <c r="AW61" s="1285"/>
      <c r="AX61" s="1285"/>
      <c r="AY61" s="1285"/>
      <c r="AZ61" s="1285"/>
      <c r="BA61" s="1285"/>
      <c r="BB61" s="1285"/>
      <c r="BC61" s="1285"/>
      <c r="BD61" s="1285"/>
      <c r="BE61" s="1286"/>
      <c r="BF61" s="1286"/>
      <c r="BG61" s="1285"/>
      <c r="BH61" s="1285"/>
      <c r="BI61" s="1285"/>
      <c r="BJ61" s="1285"/>
      <c r="BK61" s="1285"/>
      <c r="BL61" s="1285"/>
      <c r="BM61" s="1285"/>
      <c r="BN61" s="1285"/>
      <c r="BO61" s="1285"/>
      <c r="BP61" s="1285"/>
      <c r="BQ61" s="1286"/>
      <c r="BR61" s="1286"/>
      <c r="BS61" s="1285"/>
      <c r="BT61" s="1285"/>
      <c r="BU61" s="1285"/>
      <c r="BV61" s="1285"/>
      <c r="BW61" s="1285"/>
      <c r="BX61" s="1285"/>
      <c r="BY61" s="1285"/>
      <c r="BZ61" s="1285"/>
      <c r="CA61" s="1285"/>
      <c r="CB61" s="1285"/>
      <c r="CC61" s="1286"/>
      <c r="CD61" s="1286"/>
      <c r="CE61" s="1285"/>
      <c r="CF61" s="1285"/>
      <c r="CG61" s="1285"/>
      <c r="CH61" s="1285"/>
      <c r="CI61" s="1285"/>
      <c r="CJ61" s="1285"/>
      <c r="CK61" s="1285"/>
      <c r="CL61" s="1285"/>
      <c r="CM61" s="1285"/>
      <c r="CN61" s="1285"/>
      <c r="CO61" s="1286"/>
      <c r="CP61" s="1286"/>
      <c r="CQ61" s="1285"/>
      <c r="CR61" s="1285"/>
      <c r="CS61" s="1285"/>
      <c r="CT61" s="1285"/>
      <c r="CU61" s="1285"/>
      <c r="CV61" s="1285"/>
      <c r="CW61" s="1285"/>
      <c r="CX61" s="1285"/>
      <c r="CY61" s="1285"/>
      <c r="CZ61" s="1285"/>
      <c r="DA61" s="1286"/>
      <c r="DB61" s="1286"/>
      <c r="DC61" s="1286"/>
      <c r="DD61" s="1287"/>
      <c r="DE61" s="1280"/>
    </row>
    <row r="62" spans="1:109" x14ac:dyDescent="0.15">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7.25" x14ac:dyDescent="0.15">
      <c r="B63" s="1288" t="s">
        <v>612</v>
      </c>
    </row>
    <row r="64" spans="1:109" x14ac:dyDescent="0.15">
      <c r="B64" s="1249"/>
      <c r="G64" s="1256"/>
      <c r="I64" s="1289"/>
      <c r="J64" s="1289"/>
      <c r="K64" s="1289"/>
      <c r="L64" s="1289"/>
      <c r="M64" s="1289"/>
      <c r="N64" s="1290"/>
      <c r="AM64" s="1256"/>
      <c r="AN64" s="1256" t="s">
        <v>605</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x14ac:dyDescent="0.15">
      <c r="B65" s="1249"/>
      <c r="AN65" s="1258" t="s">
        <v>613</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x14ac:dyDescent="0.15">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x14ac:dyDescent="0.15">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x14ac:dyDescent="0.15">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x14ac:dyDescent="0.15">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x14ac:dyDescent="0.15">
      <c r="B70" s="1249"/>
      <c r="H70" s="1291"/>
      <c r="I70" s="1291"/>
      <c r="J70" s="1292"/>
      <c r="K70" s="1292"/>
      <c r="L70" s="1293"/>
      <c r="M70" s="1292"/>
      <c r="N70" s="1293"/>
      <c r="AN70" s="1267"/>
      <c r="AO70" s="1267"/>
      <c r="AP70" s="1267"/>
      <c r="AZ70" s="1267"/>
      <c r="BA70" s="1267"/>
      <c r="BB70" s="1267"/>
      <c r="BL70" s="1267"/>
      <c r="BM70" s="1267"/>
      <c r="BN70" s="1267"/>
      <c r="BX70" s="1267"/>
      <c r="BY70" s="1267"/>
      <c r="BZ70" s="1267"/>
      <c r="CJ70" s="1267"/>
      <c r="CK70" s="1267"/>
      <c r="CL70" s="1267"/>
      <c r="CV70" s="1267"/>
      <c r="CW70" s="1267"/>
      <c r="CX70" s="1267"/>
    </row>
    <row r="71" spans="2:107" x14ac:dyDescent="0.15">
      <c r="B71" s="1249"/>
      <c r="G71" s="1294"/>
      <c r="I71" s="1295"/>
      <c r="J71" s="1292"/>
      <c r="K71" s="1292"/>
      <c r="L71" s="1293"/>
      <c r="M71" s="1292"/>
      <c r="N71" s="1293"/>
      <c r="AM71" s="1294"/>
      <c r="AN71" s="1243" t="s">
        <v>607</v>
      </c>
    </row>
    <row r="72" spans="2:107" x14ac:dyDescent="0.15">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562</v>
      </c>
      <c r="BQ72" s="1274"/>
      <c r="BR72" s="1274"/>
      <c r="BS72" s="1274"/>
      <c r="BT72" s="1274"/>
      <c r="BU72" s="1274"/>
      <c r="BV72" s="1274"/>
      <c r="BW72" s="1274"/>
      <c r="BX72" s="1274" t="s">
        <v>563</v>
      </c>
      <c r="BY72" s="1274"/>
      <c r="BZ72" s="1274"/>
      <c r="CA72" s="1274"/>
      <c r="CB72" s="1274"/>
      <c r="CC72" s="1274"/>
      <c r="CD72" s="1274"/>
      <c r="CE72" s="1274"/>
      <c r="CF72" s="1274" t="s">
        <v>564</v>
      </c>
      <c r="CG72" s="1274"/>
      <c r="CH72" s="1274"/>
      <c r="CI72" s="1274"/>
      <c r="CJ72" s="1274"/>
      <c r="CK72" s="1274"/>
      <c r="CL72" s="1274"/>
      <c r="CM72" s="1274"/>
      <c r="CN72" s="1274" t="s">
        <v>565</v>
      </c>
      <c r="CO72" s="1274"/>
      <c r="CP72" s="1274"/>
      <c r="CQ72" s="1274"/>
      <c r="CR72" s="1274"/>
      <c r="CS72" s="1274"/>
      <c r="CT72" s="1274"/>
      <c r="CU72" s="1274"/>
      <c r="CV72" s="1274" t="s">
        <v>566</v>
      </c>
      <c r="CW72" s="1274"/>
      <c r="CX72" s="1274"/>
      <c r="CY72" s="1274"/>
      <c r="CZ72" s="1274"/>
      <c r="DA72" s="1274"/>
      <c r="DB72" s="1274"/>
      <c r="DC72" s="1274"/>
    </row>
    <row r="73" spans="2:107" x14ac:dyDescent="0.15">
      <c r="B73" s="1249"/>
      <c r="G73" s="1275"/>
      <c r="H73" s="1275"/>
      <c r="I73" s="1275"/>
      <c r="J73" s="1275"/>
      <c r="K73" s="1296"/>
      <c r="L73" s="1296"/>
      <c r="M73" s="1296"/>
      <c r="N73" s="1296"/>
      <c r="AM73" s="1267"/>
      <c r="AN73" s="1278" t="s">
        <v>608</v>
      </c>
      <c r="AO73" s="1278"/>
      <c r="AP73" s="1278"/>
      <c r="AQ73" s="1278"/>
      <c r="AR73" s="1278"/>
      <c r="AS73" s="1278"/>
      <c r="AT73" s="1278"/>
      <c r="AU73" s="1278"/>
      <c r="AV73" s="1278"/>
      <c r="AW73" s="1278"/>
      <c r="AX73" s="1278"/>
      <c r="AY73" s="1278"/>
      <c r="AZ73" s="1278"/>
      <c r="BA73" s="1278"/>
      <c r="BB73" s="1278" t="s">
        <v>609</v>
      </c>
      <c r="BC73" s="1278"/>
      <c r="BD73" s="1278"/>
      <c r="BE73" s="1278"/>
      <c r="BF73" s="1278"/>
      <c r="BG73" s="1278"/>
      <c r="BH73" s="1278"/>
      <c r="BI73" s="1278"/>
      <c r="BJ73" s="1278"/>
      <c r="BK73" s="1278"/>
      <c r="BL73" s="1278"/>
      <c r="BM73" s="1278"/>
      <c r="BN73" s="1278"/>
      <c r="BO73" s="1278"/>
      <c r="BP73" s="1279">
        <v>165.2</v>
      </c>
      <c r="BQ73" s="1279"/>
      <c r="BR73" s="1279"/>
      <c r="BS73" s="1279"/>
      <c r="BT73" s="1279"/>
      <c r="BU73" s="1279"/>
      <c r="BV73" s="1279"/>
      <c r="BW73" s="1279"/>
      <c r="BX73" s="1279">
        <v>174.4</v>
      </c>
      <c r="BY73" s="1279"/>
      <c r="BZ73" s="1279"/>
      <c r="CA73" s="1279"/>
      <c r="CB73" s="1279"/>
      <c r="CC73" s="1279"/>
      <c r="CD73" s="1279"/>
      <c r="CE73" s="1279"/>
      <c r="CF73" s="1279">
        <v>192.6</v>
      </c>
      <c r="CG73" s="1279"/>
      <c r="CH73" s="1279"/>
      <c r="CI73" s="1279"/>
      <c r="CJ73" s="1279"/>
      <c r="CK73" s="1279"/>
      <c r="CL73" s="1279"/>
      <c r="CM73" s="1279"/>
      <c r="CN73" s="1279">
        <v>196.7</v>
      </c>
      <c r="CO73" s="1279"/>
      <c r="CP73" s="1279"/>
      <c r="CQ73" s="1279"/>
      <c r="CR73" s="1279"/>
      <c r="CS73" s="1279"/>
      <c r="CT73" s="1279"/>
      <c r="CU73" s="1279"/>
      <c r="CV73" s="1279">
        <v>169.5</v>
      </c>
      <c r="CW73" s="1279"/>
      <c r="CX73" s="1279"/>
      <c r="CY73" s="1279"/>
      <c r="CZ73" s="1279"/>
      <c r="DA73" s="1279"/>
      <c r="DB73" s="1279"/>
      <c r="DC73" s="1279"/>
    </row>
    <row r="74" spans="2:107" x14ac:dyDescent="0.15">
      <c r="B74" s="1249"/>
      <c r="G74" s="1275"/>
      <c r="H74" s="1275"/>
      <c r="I74" s="1275"/>
      <c r="J74" s="1275"/>
      <c r="K74" s="1296"/>
      <c r="L74" s="1296"/>
      <c r="M74" s="1296"/>
      <c r="N74" s="1296"/>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614</v>
      </c>
      <c r="BC75" s="1278"/>
      <c r="BD75" s="1278"/>
      <c r="BE75" s="1278"/>
      <c r="BF75" s="1278"/>
      <c r="BG75" s="1278"/>
      <c r="BH75" s="1278"/>
      <c r="BI75" s="1278"/>
      <c r="BJ75" s="1278"/>
      <c r="BK75" s="1278"/>
      <c r="BL75" s="1278"/>
      <c r="BM75" s="1278"/>
      <c r="BN75" s="1278"/>
      <c r="BO75" s="1278"/>
      <c r="BP75" s="1279">
        <v>15.1</v>
      </c>
      <c r="BQ75" s="1279"/>
      <c r="BR75" s="1279"/>
      <c r="BS75" s="1279"/>
      <c r="BT75" s="1279"/>
      <c r="BU75" s="1279"/>
      <c r="BV75" s="1279"/>
      <c r="BW75" s="1279"/>
      <c r="BX75" s="1279">
        <v>15.1</v>
      </c>
      <c r="BY75" s="1279"/>
      <c r="BZ75" s="1279"/>
      <c r="CA75" s="1279"/>
      <c r="CB75" s="1279"/>
      <c r="CC75" s="1279"/>
      <c r="CD75" s="1279"/>
      <c r="CE75" s="1279"/>
      <c r="CF75" s="1279">
        <v>15.2</v>
      </c>
      <c r="CG75" s="1279"/>
      <c r="CH75" s="1279"/>
      <c r="CI75" s="1279"/>
      <c r="CJ75" s="1279"/>
      <c r="CK75" s="1279"/>
      <c r="CL75" s="1279"/>
      <c r="CM75" s="1279"/>
      <c r="CN75" s="1279">
        <v>14.9</v>
      </c>
      <c r="CO75" s="1279"/>
      <c r="CP75" s="1279"/>
      <c r="CQ75" s="1279"/>
      <c r="CR75" s="1279"/>
      <c r="CS75" s="1279"/>
      <c r="CT75" s="1279"/>
      <c r="CU75" s="1279"/>
      <c r="CV75" s="1279">
        <v>14.1</v>
      </c>
      <c r="CW75" s="1279"/>
      <c r="CX75" s="1279"/>
      <c r="CY75" s="1279"/>
      <c r="CZ75" s="1279"/>
      <c r="DA75" s="1279"/>
      <c r="DB75" s="1279"/>
      <c r="DC75" s="1279"/>
    </row>
    <row r="76" spans="2:107" x14ac:dyDescent="0.15">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1249"/>
      <c r="G77" s="1268"/>
      <c r="H77" s="1268"/>
      <c r="I77" s="1268"/>
      <c r="J77" s="1268"/>
      <c r="K77" s="1296"/>
      <c r="L77" s="1296"/>
      <c r="M77" s="1296"/>
      <c r="N77" s="1296"/>
      <c r="AN77" s="1274" t="s">
        <v>611</v>
      </c>
      <c r="AO77" s="1274"/>
      <c r="AP77" s="1274"/>
      <c r="AQ77" s="1274"/>
      <c r="AR77" s="1274"/>
      <c r="AS77" s="1274"/>
      <c r="AT77" s="1274"/>
      <c r="AU77" s="1274"/>
      <c r="AV77" s="1274"/>
      <c r="AW77" s="1274"/>
      <c r="AX77" s="1274"/>
      <c r="AY77" s="1274"/>
      <c r="AZ77" s="1274"/>
      <c r="BA77" s="1274"/>
      <c r="BB77" s="1278" t="s">
        <v>609</v>
      </c>
      <c r="BC77" s="1278"/>
      <c r="BD77" s="1278"/>
      <c r="BE77" s="1278"/>
      <c r="BF77" s="1278"/>
      <c r="BG77" s="1278"/>
      <c r="BH77" s="1278"/>
      <c r="BI77" s="1278"/>
      <c r="BJ77" s="1278"/>
      <c r="BK77" s="1278"/>
      <c r="BL77" s="1278"/>
      <c r="BM77" s="1278"/>
      <c r="BN77" s="1278"/>
      <c r="BO77" s="1278"/>
      <c r="BP77" s="1279">
        <v>55.4</v>
      </c>
      <c r="BQ77" s="1279"/>
      <c r="BR77" s="1279"/>
      <c r="BS77" s="1279"/>
      <c r="BT77" s="1279"/>
      <c r="BU77" s="1279"/>
      <c r="BV77" s="1279"/>
      <c r="BW77" s="1279"/>
      <c r="BX77" s="1279">
        <v>52.7</v>
      </c>
      <c r="BY77" s="1279"/>
      <c r="BZ77" s="1279"/>
      <c r="CA77" s="1279"/>
      <c r="CB77" s="1279"/>
      <c r="CC77" s="1279"/>
      <c r="CD77" s="1279"/>
      <c r="CE77" s="1279"/>
      <c r="CF77" s="1279">
        <v>49.7</v>
      </c>
      <c r="CG77" s="1279"/>
      <c r="CH77" s="1279"/>
      <c r="CI77" s="1279"/>
      <c r="CJ77" s="1279"/>
      <c r="CK77" s="1279"/>
      <c r="CL77" s="1279"/>
      <c r="CM77" s="1279"/>
      <c r="CN77" s="1279">
        <v>37.299999999999997</v>
      </c>
      <c r="CO77" s="1279"/>
      <c r="CP77" s="1279"/>
      <c r="CQ77" s="1279"/>
      <c r="CR77" s="1279"/>
      <c r="CS77" s="1279"/>
      <c r="CT77" s="1279"/>
      <c r="CU77" s="1279"/>
      <c r="CV77" s="1279">
        <v>25.1</v>
      </c>
      <c r="CW77" s="1279"/>
      <c r="CX77" s="1279"/>
      <c r="CY77" s="1279"/>
      <c r="CZ77" s="1279"/>
      <c r="DA77" s="1279"/>
      <c r="DB77" s="1279"/>
      <c r="DC77" s="1279"/>
    </row>
    <row r="78" spans="2:107" x14ac:dyDescent="0.15">
      <c r="B78" s="1249"/>
      <c r="G78" s="1268"/>
      <c r="H78" s="1268"/>
      <c r="I78" s="1268"/>
      <c r="J78" s="1268"/>
      <c r="K78" s="1296"/>
      <c r="L78" s="1296"/>
      <c r="M78" s="1296"/>
      <c r="N78" s="1296"/>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1249"/>
      <c r="G79" s="1268"/>
      <c r="H79" s="1268"/>
      <c r="I79" s="1281"/>
      <c r="J79" s="1281"/>
      <c r="K79" s="1297"/>
      <c r="L79" s="1297"/>
      <c r="M79" s="1297"/>
      <c r="N79" s="1297"/>
      <c r="AN79" s="1274"/>
      <c r="AO79" s="1274"/>
      <c r="AP79" s="1274"/>
      <c r="AQ79" s="1274"/>
      <c r="AR79" s="1274"/>
      <c r="AS79" s="1274"/>
      <c r="AT79" s="1274"/>
      <c r="AU79" s="1274"/>
      <c r="AV79" s="1274"/>
      <c r="AW79" s="1274"/>
      <c r="AX79" s="1274"/>
      <c r="AY79" s="1274"/>
      <c r="AZ79" s="1274"/>
      <c r="BA79" s="1274"/>
      <c r="BB79" s="1278" t="s">
        <v>614</v>
      </c>
      <c r="BC79" s="1278"/>
      <c r="BD79" s="1278"/>
      <c r="BE79" s="1278"/>
      <c r="BF79" s="1278"/>
      <c r="BG79" s="1278"/>
      <c r="BH79" s="1278"/>
      <c r="BI79" s="1278"/>
      <c r="BJ79" s="1278"/>
      <c r="BK79" s="1278"/>
      <c r="BL79" s="1278"/>
      <c r="BM79" s="1278"/>
      <c r="BN79" s="1278"/>
      <c r="BO79" s="1278"/>
      <c r="BP79" s="1279">
        <v>9.6999999999999993</v>
      </c>
      <c r="BQ79" s="1279"/>
      <c r="BR79" s="1279"/>
      <c r="BS79" s="1279"/>
      <c r="BT79" s="1279"/>
      <c r="BU79" s="1279"/>
      <c r="BV79" s="1279"/>
      <c r="BW79" s="1279"/>
      <c r="BX79" s="1279">
        <v>9.5</v>
      </c>
      <c r="BY79" s="1279"/>
      <c r="BZ79" s="1279"/>
      <c r="CA79" s="1279"/>
      <c r="CB79" s="1279"/>
      <c r="CC79" s="1279"/>
      <c r="CD79" s="1279"/>
      <c r="CE79" s="1279"/>
      <c r="CF79" s="1279">
        <v>9.1999999999999993</v>
      </c>
      <c r="CG79" s="1279"/>
      <c r="CH79" s="1279"/>
      <c r="CI79" s="1279"/>
      <c r="CJ79" s="1279"/>
      <c r="CK79" s="1279"/>
      <c r="CL79" s="1279"/>
      <c r="CM79" s="1279"/>
      <c r="CN79" s="1279">
        <v>8.6</v>
      </c>
      <c r="CO79" s="1279"/>
      <c r="CP79" s="1279"/>
      <c r="CQ79" s="1279"/>
      <c r="CR79" s="1279"/>
      <c r="CS79" s="1279"/>
      <c r="CT79" s="1279"/>
      <c r="CU79" s="1279"/>
      <c r="CV79" s="1279">
        <v>8.3000000000000007</v>
      </c>
      <c r="CW79" s="1279"/>
      <c r="CX79" s="1279"/>
      <c r="CY79" s="1279"/>
      <c r="CZ79" s="1279"/>
      <c r="DA79" s="1279"/>
      <c r="DB79" s="1279"/>
      <c r="DC79" s="1279"/>
    </row>
    <row r="80" spans="2:107" x14ac:dyDescent="0.15">
      <c r="B80" s="1249"/>
      <c r="G80" s="1268"/>
      <c r="H80" s="1268"/>
      <c r="I80" s="1281"/>
      <c r="J80" s="1281"/>
      <c r="K80" s="1297"/>
      <c r="L80" s="1297"/>
      <c r="M80" s="1297"/>
      <c r="N80" s="1297"/>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1249"/>
    </row>
    <row r="82" spans="2:109" ht="17.25" x14ac:dyDescent="0.15">
      <c r="B82" s="1249"/>
      <c r="K82" s="1298"/>
      <c r="L82" s="1298"/>
      <c r="M82" s="1298"/>
      <c r="N82" s="1298"/>
      <c r="AQ82" s="1298"/>
      <c r="AR82" s="1298"/>
      <c r="AS82" s="1298"/>
      <c r="AT82" s="1298"/>
      <c r="BC82" s="1298"/>
      <c r="BD82" s="1298"/>
      <c r="BE82" s="1298"/>
      <c r="BF82" s="1298"/>
      <c r="BO82" s="1298"/>
      <c r="BP82" s="1298"/>
      <c r="BQ82" s="1298"/>
      <c r="BR82" s="1298"/>
      <c r="CA82" s="1298"/>
      <c r="CB82" s="1298"/>
      <c r="CC82" s="1298"/>
      <c r="CD82" s="1298"/>
      <c r="CM82" s="1298"/>
      <c r="CN82" s="1298"/>
      <c r="CO82" s="1298"/>
      <c r="CP82" s="1298"/>
      <c r="CY82" s="1298"/>
      <c r="CZ82" s="1298"/>
      <c r="DA82" s="1298"/>
      <c r="DB82" s="1298"/>
      <c r="DC82" s="1298"/>
    </row>
    <row r="83" spans="2:109" x14ac:dyDescent="0.15">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x14ac:dyDescent="0.15">
      <c r="DD84" s="1243"/>
      <c r="DE84" s="1243"/>
    </row>
    <row r="85" spans="2:109" x14ac:dyDescent="0.15">
      <c r="DD85" s="1243"/>
      <c r="DE85" s="1243"/>
    </row>
  </sheetData>
  <sheetProtection algorithmName="SHA-512" hashValue="4sII8Ja4VMwt+UtVUvAHaL+vgzv+HnnedE+NnnxCojScstPFcVsV+TY9YOBX40FrC4j0UNhaY+2O7s8kY5Yasg==" saltValue="1mm4c+jiNiX4EXQUqyzd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sbRODwH7VmMMiRuZ6GpWwcjz1S0/tEBdaYXsMUmQco8kaHfJ1AbvL2yOqgpCQTi99e5c6GJDUjQ8NTTag/el4w==" saltValue="lxqwbjAFFu+lW6nf+kcA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AN70" sqref="AN7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509</v>
      </c>
    </row>
  </sheetData>
  <sheetProtection algorithmName="SHA-512" hashValue="fAaznj5AMhATtTWlKzCGO/zKty56QsuoUAIAMFgGOfoVHEqH4kSoYanVag39UT38ypObM7zpfdhUKg5NpKuHfA==" saltValue="OYi6MGuoz2Yobsr2pYu6L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559</v>
      </c>
      <c r="G2" s="148"/>
      <c r="H2" s="149"/>
    </row>
    <row r="3" spans="1:8" x14ac:dyDescent="0.15">
      <c r="A3" s="145" t="s">
        <v>552</v>
      </c>
      <c r="B3" s="150"/>
      <c r="C3" s="151"/>
      <c r="D3" s="152">
        <v>76604</v>
      </c>
      <c r="E3" s="153"/>
      <c r="F3" s="154">
        <v>68468</v>
      </c>
      <c r="G3" s="155"/>
      <c r="H3" s="156"/>
    </row>
    <row r="4" spans="1:8" x14ac:dyDescent="0.15">
      <c r="A4" s="157"/>
      <c r="B4" s="158"/>
      <c r="C4" s="159"/>
      <c r="D4" s="160">
        <v>32001</v>
      </c>
      <c r="E4" s="161"/>
      <c r="F4" s="162">
        <v>34140</v>
      </c>
      <c r="G4" s="163"/>
      <c r="H4" s="164"/>
    </row>
    <row r="5" spans="1:8" x14ac:dyDescent="0.15">
      <c r="A5" s="145" t="s">
        <v>554</v>
      </c>
      <c r="B5" s="150"/>
      <c r="C5" s="151"/>
      <c r="D5" s="152">
        <v>142721</v>
      </c>
      <c r="E5" s="153"/>
      <c r="F5" s="154">
        <v>69729</v>
      </c>
      <c r="G5" s="155"/>
      <c r="H5" s="156"/>
    </row>
    <row r="6" spans="1:8" x14ac:dyDescent="0.15">
      <c r="A6" s="157"/>
      <c r="B6" s="158"/>
      <c r="C6" s="159"/>
      <c r="D6" s="160">
        <v>63168</v>
      </c>
      <c r="E6" s="161"/>
      <c r="F6" s="162">
        <v>38908</v>
      </c>
      <c r="G6" s="163"/>
      <c r="H6" s="164"/>
    </row>
    <row r="7" spans="1:8" x14ac:dyDescent="0.15">
      <c r="A7" s="145" t="s">
        <v>555</v>
      </c>
      <c r="B7" s="150"/>
      <c r="C7" s="151"/>
      <c r="D7" s="152">
        <v>149748</v>
      </c>
      <c r="E7" s="153"/>
      <c r="F7" s="154">
        <v>74581</v>
      </c>
      <c r="G7" s="155"/>
      <c r="H7" s="156"/>
    </row>
    <row r="8" spans="1:8" x14ac:dyDescent="0.15">
      <c r="A8" s="157"/>
      <c r="B8" s="158"/>
      <c r="C8" s="159"/>
      <c r="D8" s="160">
        <v>80682</v>
      </c>
      <c r="E8" s="161"/>
      <c r="F8" s="162">
        <v>41563</v>
      </c>
      <c r="G8" s="163"/>
      <c r="H8" s="164"/>
    </row>
    <row r="9" spans="1:8" x14ac:dyDescent="0.15">
      <c r="A9" s="145" t="s">
        <v>556</v>
      </c>
      <c r="B9" s="150"/>
      <c r="C9" s="151"/>
      <c r="D9" s="152">
        <v>105602</v>
      </c>
      <c r="E9" s="153"/>
      <c r="F9" s="154">
        <v>76347</v>
      </c>
      <c r="G9" s="155"/>
      <c r="H9" s="156"/>
    </row>
    <row r="10" spans="1:8" x14ac:dyDescent="0.15">
      <c r="A10" s="157"/>
      <c r="B10" s="158"/>
      <c r="C10" s="159"/>
      <c r="D10" s="160">
        <v>53064</v>
      </c>
      <c r="E10" s="161"/>
      <c r="F10" s="162">
        <v>41762</v>
      </c>
      <c r="G10" s="163"/>
      <c r="H10" s="164"/>
    </row>
    <row r="11" spans="1:8" x14ac:dyDescent="0.15">
      <c r="A11" s="145" t="s">
        <v>557</v>
      </c>
      <c r="B11" s="150"/>
      <c r="C11" s="151"/>
      <c r="D11" s="152">
        <v>81441</v>
      </c>
      <c r="E11" s="153"/>
      <c r="F11" s="154">
        <v>69604</v>
      </c>
      <c r="G11" s="155"/>
      <c r="H11" s="156"/>
    </row>
    <row r="12" spans="1:8" x14ac:dyDescent="0.15">
      <c r="A12" s="157"/>
      <c r="B12" s="158"/>
      <c r="C12" s="165"/>
      <c r="D12" s="160">
        <v>22272</v>
      </c>
      <c r="E12" s="161"/>
      <c r="F12" s="162">
        <v>36247</v>
      </c>
      <c r="G12" s="163"/>
      <c r="H12" s="164"/>
    </row>
    <row r="13" spans="1:8" x14ac:dyDescent="0.15">
      <c r="A13" s="145"/>
      <c r="B13" s="150"/>
      <c r="C13" s="166"/>
      <c r="D13" s="167">
        <v>111223</v>
      </c>
      <c r="E13" s="168"/>
      <c r="F13" s="169">
        <v>71746</v>
      </c>
      <c r="G13" s="170"/>
      <c r="H13" s="156"/>
    </row>
    <row r="14" spans="1:8" x14ac:dyDescent="0.15">
      <c r="A14" s="157"/>
      <c r="B14" s="158"/>
      <c r="C14" s="159"/>
      <c r="D14" s="160">
        <v>50237</v>
      </c>
      <c r="E14" s="161"/>
      <c r="F14" s="162">
        <v>38524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2.58</v>
      </c>
      <c r="C19" s="171">
        <f>ROUND(VALUE(SUBSTITUTE(実質収支比率等に係る経年分析!G$48,"▲","-")),2)</f>
        <v>1.25</v>
      </c>
      <c r="D19" s="171">
        <f>ROUND(VALUE(SUBSTITUTE(実質収支比率等に係る経年分析!H$48,"▲","-")),2)</f>
        <v>1.59</v>
      </c>
      <c r="E19" s="171">
        <f>ROUND(VALUE(SUBSTITUTE(実質収支比率等に係る経年分析!I$48,"▲","-")),2)</f>
        <v>3.75</v>
      </c>
      <c r="F19" s="171">
        <f>ROUND(VALUE(SUBSTITUTE(実質収支比率等に係る経年分析!J$48,"▲","-")),2)</f>
        <v>10.43</v>
      </c>
    </row>
    <row r="20" spans="1:11" x14ac:dyDescent="0.15">
      <c r="A20" s="171" t="s">
        <v>55</v>
      </c>
      <c r="B20" s="171">
        <f>ROUND(VALUE(SUBSTITUTE(実質収支比率等に係る経年分析!F$47,"▲","-")),2)</f>
        <v>9.65</v>
      </c>
      <c r="C20" s="171">
        <f>ROUND(VALUE(SUBSTITUTE(実質収支比率等に係る経年分析!G$47,"▲","-")),2)</f>
        <v>7.17</v>
      </c>
      <c r="D20" s="171">
        <f>ROUND(VALUE(SUBSTITUTE(実質収支比率等に係る経年分析!H$47,"▲","-")),2)</f>
        <v>4.9400000000000004</v>
      </c>
      <c r="E20" s="171">
        <f>ROUND(VALUE(SUBSTITUTE(実質収支比率等に係る経年分析!I$47,"▲","-")),2)</f>
        <v>5.91</v>
      </c>
      <c r="F20" s="171">
        <f>ROUND(VALUE(SUBSTITUTE(実質収支比率等に係る経年分析!J$47,"▲","-")),2)</f>
        <v>7.97</v>
      </c>
    </row>
    <row r="21" spans="1:11" x14ac:dyDescent="0.15">
      <c r="A21" s="171" t="s">
        <v>56</v>
      </c>
      <c r="B21" s="171">
        <f>IF(ISNUMBER(VALUE(SUBSTITUTE(実質収支比率等に係る経年分析!F$49,"▲","-"))),ROUND(VALUE(SUBSTITUTE(実質収支比率等に係る経年分析!F$49,"▲","-")),2),NA())</f>
        <v>-3.07</v>
      </c>
      <c r="C21" s="171">
        <f>IF(ISNUMBER(VALUE(SUBSTITUTE(実質収支比率等に係る経年分析!G$49,"▲","-"))),ROUND(VALUE(SUBSTITUTE(実質収支比率等に係る経年分析!G$49,"▲","-")),2),NA())</f>
        <v>-3.72</v>
      </c>
      <c r="D21" s="171">
        <f>IF(ISNUMBER(VALUE(SUBSTITUTE(実質収支比率等に係る経年分析!H$49,"▲","-"))),ROUND(VALUE(SUBSTITUTE(実質収支比率等に係る経年分析!H$49,"▲","-")),2),NA())</f>
        <v>-1.86</v>
      </c>
      <c r="E21" s="171">
        <f>IF(ISNUMBER(VALUE(SUBSTITUTE(実質収支比率等に係る経年分析!I$49,"▲","-"))),ROUND(VALUE(SUBSTITUTE(実質収支比率等に係る経年分析!I$49,"▲","-")),2),NA())</f>
        <v>3.32</v>
      </c>
      <c r="F21" s="171">
        <f>IF(ISNUMBER(VALUE(SUBSTITUTE(実質収支比率等に係る経年分析!J$49,"▲","-"))),ROUND(VALUE(SUBSTITUTE(実質収支比率等に係る経年分析!J$49,"▲","-")),2),NA())</f>
        <v>9.26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0.7</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東部産業団地事業特別会計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公共用地先行取得事業特別会計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0.06</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0.28999999999999998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0.56000000000000005</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2.38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2.64</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4.7699999999999996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5.89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6.68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6.04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1.25</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3.74</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10.42</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1378</v>
      </c>
      <c r="E42" s="173"/>
      <c r="F42" s="173"/>
      <c r="G42" s="173">
        <f>'実質公債費比率（分子）の構造'!L$52</f>
        <v>1395</v>
      </c>
      <c r="H42" s="173"/>
      <c r="I42" s="173"/>
      <c r="J42" s="173">
        <f>'実質公債費比率（分子）の構造'!M$52</f>
        <v>1407</v>
      </c>
      <c r="K42" s="173"/>
      <c r="L42" s="173"/>
      <c r="M42" s="173">
        <f>'実質公債費比率（分子）の構造'!N$52</f>
        <v>1401</v>
      </c>
      <c r="N42" s="173"/>
      <c r="O42" s="173"/>
      <c r="P42" s="173">
        <f>'実質公債費比率（分子）の構造'!O$52</f>
        <v>1431</v>
      </c>
    </row>
    <row r="43" spans="1:16" x14ac:dyDescent="0.15">
      <c r="A43" s="173" t="s">
        <v>64</v>
      </c>
      <c r="B43" s="173">
        <f>'実質公債費比率（分子）の構造'!K$51</f>
        <v>0</v>
      </c>
      <c r="C43" s="173"/>
      <c r="D43" s="173"/>
      <c r="E43" s="173">
        <f>'実質公債費比率（分子）の構造'!L$51</f>
        <v>1</v>
      </c>
      <c r="F43" s="173"/>
      <c r="G43" s="173"/>
      <c r="H43" s="173">
        <f>'実質公債費比率（分子）の構造'!M$51</f>
        <v>1</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103</v>
      </c>
      <c r="C44" s="173"/>
      <c r="D44" s="173"/>
      <c r="E44" s="173">
        <f>'実質公債費比率（分子）の構造'!L$50</f>
        <v>103</v>
      </c>
      <c r="F44" s="173"/>
      <c r="G44" s="173"/>
      <c r="H44" s="173">
        <f>'実質公債費比率（分子）の構造'!M$50</f>
        <v>100</v>
      </c>
      <c r="I44" s="173"/>
      <c r="J44" s="173"/>
      <c r="K44" s="173">
        <f>'実質公債費比率（分子）の構造'!N$50</f>
        <v>95</v>
      </c>
      <c r="L44" s="173"/>
      <c r="M44" s="173"/>
      <c r="N44" s="173">
        <f>'実質公債費比率（分子）の構造'!O$50</f>
        <v>91</v>
      </c>
      <c r="O44" s="173"/>
      <c r="P44" s="173"/>
    </row>
    <row r="45" spans="1:16" x14ac:dyDescent="0.15">
      <c r="A45" s="173" t="s">
        <v>66</v>
      </c>
      <c r="B45" s="173">
        <f>'実質公債費比率（分子）の構造'!K$49</f>
        <v>92</v>
      </c>
      <c r="C45" s="173"/>
      <c r="D45" s="173"/>
      <c r="E45" s="173">
        <f>'実質公債費比率（分子）の構造'!L$49</f>
        <v>99</v>
      </c>
      <c r="F45" s="173"/>
      <c r="G45" s="173"/>
      <c r="H45" s="173">
        <f>'実質公債費比率（分子）の構造'!M$49</f>
        <v>110</v>
      </c>
      <c r="I45" s="173"/>
      <c r="J45" s="173"/>
      <c r="K45" s="173">
        <f>'実質公債費比率（分子）の構造'!N$49</f>
        <v>96</v>
      </c>
      <c r="L45" s="173"/>
      <c r="M45" s="173"/>
      <c r="N45" s="173">
        <f>'実質公債費比率（分子）の構造'!O$49</f>
        <v>102</v>
      </c>
      <c r="O45" s="173"/>
      <c r="P45" s="173"/>
    </row>
    <row r="46" spans="1:16" x14ac:dyDescent="0.15">
      <c r="A46" s="173" t="s">
        <v>67</v>
      </c>
      <c r="B46" s="173">
        <f>'実質公債費比率（分子）の構造'!K$48</f>
        <v>915</v>
      </c>
      <c r="C46" s="173"/>
      <c r="D46" s="173"/>
      <c r="E46" s="173">
        <f>'実質公債費比率（分子）の構造'!L$48</f>
        <v>930</v>
      </c>
      <c r="F46" s="173"/>
      <c r="G46" s="173"/>
      <c r="H46" s="173">
        <f>'実質公債費比率（分子）の構造'!M$48</f>
        <v>906</v>
      </c>
      <c r="I46" s="173"/>
      <c r="J46" s="173"/>
      <c r="K46" s="173">
        <f>'実質公債費比率（分子）の構造'!N$48</f>
        <v>821</v>
      </c>
      <c r="L46" s="173"/>
      <c r="M46" s="173"/>
      <c r="N46" s="173">
        <f>'実質公債費比率（分子）の構造'!O$48</f>
        <v>803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1316</v>
      </c>
      <c r="C49" s="173"/>
      <c r="D49" s="173"/>
      <c r="E49" s="173">
        <f>'実質公債費比率（分子）の構造'!L$45</f>
        <v>1338</v>
      </c>
      <c r="F49" s="173"/>
      <c r="G49" s="173"/>
      <c r="H49" s="173">
        <f>'実質公債費比率（分子）の構造'!M$45</f>
        <v>1374</v>
      </c>
      <c r="I49" s="173"/>
      <c r="J49" s="173"/>
      <c r="K49" s="173">
        <f>'実質公債費比率（分子）の構造'!N$45</f>
        <v>1411</v>
      </c>
      <c r="L49" s="173"/>
      <c r="M49" s="173"/>
      <c r="N49" s="173">
        <f>'実質公債費比率（分子）の構造'!O$45</f>
        <v>1446</v>
      </c>
      <c r="O49" s="173"/>
      <c r="P49" s="173"/>
    </row>
    <row r="50" spans="1:16" x14ac:dyDescent="0.15">
      <c r="A50" s="173" t="s">
        <v>71</v>
      </c>
      <c r="B50" s="173" t="e">
        <f>NA()</f>
        <v>#N/A</v>
      </c>
      <c r="C50" s="173">
        <f>IF(ISNUMBER('実質公債費比率（分子）の構造'!K$53),'実質公債費比率（分子）の構造'!K$53,NA())</f>
        <v>1048</v>
      </c>
      <c r="D50" s="173" t="e">
        <f>NA()</f>
        <v>#N/A</v>
      </c>
      <c r="E50" s="173" t="e">
        <f>NA()</f>
        <v>#N/A</v>
      </c>
      <c r="F50" s="173">
        <f>IF(ISNUMBER('実質公債費比率（分子）の構造'!L$53),'実質公債費比率（分子）の構造'!L$53,NA())</f>
        <v>1076</v>
      </c>
      <c r="G50" s="173" t="e">
        <f>NA()</f>
        <v>#N/A</v>
      </c>
      <c r="H50" s="173" t="e">
        <f>NA()</f>
        <v>#N/A</v>
      </c>
      <c r="I50" s="173">
        <f>IF(ISNUMBER('実質公債費比率（分子）の構造'!M$53),'実質公債費比率（分子）の構造'!M$53,NA())</f>
        <v>1084</v>
      </c>
      <c r="J50" s="173" t="e">
        <f>NA()</f>
        <v>#N/A</v>
      </c>
      <c r="K50" s="173" t="e">
        <f>NA()</f>
        <v>#N/A</v>
      </c>
      <c r="L50" s="173">
        <f>IF(ISNUMBER('実質公債費比率（分子）の構造'!N$53),'実質公債費比率（分子）の構造'!N$53,NA())</f>
        <v>1022</v>
      </c>
      <c r="M50" s="173" t="e">
        <f>NA()</f>
        <v>#N/A</v>
      </c>
      <c r="N50" s="173" t="e">
        <f>NA()</f>
        <v>#N/A</v>
      </c>
      <c r="O50" s="173">
        <f>IF(ISNUMBER('実質公債費比率（分子）の構造'!O$53),'実質公債費比率（分子）の構造'!O$53,NA())</f>
        <v>1011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17365</v>
      </c>
      <c r="E56" s="172"/>
      <c r="F56" s="172"/>
      <c r="G56" s="172">
        <f>'将来負担比率（分子）の構造'!J$52</f>
        <v>17960</v>
      </c>
      <c r="H56" s="172"/>
      <c r="I56" s="172"/>
      <c r="J56" s="172">
        <f>'将来負担比率（分子）の構造'!K$52</f>
        <v>18704</v>
      </c>
      <c r="K56" s="172"/>
      <c r="L56" s="172"/>
      <c r="M56" s="172">
        <f>'将来負担比率（分子）の構造'!L$52</f>
        <v>18613</v>
      </c>
      <c r="N56" s="172"/>
      <c r="O56" s="172"/>
      <c r="P56" s="172">
        <f>'将来負担比率（分子）の構造'!M$52</f>
        <v>18251</v>
      </c>
    </row>
    <row r="57" spans="1:16" x14ac:dyDescent="0.15">
      <c r="A57" s="172" t="s">
        <v>42</v>
      </c>
      <c r="B57" s="172"/>
      <c r="C57" s="172"/>
      <c r="D57" s="172">
        <f>'将来負担比率（分子）の構造'!I$51</f>
        <v>2232</v>
      </c>
      <c r="E57" s="172"/>
      <c r="F57" s="172"/>
      <c r="G57" s="172">
        <f>'将来負担比率（分子）の構造'!J$51</f>
        <v>2290</v>
      </c>
      <c r="H57" s="172"/>
      <c r="I57" s="172"/>
      <c r="J57" s="172">
        <f>'将来負担比率（分子）の構造'!K$51</f>
        <v>2194</v>
      </c>
      <c r="K57" s="172"/>
      <c r="L57" s="172"/>
      <c r="M57" s="172">
        <f>'将来負担比率（分子）の構造'!L$51</f>
        <v>2117</v>
      </c>
      <c r="N57" s="172"/>
      <c r="O57" s="172"/>
      <c r="P57" s="172">
        <f>'将来負担比率（分子）の構造'!M$51</f>
        <v>2020</v>
      </c>
    </row>
    <row r="58" spans="1:16" x14ac:dyDescent="0.15">
      <c r="A58" s="172" t="s">
        <v>41</v>
      </c>
      <c r="B58" s="172"/>
      <c r="C58" s="172"/>
      <c r="D58" s="172">
        <f>'将来負担比率（分子）の構造'!I$50</f>
        <v>1581</v>
      </c>
      <c r="E58" s="172"/>
      <c r="F58" s="172"/>
      <c r="G58" s="172">
        <f>'将来負担比率（分子）の構造'!J$50</f>
        <v>1411</v>
      </c>
      <c r="H58" s="172"/>
      <c r="I58" s="172"/>
      <c r="J58" s="172">
        <f>'将来負担比率（分子）の構造'!K$50</f>
        <v>1054</v>
      </c>
      <c r="K58" s="172"/>
      <c r="L58" s="172"/>
      <c r="M58" s="172">
        <f>'将来負担比率（分子）の構造'!L$50</f>
        <v>977</v>
      </c>
      <c r="N58" s="172"/>
      <c r="O58" s="172"/>
      <c r="P58" s="172">
        <f>'将来負担比率（分子）の構造'!M$50</f>
        <v>1312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86</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2121</v>
      </c>
      <c r="C62" s="172"/>
      <c r="D62" s="172"/>
      <c r="E62" s="172">
        <f>'将来負担比率（分子）の構造'!J$45</f>
        <v>1825</v>
      </c>
      <c r="F62" s="172"/>
      <c r="G62" s="172"/>
      <c r="H62" s="172">
        <f>'将来負担比率（分子）の構造'!K$45</f>
        <v>1737</v>
      </c>
      <c r="I62" s="172"/>
      <c r="J62" s="172"/>
      <c r="K62" s="172">
        <f>'将来負担比率（分子）の構造'!L$45</f>
        <v>1615</v>
      </c>
      <c r="L62" s="172"/>
      <c r="M62" s="172"/>
      <c r="N62" s="172">
        <f>'将来負担比率（分子）の構造'!M$45</f>
        <v>1573</v>
      </c>
      <c r="O62" s="172"/>
      <c r="P62" s="172"/>
    </row>
    <row r="63" spans="1:16" x14ac:dyDescent="0.15">
      <c r="A63" s="172" t="s">
        <v>34</v>
      </c>
      <c r="B63" s="172">
        <f>'将来負担比率（分子）の構造'!I$44</f>
        <v>671</v>
      </c>
      <c r="C63" s="172"/>
      <c r="D63" s="172"/>
      <c r="E63" s="172">
        <f>'将来負担比率（分子）の構造'!J$44</f>
        <v>710</v>
      </c>
      <c r="F63" s="172"/>
      <c r="G63" s="172"/>
      <c r="H63" s="172">
        <f>'将来負担比率（分子）の構造'!K$44</f>
        <v>648</v>
      </c>
      <c r="I63" s="172"/>
      <c r="J63" s="172"/>
      <c r="K63" s="172">
        <f>'将来負担比率（分子）の構造'!L$44</f>
        <v>588</v>
      </c>
      <c r="L63" s="172"/>
      <c r="M63" s="172"/>
      <c r="N63" s="172">
        <f>'将来負担比率（分子）の構造'!M$44</f>
        <v>543</v>
      </c>
      <c r="O63" s="172"/>
      <c r="P63" s="172"/>
    </row>
    <row r="64" spans="1:16" x14ac:dyDescent="0.15">
      <c r="A64" s="172" t="s">
        <v>33</v>
      </c>
      <c r="B64" s="172">
        <f>'将来負担比率（分子）の構造'!I$43</f>
        <v>12633</v>
      </c>
      <c r="C64" s="172"/>
      <c r="D64" s="172"/>
      <c r="E64" s="172">
        <f>'将来負担比率（分子）の構造'!J$43</f>
        <v>12410</v>
      </c>
      <c r="F64" s="172"/>
      <c r="G64" s="172"/>
      <c r="H64" s="172">
        <f>'将来負担比率（分子）の構造'!K$43</f>
        <v>12495</v>
      </c>
      <c r="I64" s="172"/>
      <c r="J64" s="172"/>
      <c r="K64" s="172">
        <f>'将来負担比率（分子）の構造'!L$43</f>
        <v>12712</v>
      </c>
      <c r="L64" s="172"/>
      <c r="M64" s="172"/>
      <c r="N64" s="172">
        <f>'将来負担比率（分子）の構造'!M$43</f>
        <v>12002</v>
      </c>
      <c r="O64" s="172"/>
      <c r="P64" s="172"/>
    </row>
    <row r="65" spans="1:16" x14ac:dyDescent="0.15">
      <c r="A65" s="172" t="s">
        <v>32</v>
      </c>
      <c r="B65" s="172">
        <f>'将来負担比率（分子）の構造'!I$42</f>
        <v>2982</v>
      </c>
      <c r="C65" s="172"/>
      <c r="D65" s="172"/>
      <c r="E65" s="172">
        <f>'将来負担比率（分子）の構造'!J$42</f>
        <v>2801</v>
      </c>
      <c r="F65" s="172"/>
      <c r="G65" s="172"/>
      <c r="H65" s="172">
        <f>'将来負担比率（分子）の構造'!K$42</f>
        <v>2649</v>
      </c>
      <c r="I65" s="172"/>
      <c r="J65" s="172"/>
      <c r="K65" s="172">
        <f>'将来負担比率（分子）の構造'!L$42</f>
        <v>2502</v>
      </c>
      <c r="L65" s="172"/>
      <c r="M65" s="172"/>
      <c r="N65" s="172">
        <f>'将来負担比率（分子）の構造'!M$42</f>
        <v>2358</v>
      </c>
      <c r="O65" s="172"/>
      <c r="P65" s="172"/>
    </row>
    <row r="66" spans="1:16" x14ac:dyDescent="0.15">
      <c r="A66" s="172" t="s">
        <v>31</v>
      </c>
      <c r="B66" s="172">
        <f>'将来負担比率（分子）の構造'!I$41</f>
        <v>14313</v>
      </c>
      <c r="C66" s="172"/>
      <c r="D66" s="172"/>
      <c r="E66" s="172">
        <f>'将来負担比率（分子）の構造'!J$41</f>
        <v>16101</v>
      </c>
      <c r="F66" s="172"/>
      <c r="G66" s="172"/>
      <c r="H66" s="172">
        <f>'将来負担比率（分子）の構造'!K$41</f>
        <v>18000</v>
      </c>
      <c r="I66" s="172"/>
      <c r="J66" s="172"/>
      <c r="K66" s="172">
        <f>'将来負担比率（分子）の構造'!L$41</f>
        <v>18656</v>
      </c>
      <c r="L66" s="172"/>
      <c r="M66" s="172"/>
      <c r="N66" s="172">
        <f>'将来負担比率（分子）の構造'!M$41</f>
        <v>18279</v>
      </c>
      <c r="O66" s="172"/>
      <c r="P66" s="172"/>
    </row>
    <row r="67" spans="1:16" x14ac:dyDescent="0.15">
      <c r="A67" s="172" t="s">
        <v>75</v>
      </c>
      <c r="B67" s="172" t="e">
        <f>NA()</f>
        <v>#N/A</v>
      </c>
      <c r="C67" s="172">
        <f>IF(ISNUMBER('将来負担比率（分子）の構造'!I$53), IF('将来負担比率（分子）の構造'!I$53 &lt; 0, 0, '将来負担比率（分子）の構造'!I$53), NA())</f>
        <v>11543</v>
      </c>
      <c r="D67" s="172" t="e">
        <f>NA()</f>
        <v>#N/A</v>
      </c>
      <c r="E67" s="172" t="e">
        <f>NA()</f>
        <v>#N/A</v>
      </c>
      <c r="F67" s="172">
        <f>IF(ISNUMBER('将来負担比率（分子）の構造'!J$53), IF('将来負担比率（分子）の構造'!J$53 &lt; 0, 0, '将来負担比率（分子）の構造'!J$53), NA())</f>
        <v>12271</v>
      </c>
      <c r="G67" s="172" t="e">
        <f>NA()</f>
        <v>#N/A</v>
      </c>
      <c r="H67" s="172" t="e">
        <f>NA()</f>
        <v>#N/A</v>
      </c>
      <c r="I67" s="172">
        <f>IF(ISNUMBER('将来負担比率（分子）の構造'!K$53), IF('将来負担比率（分子）の構造'!K$53 &lt; 0, 0, '将来負担比率（分子）の構造'!K$53), NA())</f>
        <v>13579</v>
      </c>
      <c r="J67" s="172" t="e">
        <f>NA()</f>
        <v>#N/A</v>
      </c>
      <c r="K67" s="172" t="e">
        <f>NA()</f>
        <v>#N/A</v>
      </c>
      <c r="L67" s="172">
        <f>IF(ISNUMBER('将来負担比率（分子）の構造'!L$53), IF('将来負担比率（分子）の構造'!L$53 &lt; 0, 0, '将来負担比率（分子）の構造'!L$53), NA())</f>
        <v>14367</v>
      </c>
      <c r="M67" s="172" t="e">
        <f>NA()</f>
        <v>#N/A</v>
      </c>
      <c r="N67" s="172" t="e">
        <f>NA()</f>
        <v>#N/A</v>
      </c>
      <c r="O67" s="172">
        <f>IF(ISNUMBER('将来負担比率（分子）の構造'!M$53), IF('将来負担比率（分子）の構造'!M$53 &lt; 0, 0, '将来負担比率（分子）の構造'!M$53), NA())</f>
        <v>13172</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416</v>
      </c>
      <c r="C72" s="176">
        <f>基金残高に係る経年分析!G55</f>
        <v>513</v>
      </c>
      <c r="D72" s="176">
        <f>基金残高に係る経年分析!H55</f>
        <v>730</v>
      </c>
    </row>
    <row r="73" spans="1:16" x14ac:dyDescent="0.15">
      <c r="A73" s="175" t="s">
        <v>78</v>
      </c>
      <c r="B73" s="176">
        <f>基金残高に係る経年分析!F56</f>
        <v>26</v>
      </c>
      <c r="C73" s="176">
        <f>基金残高に係る経年分析!G56</f>
        <v>26</v>
      </c>
      <c r="D73" s="176">
        <f>基金残高に係る経年分析!H56</f>
        <v>126</v>
      </c>
    </row>
    <row r="74" spans="1:16" x14ac:dyDescent="0.15">
      <c r="A74" s="175" t="s">
        <v>79</v>
      </c>
      <c r="B74" s="176">
        <f>基金残高に係る経年分析!F57</f>
        <v>386</v>
      </c>
      <c r="C74" s="176">
        <f>基金残高に係る経年分析!G57</f>
        <v>242</v>
      </c>
      <c r="D74" s="176">
        <f>基金残高に係る経年分析!H57</f>
        <v>255</v>
      </c>
    </row>
  </sheetData>
  <sheetProtection algorithmName="SHA-512" hashValue="H7VfQ1ww+XODwSZtQSsi7P8Xs9h0MNiHhxyDIX6aSu1ZrraPUWLccwa6nsv42vhUObxF84rvP5lKVgLkjjNOFQ==" saltValue="IHsheHbQFzZSfbLit+wE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2023-03-23T01:57:23Z</cp:lastPrinted>
  <dcterms:created xsi:type="dcterms:W3CDTF">2023-02-20T05:03:00Z</dcterms:created>
  <dcterms:modified xsi:type="dcterms:W3CDTF">2023-12-04T05:11:13Z</dcterms:modified>
  <cp:category/>
</cp:coreProperties>
</file>