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defaultThemeVersion="124226"/>
  <mc:AlternateContent xmlns:mc="http://schemas.openxmlformats.org/markup-compatibility/2006">
    <mc:Choice Requires="x15">
      <x15ac:absPath xmlns:x15ac="http://schemas.microsoft.com/office/spreadsheetml/2010/11/ac" url="H:\高齢福祉課共有\☆介護職員処遇改善関係\22-3★処遇改善加算(処遇・特定・ベースアップ共通)\00_★様式(HP掲載用)※県で修正\R4\R5計画書\HP掲載用\"/>
    </mc:Choice>
  </mc:AlternateContent>
  <xr:revisionPtr revIDLastSave="0" documentId="13_ncr:1_{2099E636-9914-4094-B290-B59AEBA09B34}" xr6:coauthVersionLast="47" xr6:coauthVersionMax="47" xr10:uidLastSave="{00000000-0000-0000-0000-000000000000}"/>
  <bookViews>
    <workbookView xWindow="-110" yWindow="-110" windowWidth="19420" windowHeight="105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AJ79" i="15" s="1"/>
  <c r="T78" i="15"/>
  <c r="AJ78" i="15" s="1"/>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00000000-0006-0000-0000-00000100000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00000000-0006-0000-0000-000002000000}">
      <text>
        <r>
          <rPr>
            <sz val="9"/>
            <color indexed="81"/>
            <rFont val="MS P ゴシック"/>
            <family val="3"/>
            <charset val="128"/>
          </rPr>
          <t>社会保険労務士事務所等の担当者の
氏名・連絡先を記入しても構いません。</t>
        </r>
      </text>
    </comment>
    <comment ref="M51" authorId="0" shapeId="0" xr:uid="{00000000-0006-0000-0000-00000300000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00000000-0006-0000-0000-00000400000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00000000-0006-0000-0100-000001000000}">
      <text>
        <r>
          <rPr>
            <sz val="9"/>
            <color indexed="81"/>
            <rFont val="MS P ゴシック"/>
            <family val="3"/>
            <charset val="128"/>
          </rPr>
          <t>最初に必ず記入してください。</t>
        </r>
      </text>
    </comment>
    <comment ref="G7" authorId="1" shapeId="0" xr:uid="{00000000-0006-0000-0100-000002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00000000-0006-0000-0100-00000300000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00000000-0006-0000-0100-000004000000}">
      <text>
        <r>
          <rPr>
            <sz val="9"/>
            <color indexed="81"/>
            <rFont val="MS P ゴシック"/>
            <family val="3"/>
            <charset val="128"/>
          </rPr>
          <t>空欄の場合、先に別紙様式3－2を記入してください。</t>
        </r>
      </text>
    </comment>
    <comment ref="P36" authorId="0" shapeId="0" xr:uid="{00000000-0006-0000-0100-00000500000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00000000-0006-0000-0100-000006000000}">
      <text>
        <r>
          <rPr>
            <sz val="9"/>
            <color indexed="81"/>
            <rFont val="MS P ゴシック"/>
            <family val="3"/>
            <charset val="128"/>
          </rPr>
          <t>空欄の場合、先に本シート３（１）「介護職員等特定処遇改善加算の要件について」を記入してください。</t>
        </r>
      </text>
    </comment>
    <comment ref="AD36" authorId="0" shapeId="0" xr:uid="{00000000-0006-0000-0100-00000700000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00000000-0006-0000-0100-00000800000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00000000-0006-0000-0100-000009000000}">
      <text>
        <r>
          <rPr>
            <sz val="9"/>
            <color indexed="81"/>
            <rFont val="MS P ゴシック"/>
            <family val="3"/>
            <charset val="128"/>
          </rPr>
          <t>原則として、本年度の常勤換算職員数（12月分）を12で割るなどの適切な方法で算出してください。</t>
        </r>
      </text>
    </comment>
    <comment ref="AJ76" authorId="0" shapeId="0" xr:uid="{00000000-0006-0000-0100-00000A00000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00000000-0006-0000-0100-00000B000000}">
      <text>
        <r>
          <rPr>
            <sz val="9"/>
            <color indexed="81"/>
            <rFont val="MS P ゴシック"/>
            <family val="3"/>
            <charset val="128"/>
          </rPr>
          <t>⑪に理由が記入されていれば、「〇」が表示されます。</t>
        </r>
      </text>
    </comment>
    <comment ref="AL79" authorId="0" shapeId="0" xr:uid="{00000000-0006-0000-0100-00000C000000}">
      <text>
        <r>
          <rPr>
            <sz val="9"/>
            <color indexed="81"/>
            <rFont val="MS P ゴシック"/>
            <family val="3"/>
            <charset val="128"/>
          </rPr>
          <t>⑥に（C）の平均賃金額が（B）の平均賃金額を上回らないことが記入されていれば、
「〇」が表示されます。</t>
        </r>
      </text>
    </comment>
    <comment ref="AJ80" authorId="0" shapeId="0" xr:uid="{00000000-0006-0000-0100-00000D00000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00000000-0006-0000-0100-00000E000000}">
      <text>
        <r>
          <rPr>
            <sz val="9"/>
            <color indexed="81"/>
            <rFont val="MS P ゴシック"/>
            <family val="3"/>
            <charset val="128"/>
          </rPr>
          <t>（C）「その他の職種」の職員でも、
特定加算を配分しなかった職員の賃金額は記入する必要がありません。</t>
        </r>
      </text>
    </comment>
    <comment ref="M90" authorId="0" shapeId="0" xr:uid="{00000000-0006-0000-0100-00000F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00000000-0006-0000-0100-00001000000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200-000001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200-000002000000}">
      <text>
        <r>
          <rPr>
            <sz val="9"/>
            <color indexed="81"/>
            <rFont val="MS P ゴシック"/>
            <family val="3"/>
            <charset val="128"/>
          </rPr>
          <t>各加算の総額には、都道府県国民健康保険団体連合会から通知される「介護職員処遇改善加算等総額のお知らせ」
「介護職員処遇改善支援交付金　支払額通知書」に基づき、本年度（４月～３月）の実績を記入してください。</t>
        </r>
      </text>
    </comment>
    <comment ref="Q19" authorId="1" shapeId="0" xr:uid="{00000000-0006-0000-0200-000003000000}">
      <text>
        <r>
          <rPr>
            <sz val="9"/>
            <color indexed="81"/>
            <rFont val="MS P ゴシック"/>
            <family val="3"/>
            <charset val="128"/>
          </rPr>
          <t>ドロップダウンリストで選択してください。</t>
        </r>
      </text>
    </comment>
    <comment ref="S19" authorId="2" shapeId="0" xr:uid="{00000000-0006-0000-0200-000004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<sst xmlns="http://schemas.openxmlformats.org/spreadsheetml/2006/main" count="426" uniqueCount="323">
  <si>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</si>
  <si>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</si>
  <si>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</si>
  <si>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</si>
  <si>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</si>
  <si>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</si>
  <si>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</si>
  <si>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</si>
  <si>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</si>
  <si>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</si>
  <si>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</si>
  <si>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</si>
  <si>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</si>
  <si>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</si>
  <si>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</si>
  <si>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</si>
  <si>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</si>
  <si>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</si>
  <si>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</si>
  <si>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</si>
  <si>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</si>
  <si>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</si>
  <si>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</si>
  <si>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</si>
  <si>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</si>
  <si>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</si>
  <si>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</si>
  <si>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</si>
  <si>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</si>
  <si>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</si>
  <si>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</si>
  <si>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</si>
  <si>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</si>
  <si>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</si>
  <si>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</si>
  <si>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</si>
  <si>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</si>
  <si>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</si>
  <si>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</si>
  <si>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</si>
  <si>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</si>
  <si>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</si>
  <si>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</si>
  <si>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</si>
  <si>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</si>
  <si>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</si>
  <si>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</si>
  <si>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</si>
  <si>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</si>
  <si>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</si>
  <si>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</si>
  <si>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</si>
  <si>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</si>
  <si>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</si>
  <si>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</si>
  <si>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</si>
  <si>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</si>
  <si>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</si>
  <si>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</si>
  <si>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</si>
  <si>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</si>
  <si>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</si>
  <si>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</si>
  <si>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</si>
  <si>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</si>
  <si>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</si>
  <si>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</si>
  <si>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</si>
  <si>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</si>
  <si>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</si>
  <si>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</si>
  <si>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</si>
  <si>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</si>
  <si>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</si>
  <si>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</si>
  <si>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</si>
  <si>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</si>
  <si>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</si>
  <si>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</si>
  <si>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</si>
  <si>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</si>
  <si>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</si>
  <si>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</si>
  <si>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</si>
  <si>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</si>
  <si>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</si>
  <si>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</si>
  <si>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</si>
  <si>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</si>
  <si>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</si>
  <si>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</si>
  <si>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</si>
  <si>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</si>
  <si>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</si>
  <si>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</si>
  <si>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</si>
  <si>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</si>
  <si>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</si>
  <si>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</si>
  <si>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</si>
  <si>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</si>
  <si>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</si>
  <si>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</si>
  <si>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</si>
  <si>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</si>
  <si>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</si>
  <si>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</si>
  <si>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</si>
  <si>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</si>
  <si>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</si>
  <si>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</si>
  <si>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</si>
  <si>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</si>
  <si>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</si>
  <si>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</si>
  <si>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</si>
  <si>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</si>
  <si>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</si>
  <si>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</si>
  <si>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</si>
  <si>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</si>
  <si>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</si>
  <si>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</si>
  <si>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</si>
  <si>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</si>
  <si>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</si>
  <si>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</si>
  <si>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</si>
  <si>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</si>
  <si>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</si>
  <si>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</si>
  <si>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</si>
  <si>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</si>
  <si>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</si>
  <si>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</si>
  <si>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</si>
  <si>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</si>
  <si>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</si>
  <si>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</si>
  <si>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</si>
  <si>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</si>
  <si>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</si>
  <si>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</si>
  <si>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</si>
  <si>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</si>
  <si>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</si>
  <si>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</si>
  <si>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</si>
  <si>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</si>
  <si>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</si>
  <si>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</si>
  <si>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</si>
  <si>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</si>
  <si>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</si>
  <si>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</si>
  <si>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</si>
  <si>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</si>
  <si>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</si>
  <si>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</si>
  <si>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</si>
  <si>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</si>
  <si>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</si>
  <si>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</si>
  <si>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</si>
  <si>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</si>
  <si>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</si>
  <si>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</si>
  <si>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</si>
  <si>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</si>
  <si>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</si>
  <si>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</si>
  <si>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</si>
  <si>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</si>
  <si>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</si>
  <si>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</si>
  <si>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</si>
  <si>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</si>
  <si>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</si>
  <si>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</si>
  <si>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</si>
  <si>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</si>
  <si>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</si>
  <si>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</si>
  <si>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</si>
  <si>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</si>
  <si>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</si>
  <si>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</si>
  <si>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</si>
  <si>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</si>
  <si>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</si>
  <si>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</si>
  <si>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</si>
  <si>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</si>
  <si>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</si>
  <si>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</si>
  <si>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</si>
  <si>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</si>
  <si>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</si>
  <si>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</si>
  <si>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</si>
  <si>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</si>
  <si>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</si>
  <si>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</si>
  <si>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</si>
  <si>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</si>
  <si>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</si>
  <si>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</si>
  <si>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</si>
  <si>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</si>
  <si>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</si>
  <si>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</si>
  <si>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</si>
  <si>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</si>
  <si>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</si>
  <si>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</si>
  <si>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</si>
  <si>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</si>
  <si>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</si>
  <si>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</si>
  <si>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</si>
  <si>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</si>
  <si>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</si>
  <si>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</si>
  <si>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</si>
  <si>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</si>
  <si>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</si>
  <si>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</si>
  <si>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</si>
  <si>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</si>
  <si>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</si>
  <si>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</si>
  <si>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</si>
  <si>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</si>
  <si>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</si>
  <si>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</si>
  <si>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</si>
  <si>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</si>
  <si>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</si>
  <si>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</si>
  <si>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</si>
  <si>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</si>
  <si>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</si>
  <si>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</si>
  <si>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</si>
  <si>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</si>
  <si>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</si>
  <si>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</si>
  <si>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</si>
  <si>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</si>
  <si>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</si>
  <si>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</si>
  <si>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</si>
  <si>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</si>
  <si>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</si>
  <si>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</si>
  <si>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</si>
  <si>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</si>
  <si>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</si>
  <si>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</si>
  <si>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</si>
  <si>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</si>
  <si>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</si>
  <si>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</si>
  <si>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</si>
  <si>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</si>
  <si>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</si>
  <si>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</si>
  <si>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</si>
  <si>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</si>
  <si>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</si>
  <si>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</si>
  <si>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</si>
  <si>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</si>
  <si>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</si>
  <si>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</si>
  <si>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</si>
  <si>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</si>
  <si>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</si>
  <si>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</si>
  <si>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</si>
  <si>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</si>
  <si>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</si>
  <si>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</si>
  <si>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</si>
  <si>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</si>
  <si>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</si>
  <si>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</si>
  <si>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</si>
  <si>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</si>
  <si>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</si>
  <si>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</si>
  <si>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</si>
  <si>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</si>
  <si>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</si>
  <si>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</si>
  <si>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</si>
  <si>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</si>
  <si>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</si>
  <si>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</si>
  <si>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</si>
  <si>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</si>
  <si>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</si>
  <si>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</si>
  <si>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</si>
  <si>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</si>
  <si>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</si>
  <si>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</si>
  <si>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</si>
  <si>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</si>
  <si>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</si>
  <si>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</si>
  <si>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</si>
  <si>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</si>
  <si>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</si>
  <si>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</si>
  <si>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</si>
  <si>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</si>
  <si>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</si>
  <si>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</si>
  <si>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</si>
  <si>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(エ)前年度のベースアップ等加算の総額
（介護職員処遇改善支援交付金の総額を含む）</t>
    <rPh sb="21" eb="23">
      <t>カイゴ</t>
    </rPh>
    <rPh sb="23" eb="25">
      <t>ショクイン</t>
    </rPh>
    <rPh sb="25" eb="27">
      <t>ショグウ</t>
    </rPh>
    <rPh sb="27" eb="29">
      <t>カイゼン</t>
    </rPh>
    <rPh sb="29" eb="31">
      <t>シエン</t>
    </rPh>
    <rPh sb="31" eb="34">
      <t>コウフキン</t>
    </rPh>
    <rPh sb="35" eb="37">
      <t>ソウガク</t>
    </rPh>
    <rPh sb="38" eb="39">
      <t>フク</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</si>
  <si>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交付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07" eb="110">
      <t>コウフキン</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</si>
  <si>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(g)～(i）には、加算を取得する前年度（４月～３月）の実績値について、都道府県国民健康保険団体連合会から通知される「介護職員処遇改善加算等総額のお知らせ」「介護職員処遇改善支援交付金　支払額通知書」に基づき記載すること。ただし、(i)について、令和４年４月サービス提供分の介護職員処遇改善支援交付金の額は、令和４年５月審査分（２～４月サービス提供分）の額を３等分して推計すること。</t>
    <rPh sb="89" eb="92">
      <t>コウフキン</t>
    </rPh>
    <rPh sb="147" eb="150">
      <t>コウフキン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</si>
</sst>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2" xfId="2" xr:uid="{00000000-0005-0000-0000-00001B000000}"/>
    <cellStyle name="ハイパーリンク" xfId="4" builtinId="8"/>
    <cellStyle name="メモ 2" xfId="33" xr:uid="{00000000-0005-0000-0000-00001D000000}"/>
    <cellStyle name="リンク セル 2" xfId="34" xr:uid="{00000000-0005-0000-0000-00001E000000}"/>
    <cellStyle name="悪い 2" xfId="35" xr:uid="{00000000-0005-0000-0000-00001F000000}"/>
    <cellStyle name="計算 2" xfId="36" xr:uid="{00000000-0005-0000-0000-000020000000}"/>
    <cellStyle name="警告文 2" xfId="37" xr:uid="{00000000-0005-0000-0000-000021000000}"/>
    <cellStyle name="桁区切り" xfId="5" builtinId="6"/>
    <cellStyle name="桁区切り 2" xfId="1"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3" xr:uid="{00000000-0005-0000-0000-00002D000000}"/>
    <cellStyle name="標準 2 2" xfId="51" xr:uid="{00000000-0005-0000-0000-00002E000000}"/>
    <cellStyle name="標準 2 3" xfId="46" xr:uid="{00000000-0005-0000-0000-00002F000000}"/>
    <cellStyle name="標準 3" xfId="48" xr:uid="{00000000-0005-0000-0000-000030000000}"/>
    <cellStyle name="標準 3 2" xfId="49" xr:uid="{00000000-0005-0000-0000-000031000000}"/>
    <cellStyle name="標準 3 2 2" xfId="53" xr:uid="{00000000-0005-0000-0000-000032000000}"/>
    <cellStyle name="標準 3 3" xfId="50" xr:uid="{00000000-0005-0000-0000-000033000000}"/>
    <cellStyle name="標準 3 3 2" xfId="54" xr:uid="{00000000-0005-0000-0000-000034000000}"/>
    <cellStyle name="標準 3 4" xfId="52" xr:uid="{00000000-0005-0000-0000-000035000000}"/>
    <cellStyle name="良い 2" xfId="47" xr:uid="{00000000-0005-0000-0000-000036000000}"/>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79234" y="688971"/>
          <a:ext cx="3824288"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501775"/>
          <a:ext cx="94477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85912" y="306682"/>
          <a:ext cx="4459983" cy="1499260"/>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957" y="28191732"/>
              <a:ext cx="171450"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957" y="3149600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957" y="29908500"/>
              <a:ext cx="171450" cy="417286"/>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161"/>
  <sheetViews>
    <sheetView showGridLines="0" tabSelected="1" view="pageBreakPreview" zoomScale="50" zoomScaleNormal="100" zoomScaleSheetLayoutView="50" workbookViewId="0"/>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311</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312</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243</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281</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t="s">
        <v>227</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t="s">
        <v>218</v>
      </c>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t="s">
        <v>218</v>
      </c>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49999999999999" customHeight="1">
      <c r="A39" s="25"/>
      <c r="B39" s="35"/>
      <c r="C39" s="400" t="s">
        <v>46</v>
      </c>
      <c r="D39" s="400"/>
      <c r="E39" s="400"/>
      <c r="F39" s="400"/>
      <c r="G39" s="400"/>
      <c r="H39" s="400"/>
      <c r="I39" s="400"/>
      <c r="J39" s="400"/>
      <c r="K39" s="400"/>
      <c r="L39" s="401"/>
      <c r="M39" s="402" t="s">
        <v>219</v>
      </c>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t="s">
        <v>220</v>
      </c>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t="s">
        <v>221</v>
      </c>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t="s">
        <v>222</v>
      </c>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t="s">
        <v>223</v>
      </c>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t="s">
        <v>224</v>
      </c>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t="s">
        <v>225</v>
      </c>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t="s">
        <v>226</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244</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211</v>
      </c>
      <c r="D53" s="431"/>
      <c r="E53" s="431"/>
      <c r="F53" s="431"/>
      <c r="G53" s="431"/>
      <c r="H53" s="431"/>
      <c r="I53" s="431"/>
      <c r="J53" s="431"/>
      <c r="K53" s="431"/>
      <c r="L53" s="432"/>
      <c r="M53" s="421" t="s">
        <v>188</v>
      </c>
      <c r="N53" s="422"/>
      <c r="O53" s="422"/>
      <c r="P53" s="422"/>
      <c r="Q53" s="423"/>
      <c r="R53" s="424" t="s">
        <v>204</v>
      </c>
      <c r="S53" s="425"/>
      <c r="T53" s="425"/>
      <c r="U53" s="425"/>
      <c r="V53" s="426"/>
      <c r="W53" s="10" t="s">
        <v>189</v>
      </c>
      <c r="X53" s="11" t="s">
        <v>187</v>
      </c>
      <c r="Y53" s="12" t="s">
        <v>11</v>
      </c>
      <c r="Z53" s="43"/>
      <c r="AA53" s="44"/>
    </row>
    <row r="54" spans="1:27" ht="38.25" customHeight="1">
      <c r="A54" s="25"/>
      <c r="B54" s="45">
        <f>B53+1</f>
        <v>2</v>
      </c>
      <c r="C54" s="413">
        <v>1334567890</v>
      </c>
      <c r="D54" s="414"/>
      <c r="E54" s="414"/>
      <c r="F54" s="414"/>
      <c r="G54" s="414"/>
      <c r="H54" s="414"/>
      <c r="I54" s="414"/>
      <c r="J54" s="414"/>
      <c r="K54" s="414"/>
      <c r="L54" s="415"/>
      <c r="M54" s="416" t="s">
        <v>236</v>
      </c>
      <c r="N54" s="417"/>
      <c r="O54" s="417"/>
      <c r="P54" s="417"/>
      <c r="Q54" s="418"/>
      <c r="R54" s="407" t="s">
        <v>188</v>
      </c>
      <c r="S54" s="408"/>
      <c r="T54" s="408"/>
      <c r="U54" s="408"/>
      <c r="V54" s="409"/>
      <c r="W54" s="13" t="s">
        <v>189</v>
      </c>
      <c r="X54" s="14" t="s">
        <v>187</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188</v>
      </c>
      <c r="N55" s="408"/>
      <c r="O55" s="408"/>
      <c r="P55" s="408"/>
      <c r="Q55" s="409"/>
      <c r="R55" s="407" t="s">
        <v>188</v>
      </c>
      <c r="S55" s="408"/>
      <c r="T55" s="408"/>
      <c r="U55" s="408"/>
      <c r="V55" s="409"/>
      <c r="W55" s="13" t="s">
        <v>205</v>
      </c>
      <c r="X55" s="14" t="s">
        <v>190</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202</v>
      </c>
      <c r="N56" s="408"/>
      <c r="O56" s="408"/>
      <c r="P56" s="408"/>
      <c r="Q56" s="409"/>
      <c r="R56" s="407" t="s">
        <v>206</v>
      </c>
      <c r="S56" s="408"/>
      <c r="T56" s="408"/>
      <c r="U56" s="408"/>
      <c r="V56" s="409"/>
      <c r="W56" s="13" t="s">
        <v>202</v>
      </c>
      <c r="X56" s="14" t="s">
        <v>207</v>
      </c>
      <c r="Y56" s="15" t="s">
        <v>208</v>
      </c>
      <c r="Z56" s="43"/>
      <c r="AA56" s="44"/>
    </row>
    <row r="57" spans="1:27" ht="38.25" customHeight="1">
      <c r="A57" s="25"/>
      <c r="B57" s="45">
        <f t="shared" si="0"/>
        <v>5</v>
      </c>
      <c r="C57" s="413">
        <v>1334567893</v>
      </c>
      <c r="D57" s="414"/>
      <c r="E57" s="414"/>
      <c r="F57" s="414"/>
      <c r="G57" s="414"/>
      <c r="H57" s="414"/>
      <c r="I57" s="414"/>
      <c r="J57" s="414"/>
      <c r="K57" s="414"/>
      <c r="L57" s="415"/>
      <c r="M57" s="407" t="s">
        <v>203</v>
      </c>
      <c r="N57" s="408"/>
      <c r="O57" s="408"/>
      <c r="P57" s="408"/>
      <c r="Q57" s="409"/>
      <c r="R57" s="407" t="s">
        <v>203</v>
      </c>
      <c r="S57" s="408"/>
      <c r="T57" s="408"/>
      <c r="U57" s="408"/>
      <c r="V57" s="409"/>
      <c r="W57" s="13" t="s">
        <v>209</v>
      </c>
      <c r="X57" s="14" t="s">
        <v>210</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203</v>
      </c>
      <c r="N58" s="408"/>
      <c r="O58" s="408"/>
      <c r="P58" s="408"/>
      <c r="Q58" s="409"/>
      <c r="R58" s="407" t="s">
        <v>203</v>
      </c>
      <c r="S58" s="408"/>
      <c r="T58" s="408"/>
      <c r="U58" s="408"/>
      <c r="V58" s="409"/>
      <c r="W58" s="13" t="s">
        <v>209</v>
      </c>
      <c r="X58" s="14" t="s">
        <v>210</v>
      </c>
      <c r="Y58" s="15" t="s">
        <v>191</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00000000-0002-0000-0000-000000000000}">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86"/>
  <sheetViews>
    <sheetView view="pageBreakPreview" topLeftCell="A142" zoomScale="70" zoomScaleNormal="120" zoomScaleSheetLayoutView="70" workbookViewId="0"/>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
      <c r="A5" s="76" t="s">
        <v>162</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264</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164</v>
      </c>
      <c r="C18" s="614" t="s">
        <v>265</v>
      </c>
      <c r="D18" s="615"/>
      <c r="E18" s="615"/>
      <c r="F18" s="615"/>
      <c r="G18" s="615"/>
      <c r="H18" s="615"/>
      <c r="I18" s="615"/>
      <c r="J18" s="615"/>
      <c r="K18" s="615"/>
      <c r="L18" s="616"/>
      <c r="M18" s="53" t="s">
        <v>164</v>
      </c>
      <c r="N18" s="617" t="s">
        <v>266</v>
      </c>
      <c r="O18" s="618"/>
      <c r="P18" s="618"/>
      <c r="Q18" s="618"/>
      <c r="R18" s="618"/>
      <c r="S18" s="618"/>
      <c r="T18" s="618"/>
      <c r="U18" s="618"/>
      <c r="V18" s="618"/>
      <c r="W18" s="619"/>
      <c r="X18" s="54" t="s">
        <v>164</v>
      </c>
      <c r="Y18" s="620" t="s">
        <v>267</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154</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245</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247</v>
      </c>
      <c r="B23" s="107" t="s">
        <v>251</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254</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248</v>
      </c>
      <c r="B24" s="107" t="s">
        <v>252</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249</v>
      </c>
      <c r="B25" s="570" t="s">
        <v>253</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250</v>
      </c>
      <c r="B26" s="107" t="s">
        <v>255</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181</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178</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268</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182</v>
      </c>
      <c r="B33" s="114"/>
      <c r="C33" s="115"/>
      <c r="D33" s="85"/>
      <c r="E33" s="85"/>
      <c r="F33" s="85"/>
      <c r="G33" s="85"/>
      <c r="H33" s="85"/>
      <c r="I33" s="85"/>
      <c r="J33" s="85"/>
      <c r="K33" s="86"/>
      <c r="L33" s="86"/>
      <c r="M33" s="86"/>
      <c r="N33" s="86"/>
      <c r="O33" s="86"/>
      <c r="P33" s="86"/>
      <c r="Q33" s="86"/>
      <c r="R33" s="86"/>
      <c r="S33" s="116"/>
      <c r="T33" s="117"/>
      <c r="U33" s="117"/>
      <c r="V33" s="118" t="s">
        <v>197</v>
      </c>
      <c r="W33" s="117"/>
      <c r="X33" s="117"/>
      <c r="Y33" s="117"/>
      <c r="Z33" s="85"/>
      <c r="AA33" s="85"/>
      <c r="AB33" s="116"/>
      <c r="AC33" s="118" t="s">
        <v>198</v>
      </c>
      <c r="AD33" s="117"/>
      <c r="AE33" s="117"/>
      <c r="AF33" s="117"/>
      <c r="AG33" s="117"/>
      <c r="AH33" s="117"/>
      <c r="AI33" s="85"/>
      <c r="AJ33" s="118" t="s">
        <v>199</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283</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183</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269</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159</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134</v>
      </c>
      <c r="G39" s="600"/>
      <c r="H39" s="600"/>
      <c r="I39" s="600"/>
      <c r="J39" s="600"/>
      <c r="K39" s="600"/>
      <c r="L39" s="600"/>
      <c r="M39" s="600"/>
      <c r="N39" s="600"/>
      <c r="O39" s="601"/>
      <c r="P39" s="631">
        <f>P40-P41</f>
        <v>267633483</v>
      </c>
      <c r="Q39" s="632"/>
      <c r="R39" s="632"/>
      <c r="S39" s="632"/>
      <c r="T39" s="632"/>
      <c r="U39" s="633"/>
      <c r="V39" s="123" t="s">
        <v>4</v>
      </c>
      <c r="W39" s="141" t="s">
        <v>176</v>
      </c>
      <c r="X39" s="646" t="str">
        <f>IF(P42="","",IF(P39="","",IF(P39&gt;=P42,"○","☓")))</f>
        <v>○</v>
      </c>
      <c r="Y39" s="712" t="s">
        <v>165</v>
      </c>
      <c r="Z39" s="136"/>
      <c r="AA39" s="136"/>
      <c r="AB39" s="136"/>
      <c r="AC39" s="138"/>
      <c r="AD39" s="136"/>
      <c r="AE39" s="136"/>
      <c r="AF39" s="136"/>
      <c r="AG39" s="136"/>
      <c r="AH39" s="136"/>
      <c r="AI39" s="136"/>
      <c r="AJ39" s="139"/>
      <c r="AL39" s="535" t="s">
        <v>282</v>
      </c>
      <c r="AM39" s="536"/>
      <c r="AN39" s="536"/>
      <c r="AO39" s="536"/>
      <c r="AP39" s="536"/>
      <c r="AQ39" s="536"/>
      <c r="AR39" s="536"/>
      <c r="AS39" s="536"/>
      <c r="AT39" s="536"/>
      <c r="AU39" s="536"/>
      <c r="AV39" s="537"/>
    </row>
    <row r="40" spans="1:48" ht="18.75" customHeight="1" thickBot="1">
      <c r="A40" s="579"/>
      <c r="B40" s="637" t="s">
        <v>184</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185</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270</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176</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320</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133</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242</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317</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321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322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316</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215</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177</v>
      </c>
      <c r="B57" s="155" t="s">
        <v>195</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151</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152</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240</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233</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246</v>
      </c>
      <c r="B63" s="456" t="s">
        <v>313</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262</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256</v>
      </c>
      <c r="B65" s="456" t="s">
        <v>305</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257</v>
      </c>
      <c r="B66" s="456" t="s">
        <v>306</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258</v>
      </c>
      <c r="B67" s="456" t="s">
        <v>261</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259</v>
      </c>
      <c r="B68" s="456" t="s">
        <v>271</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263</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260</v>
      </c>
      <c r="B70" s="456" t="s">
        <v>319</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279</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136</v>
      </c>
      <c r="T73" s="462"/>
      <c r="U73" s="462"/>
      <c r="V73" s="462"/>
      <c r="W73" s="462"/>
      <c r="X73" s="463"/>
      <c r="Y73" s="457" t="s">
        <v>137</v>
      </c>
      <c r="Z73" s="457"/>
      <c r="AA73" s="457"/>
      <c r="AB73" s="457"/>
      <c r="AC73" s="457"/>
      <c r="AD73" s="457"/>
      <c r="AE73" s="457" t="s">
        <v>138</v>
      </c>
      <c r="AF73" s="457"/>
      <c r="AG73" s="457"/>
      <c r="AH73" s="457"/>
      <c r="AI73" s="457"/>
      <c r="AJ73" s="457"/>
    </row>
    <row r="74" spans="1:50" s="79" customFormat="1" ht="28.5" customHeight="1" thickBot="1">
      <c r="A74" s="480" t="s">
        <v>272</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214</v>
      </c>
      <c r="AM74" s="465"/>
      <c r="AN74" s="465"/>
      <c r="AO74" s="465"/>
      <c r="AP74" s="465"/>
      <c r="AQ74" s="465"/>
      <c r="AR74" s="465"/>
      <c r="AS74" s="465"/>
      <c r="AT74" s="465"/>
      <c r="AU74" s="465"/>
      <c r="AV74" s="466"/>
    </row>
    <row r="75" spans="1:50" s="79" customFormat="1" ht="18.75" customHeight="1">
      <c r="A75" s="177" t="s">
        <v>170</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135</v>
      </c>
      <c r="Y75" s="541">
        <v>27.2</v>
      </c>
      <c r="Z75" s="541"/>
      <c r="AA75" s="541"/>
      <c r="AB75" s="541"/>
      <c r="AC75" s="541"/>
      <c r="AD75" s="57" t="s">
        <v>135</v>
      </c>
      <c r="AE75" s="541">
        <v>9</v>
      </c>
      <c r="AF75" s="541"/>
      <c r="AG75" s="541"/>
      <c r="AH75" s="541"/>
      <c r="AI75" s="541"/>
      <c r="AJ75" s="181" t="s">
        <v>5</v>
      </c>
      <c r="AK75" s="464"/>
    </row>
    <row r="76" spans="1:50" s="79" customFormat="1" ht="18" customHeight="1">
      <c r="A76" s="182" t="s">
        <v>171</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139</v>
      </c>
      <c r="AE76" s="543">
        <v>834421</v>
      </c>
      <c r="AF76" s="543"/>
      <c r="AG76" s="543"/>
      <c r="AH76" s="543"/>
      <c r="AI76" s="543"/>
      <c r="AJ76" s="186" t="s">
        <v>4</v>
      </c>
      <c r="AK76" s="187"/>
    </row>
    <row r="77" spans="1:50" s="79" customFormat="1" ht="18.75" customHeight="1" thickBot="1">
      <c r="A77" s="182" t="s">
        <v>172</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139</v>
      </c>
      <c r="Y77" s="559">
        <f>Y76/(Y75*12)</f>
        <v>16109.025735294119</v>
      </c>
      <c r="Z77" s="559"/>
      <c r="AA77" s="559"/>
      <c r="AB77" s="559"/>
      <c r="AC77" s="560"/>
      <c r="AD77" s="191" t="s">
        <v>139</v>
      </c>
      <c r="AE77" s="559">
        <f>AE76/(AE75*12)</f>
        <v>7726.1203703703704</v>
      </c>
      <c r="AF77" s="559"/>
      <c r="AG77" s="559"/>
      <c r="AH77" s="559"/>
      <c r="AI77" s="560"/>
      <c r="AJ77" s="192" t="s">
        <v>139</v>
      </c>
      <c r="AK77" s="482" t="s">
        <v>285</v>
      </c>
    </row>
    <row r="78" spans="1:50" s="79" customFormat="1" ht="15.75" customHeight="1" thickBot="1">
      <c r="A78" s="562" t="s">
        <v>173</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286</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186</v>
      </c>
      <c r="AL79" s="458" t="s">
        <v>314</v>
      </c>
      <c r="AM79" s="459"/>
      <c r="AN79" s="459"/>
      <c r="AO79" s="459"/>
      <c r="AP79" s="459"/>
      <c r="AQ79" s="459"/>
      <c r="AR79" s="459"/>
      <c r="AS79" s="459"/>
      <c r="AT79" s="459"/>
      <c r="AU79" s="459"/>
      <c r="AV79" s="460"/>
      <c r="AX79" s="196"/>
    </row>
    <row r="80" spans="1:50" s="195" customFormat="1" ht="27" customHeight="1" thickBot="1">
      <c r="A80" s="549" t="s">
        <v>273</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161</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200</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169</v>
      </c>
      <c r="AF82" s="204" t="str">
        <f>IF(M18="○", IF(Y82, IF(Y82&lt;=4400000,"○","☓"),""),"")</f>
        <v>○</v>
      </c>
      <c r="AG82" s="205" t="s">
        <v>174</v>
      </c>
      <c r="AL82" s="458" t="s">
        <v>284</v>
      </c>
      <c r="AM82" s="459"/>
      <c r="AN82" s="459"/>
      <c r="AO82" s="459"/>
      <c r="AP82" s="459"/>
      <c r="AQ82" s="459"/>
      <c r="AR82" s="459"/>
      <c r="AS82" s="459"/>
      <c r="AT82" s="459"/>
      <c r="AU82" s="459"/>
      <c r="AV82" s="460"/>
    </row>
    <row r="83" spans="1:48" s="79" customFormat="1" ht="27.75" customHeight="1">
      <c r="A83" s="717" t="s">
        <v>193</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168</v>
      </c>
      <c r="AE83" s="206" t="s">
        <v>169</v>
      </c>
      <c r="AF83" s="532" t="str">
        <f>IF(M18="○", IF(OR(Y83&gt;=Y84, OR(A86,A87,A88,A89)=TRUE),"○","×"),"")</f>
        <v>○</v>
      </c>
      <c r="AG83" s="534" t="s">
        <v>175</v>
      </c>
      <c r="AL83" s="535" t="s">
        <v>192</v>
      </c>
      <c r="AM83" s="536"/>
      <c r="AN83" s="536"/>
      <c r="AO83" s="536"/>
      <c r="AP83" s="536"/>
      <c r="AQ83" s="536"/>
      <c r="AR83" s="536"/>
      <c r="AS83" s="536"/>
      <c r="AT83" s="536"/>
      <c r="AU83" s="536"/>
      <c r="AV83" s="537"/>
    </row>
    <row r="84" spans="1:48" s="79" customFormat="1" ht="28.5" customHeight="1" thickBot="1">
      <c r="A84" s="475" t="s">
        <v>232</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201</v>
      </c>
      <c r="AE84" s="206" t="s">
        <v>169</v>
      </c>
      <c r="AF84" s="533"/>
      <c r="AG84" s="534"/>
      <c r="AL84" s="538"/>
      <c r="AM84" s="539"/>
      <c r="AN84" s="539"/>
      <c r="AO84" s="539"/>
      <c r="AP84" s="539"/>
      <c r="AQ84" s="539"/>
      <c r="AR84" s="539"/>
      <c r="AS84" s="539"/>
      <c r="AT84" s="539"/>
      <c r="AU84" s="539"/>
      <c r="AV84" s="540"/>
    </row>
    <row r="85" spans="1:48" s="79" customFormat="1" ht="18.75" customHeight="1">
      <c r="A85" s="208" t="s">
        <v>228</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278</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234</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315</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280</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166</v>
      </c>
      <c r="B94" s="508"/>
      <c r="C94" s="228" t="s">
        <v>179</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318</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169</v>
      </c>
      <c r="AF95" s="204" t="str">
        <f>IF(X18="○", IF(Z95=0,"",IF(Z95&gt;=200/3,"○","×")),"")</f>
        <v>○</v>
      </c>
      <c r="AG95" s="499" t="s">
        <v>194</v>
      </c>
      <c r="AJ95" s="226"/>
      <c r="AK95" s="226"/>
      <c r="AL95" s="458" t="s">
        <v>287</v>
      </c>
      <c r="AM95" s="465"/>
      <c r="AN95" s="465"/>
      <c r="AO95" s="465"/>
      <c r="AP95" s="465"/>
      <c r="AQ95" s="465"/>
      <c r="AR95" s="465"/>
      <c r="AS95" s="465"/>
      <c r="AT95" s="465"/>
      <c r="AU95" s="465"/>
      <c r="AV95" s="466"/>
    </row>
    <row r="96" spans="1:48" ht="18.75" customHeight="1" thickBot="1">
      <c r="A96" s="511" t="s">
        <v>217</v>
      </c>
      <c r="B96" s="512"/>
      <c r="C96" s="228" t="s">
        <v>180</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318</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169</v>
      </c>
      <c r="AF97" s="204" t="str">
        <f>IF(X18="○", IF(Z97=0,"",IF(Z97&gt;=200/3,"○","×")),"")</f>
        <v>○</v>
      </c>
      <c r="AG97" s="499"/>
      <c r="AL97" s="458" t="s">
        <v>288</v>
      </c>
      <c r="AM97" s="465"/>
      <c r="AN97" s="465"/>
      <c r="AO97" s="465"/>
      <c r="AP97" s="465"/>
      <c r="AQ97" s="465"/>
      <c r="AR97" s="465"/>
      <c r="AS97" s="465"/>
      <c r="AT97" s="465"/>
      <c r="AU97" s="465"/>
      <c r="AV97" s="466"/>
    </row>
    <row r="98" spans="1:48" ht="18.75" customHeight="1">
      <c r="A98" s="251" t="s">
        <v>160</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156</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274</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275</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276</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277</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213</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235</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237</v>
      </c>
      <c r="H140" s="747"/>
      <c r="I140" s="299" t="s">
        <v>3</v>
      </c>
      <c r="J140" s="746" t="s">
        <v>237</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167</v>
      </c>
      <c r="O141" s="740"/>
      <c r="P141" s="740"/>
      <c r="Q141" s="741" t="s">
        <v>49</v>
      </c>
      <c r="R141" s="741"/>
      <c r="S141" s="742" t="s">
        <v>238</v>
      </c>
      <c r="T141" s="742"/>
      <c r="U141" s="742"/>
      <c r="V141" s="742"/>
      <c r="W141" s="742"/>
      <c r="X141" s="743" t="s">
        <v>50</v>
      </c>
      <c r="Y141" s="743"/>
      <c r="Z141" s="742" t="s">
        <v>239</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229</v>
      </c>
      <c r="B144" s="308"/>
      <c r="C144" s="154"/>
      <c r="D144" s="154"/>
      <c r="E144" s="28" t="s">
        <v>241</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303</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230</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154</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289</v>
      </c>
      <c r="B149" s="734" t="s">
        <v>291</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292</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293</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290</v>
      </c>
      <c r="B152" s="736" t="s">
        <v>307</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233</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295</v>
      </c>
      <c r="B155" s="726" t="s">
        <v>294</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298</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299</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300</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308</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301</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289</v>
      </c>
      <c r="B161" s="718" t="s">
        <v>296</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302</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290</v>
      </c>
      <c r="B163" s="707" t="s">
        <v>297</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100-000000000000}"/>
    <dataValidation imeMode="hiragana" allowBlank="1" showInputMessage="1" showErrorMessage="1" sqref="S141" xr:uid="{00000000-0002-0000-0100-000001000000}"/>
    <dataValidation type="list" allowBlank="1" showInputMessage="1" showErrorMessage="1" sqref="X18 B18 M18" xr:uid="{00000000-0002-0000-0100-000002000000}">
      <formula1>"○,×"</formula1>
    </dataValidation>
  </dataValidations>
  <printOptions horizontalCentered="1"/>
  <pageMargins left="0.55118110236220474" right="0.55118110236220474" top="0.82677165354330717" bottom="0.23622047244094491" header="0.51181102362204722" footer="0.35433070866141736"/>
  <pageSetup paperSize="9" scale="86"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23"/>
  <sheetViews>
    <sheetView view="pageBreakPreview" zoomScale="70" zoomScaleNormal="120" zoomScaleSheetLayoutView="70" workbookViewId="0">
      <selection activeCell="V23" sqref="V23"/>
    </sheetView>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216</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231</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304</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163</v>
      </c>
      <c r="N13" s="765"/>
      <c r="O13" s="779" t="s">
        <v>61</v>
      </c>
      <c r="P13" s="781" t="s">
        <v>8</v>
      </c>
      <c r="Q13" s="334" t="s">
        <v>310</v>
      </c>
      <c r="R13" s="335"/>
      <c r="S13" s="336" t="s">
        <v>309</v>
      </c>
      <c r="T13" s="337"/>
      <c r="U13" s="337"/>
      <c r="V13" s="338" t="s">
        <v>153</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155</v>
      </c>
      <c r="V14" s="762" t="s">
        <v>140</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196</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196</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196</v>
      </c>
      <c r="R21" s="362">
        <v>1968540</v>
      </c>
      <c r="S21" s="363" t="s">
        <v>212</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157</v>
      </c>
      <c r="R22" s="362">
        <v>5992704</v>
      </c>
      <c r="S22" s="363" t="s">
        <v>158</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157</v>
      </c>
      <c r="R23" s="362">
        <v>23402016</v>
      </c>
      <c r="S23" s="363" t="s">
        <v>158</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157</v>
      </c>
      <c r="R24" s="362">
        <v>2340202</v>
      </c>
      <c r="S24" s="363" t="s">
        <v>158</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200-000000000000}">
      <formula1>"特定Ⅰ,特定Ⅱ"</formula1>
    </dataValidation>
    <dataValidation type="list" allowBlank="1" showInputMessage="1" showErrorMessage="1" sqref="Q19:Q118" xr:uid="{00000000-0002-0000-0200-000001000000}">
      <formula1>"加算Ⅰ,加算Ⅱ,加算Ⅲ"</formula1>
    </dataValidation>
    <dataValidation imeMode="halfAlpha" allowBlank="1" showInputMessage="1" showErrorMessage="1" sqref="B19:B118" xr:uid="{00000000-0002-0000-0200-000002000000}"/>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141</v>
      </c>
    </row>
    <row r="8" spans="1:1" ht="16.5" customHeight="1">
      <c r="A8" s="4" t="s">
        <v>13</v>
      </c>
    </row>
    <row r="9" spans="1:1" ht="16.5" customHeight="1">
      <c r="A9" s="4" t="s">
        <v>14</v>
      </c>
    </row>
    <row r="10" spans="1:1" ht="16.5" customHeight="1">
      <c r="A10" s="4" t="s">
        <v>142</v>
      </c>
    </row>
    <row r="11" spans="1:1" ht="16.5" customHeight="1">
      <c r="A11" s="4" t="s">
        <v>143</v>
      </c>
    </row>
    <row r="12" spans="1:1" ht="16.5" customHeight="1">
      <c r="A12" s="4" t="s">
        <v>15</v>
      </c>
    </row>
    <row r="13" spans="1:1" ht="16.5" customHeight="1">
      <c r="A13" s="4" t="s">
        <v>144</v>
      </c>
    </row>
    <row r="14" spans="1:1" ht="16.5" customHeight="1">
      <c r="A14" s="4" t="s">
        <v>145</v>
      </c>
    </row>
    <row r="15" spans="1:1" ht="16.5" customHeight="1">
      <c r="A15" s="5" t="s">
        <v>16</v>
      </c>
    </row>
    <row r="16" spans="1:1" ht="16.5" customHeight="1">
      <c r="A16" s="4" t="s">
        <v>146</v>
      </c>
    </row>
    <row r="17" spans="1:1" ht="16.5" customHeight="1">
      <c r="A17" s="4" t="s">
        <v>17</v>
      </c>
    </row>
    <row r="18" spans="1:1" ht="16.5" customHeight="1">
      <c r="A18" s="5" t="s">
        <v>18</v>
      </c>
    </row>
    <row r="19" spans="1:1" ht="16.5" customHeight="1">
      <c r="A19" s="4" t="s">
        <v>147</v>
      </c>
    </row>
    <row r="20" spans="1:1" ht="16.5" customHeight="1">
      <c r="A20" s="5" t="s">
        <v>19</v>
      </c>
    </row>
    <row r="21" spans="1:1" ht="16.5" customHeight="1">
      <c r="A21" s="4" t="s">
        <v>148</v>
      </c>
    </row>
    <row r="22" spans="1:1" ht="16.5" customHeight="1">
      <c r="A22" s="5" t="s">
        <v>20</v>
      </c>
    </row>
    <row r="23" spans="1:1" ht="16.5" customHeight="1">
      <c r="A23" s="4" t="s">
        <v>149</v>
      </c>
    </row>
    <row r="24" spans="1:1" ht="16.5" customHeight="1">
      <c r="A24" s="4" t="s">
        <v>21</v>
      </c>
    </row>
    <row r="25" spans="1:1" ht="16.5" customHeight="1">
      <c r="A25" s="4" t="s">
        <v>150</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富山県</cp:lastModifiedBy>
  <cp:lastPrinted>2023-02-27T08:06:40Z</cp:lastPrinted>
  <dcterms:created xsi:type="dcterms:W3CDTF">2023-01-10T13:53:21Z</dcterms:created>
  <dcterms:modified xsi:type="dcterms:W3CDTF">2023-03-08T06:28:04Z</dcterms:modified>
</cp:coreProperties>
</file>