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保険係\03.介護サービス情報の公表\01 公表計画\R5年度\R5電子用\"/>
    </mc:Choice>
  </mc:AlternateContent>
  <bookViews>
    <workbookView xWindow="0" yWindow="0" windowWidth="20490" windowHeight="6930"/>
  </bookViews>
  <sheets>
    <sheet name="別表１" sheetId="1" r:id="rId1"/>
  </sheets>
  <externalReferences>
    <externalReference r:id="rId2"/>
    <externalReference r:id="rId3"/>
  </externalReferences>
  <definedNames>
    <definedName name="_xlnm._FilterDatabase" localSheetId="0" hidden="1">別表１!$C$2:$P$27</definedName>
    <definedName name="CELL_DATANUM">[2]設定情報!$B$26</definedName>
    <definedName name="CELL_HDRNUM">[2]設定情報!$B$25</definedName>
    <definedName name="CELL_TRENUM">[2]設定情報!$B$27</definedName>
    <definedName name="CSV_DATAID">[2]設定情報!$B$6</definedName>
    <definedName name="CSV_DATANUM">[2]設定情報!$B$11</definedName>
    <definedName name="CSV_ENDID">[2]設定情報!$B$9</definedName>
    <definedName name="CSV_HDRID">[2]設定情報!$B$5</definedName>
    <definedName name="CSV_HDRNUM">[2]設定情報!$B$10</definedName>
    <definedName name="CSV_IDCOL">[2]設定情報!$B$3</definedName>
    <definedName name="CSV_ITEMCOL">[2]設定情報!$B$4</definedName>
    <definedName name="CSV_MEMOID">[2]設定情報!$B$8</definedName>
    <definedName name="CSV_TREID">[2]設定情報!$B$7</definedName>
    <definedName name="CSV_TRENUM">[2]設定情報!$B$12</definedName>
    <definedName name="DATA_ITEM1">[2]設定情報!$B$71</definedName>
    <definedName name="DATE_EDIT">[2]設定情報!$B$37</definedName>
    <definedName name="ERRCODE">[2]設定情報!$B$31</definedName>
    <definedName name="ERRMSG">[2]設定情報!$B$32</definedName>
    <definedName name="FORM_PAGENUM">[2]設定情報!$B$17</definedName>
    <definedName name="FORM_ROWNUM">[2]設定情報!$B$16</definedName>
    <definedName name="HDR_ITEM1">[2]設定情報!$B$54</definedName>
    <definedName name="_xlnm.Print_Area" localSheetId="0">別表１!$A$1:$P$27</definedName>
    <definedName name="_xlnm.Print_Titles" localSheetId="0">別表１!$2:$2</definedName>
    <definedName name="SHEET_LAST_COL">[2]設定情報!$C$23</definedName>
    <definedName name="SHEET_LAST_ROW">[2]設定情報!$B$23</definedName>
    <definedName name="SHEET_PRI_CNT">[2]設定情報!$B$21</definedName>
    <definedName name="TRE_ITEM1">[2]設定情報!$B$94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 l="1"/>
  <c r="F3" i="1"/>
  <c r="G3" i="1"/>
  <c r="H3" i="1"/>
  <c r="I3" i="1"/>
  <c r="J3" i="1"/>
  <c r="K3" i="1"/>
  <c r="L3" i="1"/>
  <c r="D4" i="1"/>
  <c r="F4" i="1"/>
  <c r="G4" i="1"/>
  <c r="H4" i="1"/>
  <c r="I4" i="1"/>
  <c r="L4" i="1"/>
  <c r="D5" i="1"/>
  <c r="F5" i="1"/>
  <c r="G5" i="1"/>
  <c r="H5" i="1"/>
  <c r="I5" i="1"/>
  <c r="L5" i="1"/>
  <c r="D6" i="1"/>
  <c r="F6" i="1"/>
  <c r="G6" i="1"/>
  <c r="H6" i="1"/>
  <c r="I6" i="1"/>
  <c r="J6" i="1"/>
  <c r="K6" i="1"/>
  <c r="L6" i="1"/>
  <c r="D7" i="1"/>
  <c r="F7" i="1"/>
  <c r="G7" i="1"/>
  <c r="H7" i="1"/>
  <c r="I7" i="1"/>
  <c r="L7" i="1"/>
  <c r="D8" i="1"/>
  <c r="F8" i="1"/>
  <c r="G8" i="1"/>
  <c r="H8" i="1"/>
  <c r="I8" i="1"/>
  <c r="L8" i="1"/>
  <c r="D9" i="1"/>
  <c r="F9" i="1"/>
  <c r="G9" i="1"/>
  <c r="H9" i="1"/>
  <c r="I9" i="1"/>
  <c r="J9" i="1"/>
  <c r="K9" i="1"/>
  <c r="L9" i="1"/>
  <c r="D10" i="1"/>
  <c r="F10" i="1"/>
  <c r="G10" i="1"/>
  <c r="H10" i="1"/>
  <c r="I10" i="1"/>
  <c r="L10" i="1"/>
  <c r="D11" i="1"/>
  <c r="F11" i="1"/>
  <c r="G11" i="1"/>
  <c r="H11" i="1"/>
  <c r="I11" i="1"/>
  <c r="L11" i="1"/>
  <c r="D12" i="1"/>
  <c r="F12" i="1"/>
  <c r="G12" i="1"/>
  <c r="H12" i="1"/>
  <c r="I12" i="1"/>
  <c r="L12" i="1"/>
  <c r="D13" i="1"/>
  <c r="F13" i="1"/>
  <c r="G13" i="1"/>
  <c r="H13" i="1"/>
  <c r="I13" i="1"/>
  <c r="L13" i="1"/>
  <c r="D14" i="1"/>
  <c r="F14" i="1"/>
  <c r="G14" i="1"/>
  <c r="H14" i="1"/>
  <c r="I14" i="1"/>
  <c r="J14" i="1"/>
  <c r="K14" i="1"/>
  <c r="L14" i="1"/>
  <c r="D15" i="1"/>
  <c r="F15" i="1"/>
  <c r="G15" i="1"/>
  <c r="H15" i="1"/>
  <c r="I15" i="1"/>
  <c r="J15" i="1"/>
  <c r="K15" i="1"/>
  <c r="L15" i="1"/>
  <c r="D16" i="1"/>
  <c r="F16" i="1"/>
  <c r="G16" i="1"/>
  <c r="H16" i="1"/>
  <c r="I16" i="1"/>
  <c r="J16" i="1"/>
  <c r="K16" i="1"/>
  <c r="L16" i="1"/>
  <c r="D17" i="1"/>
  <c r="F17" i="1"/>
  <c r="G17" i="1"/>
  <c r="H17" i="1"/>
  <c r="I17" i="1"/>
  <c r="J17" i="1"/>
  <c r="K17" i="1"/>
  <c r="L17" i="1"/>
  <c r="D18" i="1"/>
  <c r="F18" i="1"/>
  <c r="G18" i="1"/>
  <c r="H18" i="1"/>
  <c r="I18" i="1"/>
  <c r="J18" i="1"/>
  <c r="K18" i="1"/>
  <c r="L18" i="1"/>
  <c r="D19" i="1"/>
  <c r="F19" i="1"/>
  <c r="G19" i="1"/>
  <c r="H19" i="1"/>
  <c r="I19" i="1"/>
  <c r="J19" i="1"/>
  <c r="K19" i="1"/>
  <c r="L19" i="1"/>
  <c r="D20" i="1"/>
  <c r="F20" i="1"/>
  <c r="G20" i="1"/>
  <c r="H20" i="1"/>
  <c r="I20" i="1"/>
  <c r="L20" i="1"/>
  <c r="D21" i="1"/>
  <c r="F21" i="1"/>
  <c r="G21" i="1"/>
  <c r="H21" i="1"/>
  <c r="I21" i="1"/>
  <c r="J21" i="1"/>
  <c r="K21" i="1"/>
  <c r="L21" i="1"/>
  <c r="D22" i="1"/>
  <c r="F22" i="1"/>
  <c r="G22" i="1"/>
  <c r="H22" i="1"/>
  <c r="I22" i="1"/>
  <c r="J22" i="1"/>
  <c r="K22" i="1"/>
  <c r="L22" i="1"/>
  <c r="D23" i="1"/>
  <c r="F23" i="1"/>
  <c r="G23" i="1"/>
  <c r="H23" i="1"/>
  <c r="I23" i="1"/>
  <c r="J23" i="1"/>
  <c r="K23" i="1"/>
  <c r="L23" i="1"/>
  <c r="D24" i="1"/>
  <c r="F24" i="1"/>
  <c r="G24" i="1"/>
  <c r="H24" i="1"/>
  <c r="I24" i="1"/>
  <c r="J24" i="1"/>
  <c r="K24" i="1"/>
  <c r="L24" i="1"/>
  <c r="D25" i="1"/>
  <c r="F25" i="1"/>
  <c r="G25" i="1"/>
  <c r="H25" i="1"/>
  <c r="I25" i="1"/>
  <c r="L25" i="1"/>
  <c r="D26" i="1"/>
  <c r="F26" i="1"/>
  <c r="G26" i="1"/>
  <c r="H26" i="1"/>
  <c r="I26" i="1"/>
  <c r="L26" i="1"/>
  <c r="D27" i="1"/>
  <c r="F27" i="1"/>
  <c r="G27" i="1"/>
  <c r="H27" i="1"/>
  <c r="I27" i="1"/>
  <c r="L27" i="1"/>
</calcChain>
</file>

<file path=xl/sharedStrings.xml><?xml version="1.0" encoding="utf-8"?>
<sst xmlns="http://schemas.openxmlformats.org/spreadsheetml/2006/main" count="139" uniqueCount="57">
  <si>
    <t>2023/10</t>
  </si>
  <si>
    <t>2023/10/20</t>
  </si>
  <si>
    <t>2023/10/2</t>
  </si>
  <si>
    <t>地域密着型通所介護</t>
    <rPh sb="0" eb="2">
      <t>チイキ</t>
    </rPh>
    <rPh sb="2" eb="5">
      <t>ミッチャクガタ</t>
    </rPh>
    <rPh sb="5" eb="7">
      <t>ツウショ</t>
    </rPh>
    <rPh sb="7" eb="9">
      <t>カイゴ</t>
    </rPh>
    <phoneticPr fontId="1"/>
  </si>
  <si>
    <t>1690101538</t>
  </si>
  <si>
    <t>1690101520</t>
  </si>
  <si>
    <t>1690101512</t>
  </si>
  <si>
    <t>1690101504</t>
  </si>
  <si>
    <t>看護小規模多機能型居宅介護</t>
    <rPh sb="0" eb="2">
      <t>カンゴ</t>
    </rPh>
    <rPh sb="2" eb="5">
      <t>ショウキボ</t>
    </rPh>
    <rPh sb="5" eb="9">
      <t>タキノウガタ</t>
    </rPh>
    <rPh sb="9" eb="11">
      <t>キョタク</t>
    </rPh>
    <rPh sb="11" eb="13">
      <t>カイゴ</t>
    </rPh>
    <phoneticPr fontId="1"/>
  </si>
  <si>
    <t>1690200892</t>
  </si>
  <si>
    <t>定期巡回・随時対応型訪問介護</t>
    <rPh sb="0" eb="4">
      <t>テイキジュンカイ</t>
    </rPh>
    <rPh sb="5" eb="14">
      <t>ズイジタイオウガタホウモンカイゴ</t>
    </rPh>
    <phoneticPr fontId="1"/>
  </si>
  <si>
    <t>1690200884</t>
  </si>
  <si>
    <t>小規模多機能型居宅介護</t>
    <rPh sb="0" eb="11">
      <t>ショウキボタキノウガタキョタクカイゴ</t>
    </rPh>
    <phoneticPr fontId="1"/>
  </si>
  <si>
    <t>1690101496</t>
  </si>
  <si>
    <t>認知症対応型共同生活介護</t>
    <rPh sb="0" eb="3">
      <t>ニンチショウ</t>
    </rPh>
    <rPh sb="3" eb="6">
      <t>タイオウガタ</t>
    </rPh>
    <rPh sb="6" eb="8">
      <t>キョウドウ</t>
    </rPh>
    <rPh sb="8" eb="10">
      <t>セイカツ</t>
    </rPh>
    <rPh sb="10" eb="12">
      <t>カイゴ</t>
    </rPh>
    <phoneticPr fontId="1"/>
  </si>
  <si>
    <t>1691700304</t>
  </si>
  <si>
    <t>1691700296</t>
  </si>
  <si>
    <t>介護医療院</t>
    <rPh sb="0" eb="2">
      <t>カイゴ</t>
    </rPh>
    <rPh sb="2" eb="4">
      <t>イリョウ</t>
    </rPh>
    <rPh sb="4" eb="5">
      <t>イン</t>
    </rPh>
    <phoneticPr fontId="1"/>
  </si>
  <si>
    <t>16B0900041</t>
  </si>
  <si>
    <t>居宅介護支援</t>
    <phoneticPr fontId="1"/>
  </si>
  <si>
    <t>1671601001</t>
  </si>
  <si>
    <t>短期入所生活介護</t>
    <rPh sb="0" eb="2">
      <t>タンキ</t>
    </rPh>
    <rPh sb="2" eb="4">
      <t>ニュウショ</t>
    </rPh>
    <rPh sb="4" eb="6">
      <t>セイカツ</t>
    </rPh>
    <rPh sb="6" eb="8">
      <t>カイゴ</t>
    </rPh>
    <phoneticPr fontId="1"/>
  </si>
  <si>
    <t>1670202926</t>
  </si>
  <si>
    <t>福祉用具販売</t>
    <rPh sb="0" eb="2">
      <t>フクシ</t>
    </rPh>
    <rPh sb="2" eb="4">
      <t>ヨウグ</t>
    </rPh>
    <rPh sb="4" eb="6">
      <t>ハンバイ</t>
    </rPh>
    <phoneticPr fontId="1"/>
  </si>
  <si>
    <t>福祉用具貸与</t>
    <rPh sb="0" eb="2">
      <t>フクシ</t>
    </rPh>
    <rPh sb="2" eb="4">
      <t>ヨウグ</t>
    </rPh>
    <rPh sb="4" eb="6">
      <t>タイヨ</t>
    </rPh>
    <phoneticPr fontId="1"/>
  </si>
  <si>
    <t>1670115268</t>
  </si>
  <si>
    <t>通所介護</t>
    <rPh sb="0" eb="2">
      <t>ツウショ</t>
    </rPh>
    <rPh sb="2" eb="4">
      <t>カイゴ</t>
    </rPh>
    <phoneticPr fontId="1"/>
  </si>
  <si>
    <t>1670500857</t>
  </si>
  <si>
    <t>1670202934</t>
  </si>
  <si>
    <t>1670202918</t>
  </si>
  <si>
    <t>1670115292</t>
  </si>
  <si>
    <t>1670115284</t>
  </si>
  <si>
    <t>訪問看護</t>
    <rPh sb="0" eb="2">
      <t>ホウモン</t>
    </rPh>
    <rPh sb="2" eb="4">
      <t>カンゴ</t>
    </rPh>
    <phoneticPr fontId="1"/>
  </si>
  <si>
    <t>1660690049</t>
  </si>
  <si>
    <t>1660290212</t>
  </si>
  <si>
    <t>1660190669</t>
  </si>
  <si>
    <t>訪問介護</t>
    <phoneticPr fontId="1"/>
  </si>
  <si>
    <t>1670202892</t>
  </si>
  <si>
    <t>2023/10</t>
    <phoneticPr fontId="1"/>
  </si>
  <si>
    <t>2023/10/20</t>
    <phoneticPr fontId="1"/>
  </si>
  <si>
    <t>1670115300</t>
  </si>
  <si>
    <t>1670115276</t>
  </si>
  <si>
    <t>廃止、休止等</t>
    <rPh sb="0" eb="2">
      <t>ハイシ</t>
    </rPh>
    <rPh sb="3" eb="4">
      <t>ヤス</t>
    </rPh>
    <rPh sb="4" eb="5">
      <t>ト</t>
    </rPh>
    <rPh sb="5" eb="6">
      <t>トウ</t>
    </rPh>
    <phoneticPr fontId="1"/>
  </si>
  <si>
    <t>公表計画月</t>
    <rPh sb="0" eb="2">
      <t>コウヒョウ</t>
    </rPh>
    <rPh sb="2" eb="4">
      <t>ケイカク</t>
    </rPh>
    <rPh sb="4" eb="5">
      <t>ツキ</t>
    </rPh>
    <phoneticPr fontId="1"/>
  </si>
  <si>
    <t>報告提出期限</t>
    <rPh sb="0" eb="2">
      <t>ホウコク</t>
    </rPh>
    <rPh sb="2" eb="4">
      <t>テイシュツ</t>
    </rPh>
    <rPh sb="4" eb="6">
      <t>キゲン</t>
    </rPh>
    <phoneticPr fontId="1"/>
  </si>
  <si>
    <t>報告受理開始日</t>
    <rPh sb="0" eb="2">
      <t>ホウコク</t>
    </rPh>
    <rPh sb="2" eb="4">
      <t>ジュリ</t>
    </rPh>
    <rPh sb="4" eb="7">
      <t>カイシビ</t>
    </rPh>
    <phoneticPr fontId="1"/>
  </si>
  <si>
    <t>指定日</t>
    <rPh sb="0" eb="3">
      <t>シテイビ</t>
    </rPh>
    <phoneticPr fontId="1"/>
  </si>
  <si>
    <t>ＦＡＸ番号</t>
    <rPh sb="3" eb="5">
      <t>バンゴウ</t>
    </rPh>
    <phoneticPr fontId="1"/>
  </si>
  <si>
    <t>電話番号</t>
    <rPh sb="0" eb="2">
      <t>デンワ</t>
    </rPh>
    <rPh sb="2" eb="4">
      <t>バンゴウ</t>
    </rPh>
    <phoneticPr fontId="1"/>
  </si>
  <si>
    <t>法人名称</t>
    <rPh sb="0" eb="2">
      <t>ホウジン</t>
    </rPh>
    <rPh sb="2" eb="3">
      <t>メイ</t>
    </rPh>
    <rPh sb="3" eb="4">
      <t>ショウ</t>
    </rPh>
    <phoneticPr fontId="1"/>
  </si>
  <si>
    <t>事業所所在地</t>
    <rPh sb="0" eb="3">
      <t>ジギョウショ</t>
    </rPh>
    <rPh sb="3" eb="6">
      <t>ショザイチ</t>
    </rPh>
    <phoneticPr fontId="1"/>
  </si>
  <si>
    <t>事業所
郵便番号</t>
    <rPh sb="0" eb="3">
      <t>ジギョウショ</t>
    </rPh>
    <rPh sb="4" eb="6">
      <t>ユウビン</t>
    </rPh>
    <rPh sb="6" eb="8">
      <t>バンゴウ</t>
    </rPh>
    <phoneticPr fontId="1"/>
  </si>
  <si>
    <t>事業所市町村名</t>
    <rPh sb="0" eb="3">
      <t>ジギョウショ</t>
    </rPh>
    <rPh sb="3" eb="6">
      <t>シチョウソン</t>
    </rPh>
    <rPh sb="6" eb="7">
      <t>メイ</t>
    </rPh>
    <phoneticPr fontId="1"/>
  </si>
  <si>
    <t>サービス名</t>
    <rPh sb="4" eb="5">
      <t>メイ</t>
    </rPh>
    <phoneticPr fontId="1"/>
  </si>
  <si>
    <t>事業所名称</t>
    <rPh sb="0" eb="2">
      <t>ジギョウ</t>
    </rPh>
    <rPh sb="2" eb="3">
      <t>ショ</t>
    </rPh>
    <rPh sb="3" eb="5">
      <t>メイショウ</t>
    </rPh>
    <phoneticPr fontId="1"/>
  </si>
  <si>
    <t>事業所番号</t>
    <rPh sb="0" eb="2">
      <t>ジギョウ</t>
    </rPh>
    <rPh sb="2" eb="3">
      <t>ショ</t>
    </rPh>
    <rPh sb="3" eb="5">
      <t>バンゴウ</t>
    </rPh>
    <phoneticPr fontId="1"/>
  </si>
  <si>
    <t>別表１　令和５年度富山県介護サービス情報の公表制度　報告対象事業所一覧（新設事業所）</t>
    <rPh sb="0" eb="2">
      <t>ベッピョウ</t>
    </rPh>
    <rPh sb="4" eb="6">
      <t>レイワ</t>
    </rPh>
    <rPh sb="7" eb="9">
      <t>ネンド</t>
    </rPh>
    <rPh sb="9" eb="12">
      <t>トヤマケン</t>
    </rPh>
    <rPh sb="12" eb="14">
      <t>カイゴ</t>
    </rPh>
    <rPh sb="18" eb="20">
      <t>ジョウホウ</t>
    </rPh>
    <rPh sb="21" eb="23">
      <t>コウヒョウ</t>
    </rPh>
    <rPh sb="23" eb="25">
      <t>セイド</t>
    </rPh>
    <rPh sb="26" eb="28">
      <t>ホウコク</t>
    </rPh>
    <rPh sb="28" eb="30">
      <t>タイショウ</t>
    </rPh>
    <rPh sb="30" eb="33">
      <t>ジギョウショ</t>
    </rPh>
    <rPh sb="33" eb="35">
      <t>イチラン</t>
    </rPh>
    <rPh sb="36" eb="38">
      <t>シンセツ</t>
    </rPh>
    <rPh sb="38" eb="41">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</si>
</sst>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color indexed="8"/>
      <name val="游ゴシック"/>
      <family val="2"/>
      <scheme val="minor"/>
    </font>
    <font>
      <sz val="2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alignment vertical="center"/>
    </xf>
  </cellStyleXfs>
  <cellXfs count="20">
    <xf numFmtId="0" fontId="0" fillId="0" borderId="0" xfId="0"/>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shrinkToFit="1"/>
    </xf>
    <xf numFmtId="0" fontId="0" fillId="0" borderId="0" xfId="0" applyFont="1" applyFill="1" applyAlignment="1">
      <alignment horizontal="center"/>
    </xf>
    <xf numFmtId="14" fontId="0" fillId="0" borderId="0" xfId="0" applyNumberFormat="1" applyFont="1" applyFill="1"/>
    <xf numFmtId="0" fontId="0" fillId="0" borderId="1" xfId="0" applyFont="1" applyFill="1" applyBorder="1" applyAlignment="1">
      <alignment vertical="center" shrinkToFit="1"/>
    </xf>
    <xf numFmtId="49" fontId="0" fillId="0" borderId="2" xfId="0" applyNumberFormat="1" applyFont="1" applyFill="1" applyBorder="1" applyAlignment="1">
      <alignment horizontal="center" vertical="center" wrapText="1"/>
    </xf>
    <xf numFmtId="0" fontId="0" fillId="0" borderId="2" xfId="0" applyFont="1" applyFill="1" applyBorder="1" applyAlignment="1">
      <alignment vertical="center" shrinkToFit="1"/>
    </xf>
    <xf numFmtId="0" fontId="0" fillId="2" borderId="2" xfId="0" applyFont="1" applyFill="1" applyBorder="1" applyAlignment="1">
      <alignment vertical="center" shrinkToFit="1"/>
    </xf>
    <xf numFmtId="0" fontId="2" fillId="0" borderId="2" xfId="1" applyBorder="1" applyAlignment="1">
      <alignment horizontal="center" vertical="center"/>
    </xf>
    <xf numFmtId="0" fontId="0" fillId="0" borderId="2" xfId="0" applyFont="1" applyFill="1" applyBorder="1" applyAlignment="1">
      <alignment horizontal="center" vertical="center"/>
    </xf>
    <xf numFmtId="0" fontId="0" fillId="2" borderId="0" xfId="0" applyFont="1" applyFill="1"/>
    <xf numFmtId="14" fontId="0" fillId="2" borderId="0" xfId="0" applyNumberFormat="1" applyFont="1" applyFill="1"/>
    <xf numFmtId="0" fontId="0" fillId="0" borderId="2" xfId="0" applyFont="1" applyFill="1" applyBorder="1"/>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shrinkToFit="1"/>
    </xf>
    <xf numFmtId="0" fontId="0" fillId="3" borderId="2" xfId="0" applyFont="1" applyFill="1" applyBorder="1" applyAlignment="1">
      <alignment horizontal="center" vertical="center" wrapText="1"/>
    </xf>
    <xf numFmtId="0" fontId="0" fillId="3" borderId="2" xfId="0" applyFont="1" applyFill="1" applyBorder="1"/>
    <xf numFmtId="0" fontId="3" fillId="0" borderId="3" xfId="0" applyFont="1" applyFill="1" applyBorder="1" applyAlignment="1">
      <alignment horizontal="left"/>
    </xf>
  </cellXfs>
  <cellStyles count="2">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21029;&#34920;1%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訪問介護"/>
      <sheetName val="R5訪問入浴介護"/>
      <sheetName val="R5訪問看護"/>
      <sheetName val="R5訪問リハビリテーション"/>
      <sheetName val="R5通所介護"/>
      <sheetName val="R5通所リハビリテーション"/>
      <sheetName val="R5福祉用具貸与"/>
      <sheetName val="R5福祉用具販売"/>
      <sheetName val="R5短期入所生活介護"/>
      <sheetName val="R5認知症対応型共同生活介護"/>
      <sheetName val="R5短期入所療養介護"/>
      <sheetName val="R5特定施設入居者生活介護"/>
      <sheetName val="R5居宅介護支援"/>
      <sheetName val="R5介護老人福祉施設"/>
      <sheetName val="R5介護老人保健施設"/>
      <sheetName val="R5介護療養型医療施設"/>
      <sheetName val="R5地域密着型介護老人福祉施設入所者生活介護"/>
      <sheetName val="R5介護医療院"/>
      <sheetName val="R5夜間対応型訪問介護"/>
      <sheetName val="R5認知症対応型通所介護"/>
      <sheetName val="R5小規模多機能型居宅介護"/>
      <sheetName val="R5定期巡回・随時対応型訪問介護看護"/>
      <sheetName val="R5複合型サービス"/>
      <sheetName val="R5地域密着型通所介護"/>
    </sheetNames>
    <sheetDataSet>
      <sheetData sheetId="0">
        <row r="126">
          <cell r="A126" t="str">
            <v>1670115276</v>
          </cell>
          <cell r="B126" t="str">
            <v>1</v>
          </cell>
          <cell r="C126" t="str">
            <v>訪問介護</v>
          </cell>
          <cell r="D126" t="str">
            <v>11</v>
          </cell>
          <cell r="E126" t="str">
            <v>ブルーソプラ　訪問介護事業所</v>
          </cell>
          <cell r="F126" t="str">
            <v>ブルーソプラ　ホウモンゴジギョウショ</v>
          </cell>
          <cell r="G126" t="str">
            <v>9392713</v>
          </cell>
          <cell r="H126" t="str">
            <v>富山県富山市婦中町上轡田８０６番１</v>
          </cell>
          <cell r="K126" t="str">
            <v>076-464-9715</v>
          </cell>
          <cell r="M126" t="str">
            <v>076-464-9717</v>
          </cell>
          <cell r="N126" t="str">
            <v>162019</v>
          </cell>
          <cell r="O126" t="str">
            <v>富山市</v>
          </cell>
          <cell r="P126" t="str">
            <v>R05/01/01</v>
          </cell>
          <cell r="Q126" t="str">
            <v>指定</v>
          </cell>
          <cell r="W126" t="str">
            <v>0</v>
          </cell>
          <cell r="X126" t="str">
            <v>通常</v>
          </cell>
          <cell r="Z126" t="str">
            <v>A20100169</v>
          </cell>
          <cell r="AA126" t="str">
            <v>R04/12/15</v>
          </cell>
          <cell r="AB126" t="str">
            <v>R04/12/15</v>
          </cell>
          <cell r="AC126" t="str">
            <v>R04/12/27</v>
          </cell>
          <cell r="AD126" t="str">
            <v>R05/01/01</v>
          </cell>
          <cell r="AH126" t="str">
            <v>2022/11/01 15:08:31</v>
          </cell>
          <cell r="AI126" t="str">
            <v>2023/01/06 10:23:51</v>
          </cell>
          <cell r="AJ126" t="str">
            <v>小坂　征礼</v>
          </cell>
          <cell r="AK126" t="str">
            <v>オサカ　ユキヒロ</v>
          </cell>
          <cell r="AL126" t="str">
            <v>S45/07/18</v>
          </cell>
          <cell r="AM126" t="str">
            <v>9398064</v>
          </cell>
          <cell r="AN126" t="str">
            <v>富山県富山市赤田631-15 FIT ONE D</v>
          </cell>
          <cell r="AQ126" t="str">
            <v>訪問介護員等</v>
          </cell>
          <cell r="AU126" t="str">
            <v>1</v>
          </cell>
          <cell r="AV126" t="str">
            <v>28</v>
          </cell>
          <cell r="AW126" t="str">
            <v>1</v>
          </cell>
          <cell r="AX126" t="str">
            <v>3</v>
          </cell>
          <cell r="AY126" t="str">
            <v>1</v>
          </cell>
          <cell r="AZ126" t="str">
            <v>0</v>
          </cell>
          <cell r="BA126" t="str">
            <v>3.5</v>
          </cell>
          <cell r="BB126" t="str">
            <v>1</v>
          </cell>
          <cell r="BC126" t="str">
            <v>0</v>
          </cell>
          <cell r="BD126" t="str">
            <v>1.0</v>
          </cell>
          <cell r="BE126" t="str">
            <v>月～金</v>
          </cell>
          <cell r="BF126" t="str">
            <v>午前9時から午後6時</v>
          </cell>
          <cell r="BG126" t="str">
            <v>介護報酬告示上の額に対し、介護保険負担割合証に記載の割合に応じた額</v>
          </cell>
          <cell r="BJ126" t="str">
            <v>富山市</v>
          </cell>
          <cell r="BL126" t="str">
            <v>0</v>
          </cell>
          <cell r="BM126" t="str">
            <v>0</v>
          </cell>
          <cell r="BO126" t="str">
            <v>あり</v>
          </cell>
          <cell r="BP126" t="str">
            <v>R05/01/01</v>
          </cell>
          <cell r="BV126" t="str">
            <v>0</v>
          </cell>
          <cell r="CH126" t="str">
            <v>0</v>
          </cell>
          <cell r="CJ126" t="str">
            <v>株式会社ホクサン</v>
          </cell>
          <cell r="CK126" t="str">
            <v>カブシキガイシャホクサン</v>
          </cell>
          <cell r="CL126" t="str">
            <v>9398264</v>
          </cell>
          <cell r="CM126" t="str">
            <v>富山県富山市経田1226番地</v>
          </cell>
          <cell r="CP126" t="str">
            <v>076-461-3057</v>
          </cell>
          <cell r="CR126" t="str">
            <v>076-461-3056</v>
          </cell>
          <cell r="CS126" t="str">
            <v>0005</v>
          </cell>
          <cell r="CT126" t="str">
            <v>営利法人</v>
          </cell>
          <cell r="CV126" t="str">
            <v>代表取締役</v>
          </cell>
          <cell r="CW126" t="str">
            <v>一林　大基</v>
          </cell>
          <cell r="CX126" t="str">
            <v>イチバヤシ　タイキ</v>
          </cell>
          <cell r="CY126" t="str">
            <v>S62/08/16</v>
          </cell>
          <cell r="CZ126" t="str">
            <v>9200928</v>
          </cell>
          <cell r="DA126" t="str">
            <v>石川県金沢市並木町３番３０号（浅野川セサミドーマ・６０１号）</v>
          </cell>
          <cell r="DF126" t="str">
            <v>指定居宅ｻｰﾋﾞｽ事業所</v>
          </cell>
          <cell r="DG126" t="str">
            <v>経過措置及び特例措置の対象外</v>
          </cell>
          <cell r="DH126" t="str">
            <v>富山医療圏</v>
          </cell>
          <cell r="DI126" t="str">
            <v>富山高齢者保健福祉圏域</v>
          </cell>
        </row>
        <row r="127">
          <cell r="A127" t="str">
            <v>1670115300</v>
          </cell>
          <cell r="B127" t="str">
            <v>1</v>
          </cell>
          <cell r="C127" t="str">
            <v>訪問介護</v>
          </cell>
          <cell r="D127" t="str">
            <v>11</v>
          </cell>
          <cell r="E127" t="str">
            <v>ヘルパーステーションくるり</v>
          </cell>
          <cell r="F127" t="str">
            <v>ヘルパーステーションクルリ</v>
          </cell>
          <cell r="G127" t="str">
            <v>9398132</v>
          </cell>
          <cell r="H127" t="str">
            <v>富山県富山市月岡町六丁目1313番地1</v>
          </cell>
          <cell r="K127" t="str">
            <v>076-482-6027</v>
          </cell>
          <cell r="M127" t="str">
            <v>076-482-6028</v>
          </cell>
          <cell r="N127" t="str">
            <v>162019</v>
          </cell>
          <cell r="O127" t="str">
            <v>富山市</v>
          </cell>
          <cell r="P127" t="str">
            <v>R05/04/01</v>
          </cell>
          <cell r="Q127" t="str">
            <v>指定</v>
          </cell>
          <cell r="W127" t="str">
            <v>0</v>
          </cell>
          <cell r="X127" t="str">
            <v>通常</v>
          </cell>
          <cell r="Z127" t="str">
            <v>A20100182</v>
          </cell>
          <cell r="AA127" t="str">
            <v>R05/03/10</v>
          </cell>
          <cell r="AB127" t="str">
            <v>R05/03/10</v>
          </cell>
          <cell r="AC127" t="str">
            <v>R05/03/23</v>
          </cell>
          <cell r="AD127" t="str">
            <v>R05/04/01</v>
          </cell>
          <cell r="AH127" t="str">
            <v>2023/03/22 13:51:56</v>
          </cell>
          <cell r="AI127" t="str">
            <v>2023/03/23 17:41:55</v>
          </cell>
          <cell r="AJ127" t="str">
            <v>高松　由佳</v>
          </cell>
          <cell r="AK127" t="str">
            <v>タカマツ　ユカ</v>
          </cell>
          <cell r="AL127" t="str">
            <v>S51/01/08</v>
          </cell>
          <cell r="AM127" t="str">
            <v>9398045</v>
          </cell>
          <cell r="AN127" t="str">
            <v>富山県富山市本郷町128番地17</v>
          </cell>
          <cell r="AQ127" t="str">
            <v>訪問介護員等</v>
          </cell>
          <cell r="AU127" t="str">
            <v>1</v>
          </cell>
          <cell r="AV127" t="str">
            <v>35</v>
          </cell>
          <cell r="AW127" t="str">
            <v>1</v>
          </cell>
          <cell r="AX127" t="str">
            <v>2</v>
          </cell>
          <cell r="AY127" t="str">
            <v>1</v>
          </cell>
          <cell r="AZ127" t="str">
            <v>0</v>
          </cell>
          <cell r="BA127" t="str">
            <v>3.0</v>
          </cell>
          <cell r="BB127" t="str">
            <v>1</v>
          </cell>
          <cell r="BC127" t="str">
            <v>0</v>
          </cell>
          <cell r="BD127" t="str">
            <v>1.0</v>
          </cell>
          <cell r="BE127" t="str">
            <v>月～金（12/28～1/3）除く</v>
          </cell>
          <cell r="BF127" t="str">
            <v>8時半～17時半</v>
          </cell>
          <cell r="BG127" t="str">
            <v>介護報酬告示上の額に対し、介護保険負担割合証に記載の割合に応じた額</v>
          </cell>
          <cell r="BJ127" t="str">
            <v>富山市</v>
          </cell>
          <cell r="BL127" t="str">
            <v>1</v>
          </cell>
          <cell r="BM127" t="str">
            <v>0</v>
          </cell>
          <cell r="BO127" t="str">
            <v>あり</v>
          </cell>
          <cell r="BP127" t="str">
            <v>R05/04/01</v>
          </cell>
          <cell r="BV127" t="str">
            <v>0</v>
          </cell>
          <cell r="CH127" t="str">
            <v>0</v>
          </cell>
          <cell r="CJ127" t="str">
            <v>株式会社ＡＮＤ　ＫＵＲＵＲＩ</v>
          </cell>
          <cell r="CK127" t="str">
            <v>カブシキガイシャアンド　クルリ</v>
          </cell>
          <cell r="CL127" t="str">
            <v>9301327</v>
          </cell>
          <cell r="CM127" t="str">
            <v>富山県富山市大栗20番地27</v>
          </cell>
          <cell r="CP127" t="str">
            <v>090-2128-4432</v>
          </cell>
          <cell r="CR127" t="str">
            <v>076-403-2923</v>
          </cell>
          <cell r="CS127" t="str">
            <v>0005</v>
          </cell>
          <cell r="CT127" t="str">
            <v>営利法人</v>
          </cell>
          <cell r="CV127" t="str">
            <v>代表取締役</v>
          </cell>
          <cell r="CW127" t="str">
            <v>髙田　浩司</v>
          </cell>
          <cell r="CX127" t="str">
            <v>タカダ　コウジ</v>
          </cell>
          <cell r="CY127" t="str">
            <v>S45/06/06</v>
          </cell>
          <cell r="CZ127" t="str">
            <v>9301327</v>
          </cell>
          <cell r="DA127" t="str">
            <v>富山県富山市大栗20番地27</v>
          </cell>
          <cell r="DF127" t="str">
            <v>指定居宅ｻｰﾋﾞｽ事業所</v>
          </cell>
          <cell r="DG127" t="str">
            <v>経過措置及び特例措置の対象外</v>
          </cell>
          <cell r="DH127" t="str">
            <v>富山医療圏</v>
          </cell>
          <cell r="DI127" t="str">
            <v>富山高齢者保健福祉圏域</v>
          </cell>
        </row>
        <row r="128">
          <cell r="A128" t="str">
            <v>1670115318</v>
          </cell>
          <cell r="B128" t="str">
            <v>1</v>
          </cell>
          <cell r="C128" t="str">
            <v>訪問介護</v>
          </cell>
          <cell r="D128" t="str">
            <v>11</v>
          </cell>
          <cell r="E128" t="str">
            <v>みどり苑ケアステーション</v>
          </cell>
          <cell r="F128" t="str">
            <v>ミドリエンケアステーション</v>
          </cell>
          <cell r="G128" t="str">
            <v>9398252</v>
          </cell>
          <cell r="H128" t="str">
            <v>富山県富山市秋ケ島146番地1</v>
          </cell>
          <cell r="K128" t="str">
            <v>076-428-5565</v>
          </cell>
          <cell r="M128" t="str">
            <v>076-428-5590</v>
          </cell>
          <cell r="N128" t="str">
            <v>162019</v>
          </cell>
          <cell r="O128" t="str">
            <v>富山市</v>
          </cell>
          <cell r="P128" t="str">
            <v>R05/05/01</v>
          </cell>
          <cell r="Q128" t="str">
            <v>指定</v>
          </cell>
          <cell r="W128" t="str">
            <v>0</v>
          </cell>
          <cell r="X128" t="str">
            <v>通常</v>
          </cell>
          <cell r="Z128" t="str">
            <v>A20100183</v>
          </cell>
          <cell r="AA128" t="str">
            <v>R05/04/07</v>
          </cell>
          <cell r="AB128" t="str">
            <v>R05/04/07</v>
          </cell>
          <cell r="AC128" t="str">
            <v>R05/04/17</v>
          </cell>
          <cell r="AD128" t="str">
            <v>R05/05/01</v>
          </cell>
          <cell r="AH128" t="str">
            <v>2023/04/17 15:01:23</v>
          </cell>
          <cell r="AI128" t="str">
            <v>2023/04/17 15:22:01</v>
          </cell>
          <cell r="AJ128" t="str">
            <v>亀井　哲也</v>
          </cell>
          <cell r="AK128" t="str">
            <v>カメイ　テツヤ</v>
          </cell>
          <cell r="AL128" t="str">
            <v>S25/03/02</v>
          </cell>
          <cell r="AM128" t="str">
            <v>9392703</v>
          </cell>
          <cell r="AN128" t="str">
            <v>富山県富山市婦中町希望ケ丘527番地</v>
          </cell>
          <cell r="AR128" t="str">
            <v>介護老人保健施設みどり苑</v>
          </cell>
          <cell r="AS128" t="str">
            <v>施設長</v>
          </cell>
          <cell r="AT128" t="str">
            <v>8：30～17：30</v>
          </cell>
          <cell r="AU128" t="str">
            <v>1</v>
          </cell>
          <cell r="AV128" t="str">
            <v>8</v>
          </cell>
          <cell r="AW128" t="str">
            <v>2</v>
          </cell>
          <cell r="AX128" t="str">
            <v>1</v>
          </cell>
          <cell r="AY128" t="str">
            <v>0</v>
          </cell>
          <cell r="AZ128" t="str">
            <v>0</v>
          </cell>
          <cell r="BA128" t="str">
            <v>2.8</v>
          </cell>
          <cell r="BB128" t="str">
            <v>1</v>
          </cell>
          <cell r="BC128" t="str">
            <v>0</v>
          </cell>
          <cell r="BD128" t="str">
            <v>1.0</v>
          </cell>
          <cell r="BE128" t="str">
            <v>月曜日から金曜日（12/31～1/3、8/15を除く）</v>
          </cell>
          <cell r="BF128" t="str">
            <v>午前8時から午後5時</v>
          </cell>
          <cell r="BG128" t="str">
            <v>介護報酬告示上の額に対し、介護保険負担割合証に記載の割合に応じた額</v>
          </cell>
          <cell r="BH128" t="str">
            <v>介護報酬告示上の額</v>
          </cell>
          <cell r="BJ128" t="str">
            <v>富山市</v>
          </cell>
          <cell r="BL128" t="str">
            <v>0</v>
          </cell>
          <cell r="BM128" t="str">
            <v>0</v>
          </cell>
          <cell r="BO128" t="str">
            <v>あり</v>
          </cell>
          <cell r="BP128" t="str">
            <v>R05/05/01</v>
          </cell>
          <cell r="BV128" t="str">
            <v>0</v>
          </cell>
          <cell r="CH128" t="str">
            <v>0</v>
          </cell>
          <cell r="CJ128" t="str">
            <v>医療法人財団五省会</v>
          </cell>
          <cell r="CK128" t="str">
            <v>イリョウホウジンザイダンゴセイカイ</v>
          </cell>
          <cell r="CL128" t="str">
            <v>9300866</v>
          </cell>
          <cell r="CM128" t="str">
            <v>富山県富山市高田70</v>
          </cell>
          <cell r="CP128" t="str">
            <v>076-422-0074</v>
          </cell>
          <cell r="CR128" t="str">
            <v>076-422-0034</v>
          </cell>
          <cell r="CS128" t="str">
            <v>0003</v>
          </cell>
          <cell r="CT128" t="str">
            <v>医療法人</v>
          </cell>
          <cell r="CU128" t="str">
            <v>厚生省</v>
          </cell>
          <cell r="CV128" t="str">
            <v>理事長</v>
          </cell>
          <cell r="CW128" t="str">
            <v>西能　淳</v>
          </cell>
          <cell r="CX128" t="str">
            <v>サイノウ　アツシ</v>
          </cell>
          <cell r="CY128" t="str">
            <v>S48/07/04</v>
          </cell>
          <cell r="CZ128" t="str">
            <v>9300887</v>
          </cell>
          <cell r="DA128" t="str">
            <v>富山市五福973-4　サンライズ水墨公園1105</v>
          </cell>
          <cell r="DF128" t="str">
            <v>指定居宅ｻｰﾋﾞｽ事業所</v>
          </cell>
          <cell r="DG128" t="str">
            <v>経過措置及び特例措置の対象外</v>
          </cell>
          <cell r="DH128" t="str">
            <v>富山医療圏</v>
          </cell>
          <cell r="DI128" t="str">
            <v>富山高齢者保健福祉圏域</v>
          </cell>
        </row>
        <row r="129">
          <cell r="A129" t="str">
            <v>1670200177</v>
          </cell>
          <cell r="B129" t="str">
            <v>1</v>
          </cell>
          <cell r="C129" t="str">
            <v>訪問介護</v>
          </cell>
          <cell r="D129" t="str">
            <v>11</v>
          </cell>
          <cell r="E129" t="str">
            <v>社協ホームヘルパーステーション</v>
          </cell>
          <cell r="F129" t="str">
            <v>シャキョウホームヘルパーステーション</v>
          </cell>
          <cell r="G129" t="str">
            <v>9330866</v>
          </cell>
          <cell r="H129" t="str">
            <v>高岡市清水町一丁目7番30号</v>
          </cell>
          <cell r="K129" t="str">
            <v>0766-23-2968</v>
          </cell>
          <cell r="M129" t="str">
            <v>0766-26-2379</v>
          </cell>
          <cell r="N129" t="str">
            <v>162027</v>
          </cell>
          <cell r="O129" t="str">
            <v>高岡市</v>
          </cell>
          <cell r="P129" t="str">
            <v>H11/10/22</v>
          </cell>
          <cell r="Q129" t="str">
            <v>指定</v>
          </cell>
          <cell r="W129" t="str">
            <v>0</v>
          </cell>
          <cell r="X129" t="str">
            <v>通常</v>
          </cell>
          <cell r="Z129" t="str">
            <v>000251</v>
          </cell>
          <cell r="AA129" t="str">
            <v>H11/10/07</v>
          </cell>
          <cell r="AB129" t="str">
            <v>H11/10/13</v>
          </cell>
          <cell r="AC129" t="str">
            <v>H11/10/22</v>
          </cell>
          <cell r="AD129" t="str">
            <v>H12/04/01</v>
          </cell>
          <cell r="AE129" t="str">
            <v>第２条第７号</v>
          </cell>
          <cell r="AH129" t="str">
            <v>1999/10/20 13:36:23</v>
          </cell>
          <cell r="AI129" t="str">
            <v>2023/03/02 14:55:34</v>
          </cell>
          <cell r="AJ129" t="str">
            <v>千野　珠貴</v>
          </cell>
          <cell r="AK129" t="str">
            <v>チノ　タマキ</v>
          </cell>
          <cell r="AL129" t="str">
            <v>S46/09/08</v>
          </cell>
          <cell r="AM129" t="str">
            <v>9330013</v>
          </cell>
          <cell r="AN129" t="str">
            <v>富山県高岡市三女子24-10</v>
          </cell>
          <cell r="AR129" t="str">
            <v>事務局次長、地域福祉課長、在宅福祉課長、呉西地区成年後見センター・社協特定相談支援事業所長、博労・川原地域包括支援センター所長</v>
          </cell>
          <cell r="AS129" t="str">
            <v>事務局次長、地域福祉課長、在宅福祉課長、呉西地区成年後見センター・社協特定相談支</v>
          </cell>
          <cell r="AT129" t="str">
            <v>8:30～17:15</v>
          </cell>
          <cell r="AU129" t="str">
            <v>6</v>
          </cell>
          <cell r="AV129" t="str">
            <v>0</v>
          </cell>
          <cell r="AW129" t="str">
            <v>5</v>
          </cell>
          <cell r="AX129" t="str">
            <v>29</v>
          </cell>
          <cell r="AY129" t="str">
            <v>0</v>
          </cell>
          <cell r="AZ129" t="str">
            <v>0</v>
          </cell>
          <cell r="BA129" t="str">
            <v>12.6</v>
          </cell>
          <cell r="BB129" t="str">
            <v>3</v>
          </cell>
          <cell r="BC129" t="str">
            <v>0</v>
          </cell>
          <cell r="BD129" t="str">
            <v>5.0</v>
          </cell>
          <cell r="BE129" t="str">
            <v>月～土（ただし、12/29～1/3を除く）</v>
          </cell>
          <cell r="BF129" t="str">
            <v>午前8時～午後6時</v>
          </cell>
          <cell r="BG129" t="str">
            <v>介護報酬による</v>
          </cell>
          <cell r="BH129" t="str">
            <v>介護報酬による</v>
          </cell>
          <cell r="BI129" t="str">
            <v>実費相当額</v>
          </cell>
          <cell r="BJ129" t="str">
            <v>高岡市</v>
          </cell>
          <cell r="BL129" t="str">
            <v>0</v>
          </cell>
          <cell r="BM129" t="str">
            <v>0</v>
          </cell>
          <cell r="BO129" t="str">
            <v>あり</v>
          </cell>
          <cell r="BP129" t="str">
            <v>H17/11/01</v>
          </cell>
          <cell r="BR129" t="str">
            <v>07107</v>
          </cell>
          <cell r="BS129" t="str">
            <v>実施</v>
          </cell>
          <cell r="BT129" t="str">
            <v>H17/10/01</v>
          </cell>
          <cell r="BV129" t="str">
            <v>0</v>
          </cell>
          <cell r="CH129" t="str">
            <v>0</v>
          </cell>
          <cell r="CJ129" t="str">
            <v>社会福祉法人高岡市社会福祉協議会</v>
          </cell>
          <cell r="CK129" t="str">
            <v>シャカイフクシホウジンタカオカシシャカイフクシキョウギカイ</v>
          </cell>
          <cell r="CL129" t="str">
            <v>9330866</v>
          </cell>
          <cell r="CM129" t="str">
            <v>富山県高岡市清水町一丁目7番30号</v>
          </cell>
          <cell r="CP129" t="str">
            <v>0766-23-2917</v>
          </cell>
          <cell r="CR129" t="str">
            <v>0766-26-2379</v>
          </cell>
          <cell r="CS129" t="str">
            <v>0002</v>
          </cell>
          <cell r="CT129" t="str">
            <v>社会福祉法人（社協）</v>
          </cell>
          <cell r="CV129" t="str">
            <v>会長</v>
          </cell>
          <cell r="CW129" t="str">
            <v>尾崎　憲子</v>
          </cell>
          <cell r="CX129" t="str">
            <v>オザキ　ノリコ</v>
          </cell>
          <cell r="CY129" t="str">
            <v>S23/05/03</v>
          </cell>
          <cell r="CZ129" t="str">
            <v>9330906</v>
          </cell>
          <cell r="DA129" t="str">
            <v>富山県高岡市五福町12-4</v>
          </cell>
          <cell r="DF129" t="str">
            <v>指定居宅ｻｰﾋﾞｽ事業所</v>
          </cell>
          <cell r="DG129" t="str">
            <v>経過措置及び特例措置の対象外</v>
          </cell>
          <cell r="DH129" t="str">
            <v>高岡医療圏</v>
          </cell>
          <cell r="DI129" t="str">
            <v>高岡高齢者保健福祉圏域</v>
          </cell>
        </row>
        <row r="130">
          <cell r="A130" t="str">
            <v>1670200227</v>
          </cell>
          <cell r="B130" t="str">
            <v>1</v>
          </cell>
          <cell r="C130" t="str">
            <v>訪問介護</v>
          </cell>
          <cell r="D130" t="str">
            <v>11</v>
          </cell>
          <cell r="E130" t="str">
            <v>雨晴苑ホームヘルパー事業所</v>
          </cell>
          <cell r="F130" t="str">
            <v>アマハラシエンホームヘルパージギョウショ</v>
          </cell>
          <cell r="G130" t="str">
            <v>9330138</v>
          </cell>
          <cell r="H130" t="str">
            <v>高岡市太田58番地</v>
          </cell>
          <cell r="K130" t="str">
            <v>0766-44-2240</v>
          </cell>
          <cell r="M130" t="str">
            <v>0766-44-6686</v>
          </cell>
          <cell r="N130" t="str">
            <v>162027</v>
          </cell>
          <cell r="O130" t="str">
            <v>高岡市</v>
          </cell>
          <cell r="P130" t="str">
            <v>H11/12/01</v>
          </cell>
          <cell r="Q130" t="str">
            <v>指定</v>
          </cell>
          <cell r="W130" t="str">
            <v>0</v>
          </cell>
          <cell r="X130" t="str">
            <v>通常</v>
          </cell>
          <cell r="Z130" t="str">
            <v>000279</v>
          </cell>
          <cell r="AA130" t="str">
            <v>H11/11/15</v>
          </cell>
          <cell r="AB130" t="str">
            <v>H11/11/25</v>
          </cell>
          <cell r="AC130" t="str">
            <v>H11/12/01</v>
          </cell>
          <cell r="AD130" t="str">
            <v>H12/04/01</v>
          </cell>
          <cell r="AE130" t="str">
            <v>第5条第1項</v>
          </cell>
          <cell r="AH130" t="str">
            <v>1999/11/25 15:56:04</v>
          </cell>
          <cell r="AI130" t="str">
            <v>2023/03/02 14:55:34</v>
          </cell>
          <cell r="AJ130" t="str">
            <v>宝達　良</v>
          </cell>
          <cell r="AK130" t="str">
            <v>ホウダツ　リョウ</v>
          </cell>
          <cell r="AL130" t="str">
            <v>S23/04/17</v>
          </cell>
          <cell r="AM130" t="str">
            <v>9350016</v>
          </cell>
          <cell r="AN130" t="str">
            <v>富山県氷見市本町９番５号</v>
          </cell>
          <cell r="AR130" t="str">
            <v>特別養護老人ホーム、通所介護事業所</v>
          </cell>
          <cell r="AS130" t="str">
            <v>施設長、管理者</v>
          </cell>
          <cell r="AT130" t="str">
            <v>9:00～17:45</v>
          </cell>
          <cell r="AU130" t="str">
            <v>1</v>
          </cell>
          <cell r="AV130" t="str">
            <v>0</v>
          </cell>
          <cell r="AW130" t="str">
            <v>1</v>
          </cell>
          <cell r="AX130" t="str">
            <v>5</v>
          </cell>
          <cell r="AY130" t="str">
            <v>0</v>
          </cell>
          <cell r="AZ130" t="str">
            <v>0</v>
          </cell>
          <cell r="BA130" t="str">
            <v>3.7</v>
          </cell>
          <cell r="BB130" t="str">
            <v>0</v>
          </cell>
          <cell r="BC130" t="str">
            <v>0</v>
          </cell>
          <cell r="BD130" t="str">
            <v>0.0</v>
          </cell>
          <cell r="BE130" t="str">
            <v>月曜日～日曜日</v>
          </cell>
          <cell r="BF130" t="str">
            <v>8:00～18:00</v>
          </cell>
          <cell r="BG130" t="str">
            <v>介護報酬による</v>
          </cell>
          <cell r="BH130" t="str">
            <v>介護報酬による</v>
          </cell>
          <cell r="BI130" t="str">
            <v>交通費（通常の事業実施地域以外の場合）</v>
          </cell>
          <cell r="BJ130" t="str">
            <v>高岡市,氷見市</v>
          </cell>
          <cell r="BL130" t="str">
            <v>0</v>
          </cell>
          <cell r="BM130" t="str">
            <v>0</v>
          </cell>
          <cell r="BO130" t="str">
            <v>あり</v>
          </cell>
          <cell r="BP130" t="str">
            <v>H12/04/02</v>
          </cell>
          <cell r="BS130" t="str">
            <v>実施</v>
          </cell>
          <cell r="BT130" t="str">
            <v>H17/10/01</v>
          </cell>
          <cell r="BV130" t="str">
            <v>0</v>
          </cell>
          <cell r="CH130" t="str">
            <v>0</v>
          </cell>
          <cell r="CJ130" t="str">
            <v>社会福祉法人永寿会</v>
          </cell>
          <cell r="CK130" t="str">
            <v>シャカイフクシホウジンエイジュカイ</v>
          </cell>
          <cell r="CL130" t="str">
            <v>9330138</v>
          </cell>
          <cell r="CM130" t="str">
            <v>高岡市太田58番地</v>
          </cell>
          <cell r="CP130" t="str">
            <v>0766-44-7370</v>
          </cell>
          <cell r="CR130" t="str">
            <v>0766-44-6686</v>
          </cell>
          <cell r="CS130" t="str">
            <v>0001</v>
          </cell>
          <cell r="CT130" t="str">
            <v>社会福祉法人（社協以外）</v>
          </cell>
          <cell r="CV130" t="str">
            <v>理事長</v>
          </cell>
          <cell r="CW130" t="str">
            <v>嶋　耐司</v>
          </cell>
          <cell r="CY130" t="str">
            <v>S20/09/02</v>
          </cell>
          <cell r="CZ130" t="str">
            <v>9330133</v>
          </cell>
          <cell r="DA130" t="str">
            <v>富山県高岡市太田4920</v>
          </cell>
          <cell r="DF130" t="str">
            <v>指定居宅ｻｰﾋﾞｽ事業所</v>
          </cell>
          <cell r="DG130" t="str">
            <v>経過措置及び特例措置の対象外</v>
          </cell>
          <cell r="DH130" t="str">
            <v>高岡医療圏</v>
          </cell>
          <cell r="DI130" t="str">
            <v>高岡高齢者保健福祉圏域</v>
          </cell>
        </row>
        <row r="131">
          <cell r="A131" t="str">
            <v>1670200243</v>
          </cell>
          <cell r="B131" t="str">
            <v>1</v>
          </cell>
          <cell r="C131" t="str">
            <v>訪問介護</v>
          </cell>
          <cell r="D131" t="str">
            <v>11</v>
          </cell>
          <cell r="E131" t="str">
            <v>鳳鳴苑デイサービスセンター</v>
          </cell>
          <cell r="F131" t="str">
            <v>ホウメイエンデイサービスセンター</v>
          </cell>
          <cell r="G131" t="str">
            <v>9330834</v>
          </cell>
          <cell r="H131" t="str">
            <v>高岡市蔵野町３番地</v>
          </cell>
          <cell r="K131" t="str">
            <v>0766-31-4025</v>
          </cell>
          <cell r="M131" t="str">
            <v>0766-31-4848</v>
          </cell>
          <cell r="N131" t="str">
            <v>162027</v>
          </cell>
          <cell r="O131" t="str">
            <v>高岡市</v>
          </cell>
          <cell r="P131" t="str">
            <v>H12/01/11</v>
          </cell>
          <cell r="Q131" t="str">
            <v>指定</v>
          </cell>
          <cell r="W131" t="str">
            <v>0</v>
          </cell>
          <cell r="X131" t="str">
            <v>通常</v>
          </cell>
          <cell r="Z131" t="str">
            <v>000314</v>
          </cell>
          <cell r="AA131" t="str">
            <v>H11/12/07</v>
          </cell>
          <cell r="AB131" t="str">
            <v>H11/12/07</v>
          </cell>
          <cell r="AC131" t="str">
            <v>H12/01/11</v>
          </cell>
          <cell r="AD131" t="str">
            <v>H12/04/01</v>
          </cell>
          <cell r="AE131" t="str">
            <v>第1条第2号</v>
          </cell>
          <cell r="AH131" t="str">
            <v>1999/12/27 13:09:14</v>
          </cell>
          <cell r="AI131" t="str">
            <v>2023/04/17 09:04:59</v>
          </cell>
          <cell r="AJ131" t="str">
            <v>市川　綾香</v>
          </cell>
          <cell r="AK131" t="str">
            <v>イチカワ　アヤカ</v>
          </cell>
          <cell r="AL131" t="str">
            <v>S57/01/20</v>
          </cell>
          <cell r="AM131" t="str">
            <v>9320842</v>
          </cell>
          <cell r="AN131" t="str">
            <v>富山県小矢部市長35</v>
          </cell>
          <cell r="AQ131" t="str">
            <v>サービス提供責任者</v>
          </cell>
          <cell r="AR131" t="str">
            <v>社会福祉法人福鳳会</v>
          </cell>
          <cell r="AS131" t="str">
            <v>理事・統括施設長</v>
          </cell>
          <cell r="AU131" t="str">
            <v>3</v>
          </cell>
          <cell r="AV131" t="str">
            <v>0</v>
          </cell>
          <cell r="AW131" t="str">
            <v>5</v>
          </cell>
          <cell r="AX131" t="str">
            <v>5</v>
          </cell>
          <cell r="AY131" t="str">
            <v>0</v>
          </cell>
          <cell r="AZ131" t="str">
            <v>1</v>
          </cell>
          <cell r="BA131" t="str">
            <v>6.1</v>
          </cell>
          <cell r="BB131" t="str">
            <v>3</v>
          </cell>
          <cell r="BC131" t="str">
            <v>0</v>
          </cell>
          <cell r="BD131" t="str">
            <v>3.0</v>
          </cell>
          <cell r="BE131" t="str">
            <v>年中無休</v>
          </cell>
          <cell r="BF131" t="str">
            <v>７：００～１９：００</v>
          </cell>
          <cell r="BG131" t="str">
            <v>介護報酬による</v>
          </cell>
          <cell r="BH131" t="str">
            <v>介護報酬による</v>
          </cell>
          <cell r="BJ131" t="str">
            <v>高岡市</v>
          </cell>
          <cell r="BL131" t="str">
            <v>0</v>
          </cell>
          <cell r="BM131" t="str">
            <v>0</v>
          </cell>
          <cell r="BO131" t="str">
            <v>あり</v>
          </cell>
          <cell r="BP131" t="str">
            <v>H12/04/02</v>
          </cell>
          <cell r="BS131" t="str">
            <v>実施</v>
          </cell>
          <cell r="BT131" t="str">
            <v>H17/10/01</v>
          </cell>
          <cell r="BV131" t="str">
            <v>0</v>
          </cell>
          <cell r="CH131" t="str">
            <v>0</v>
          </cell>
          <cell r="CJ131" t="str">
            <v>社会福祉法人福鳳会</v>
          </cell>
          <cell r="CK131" t="str">
            <v>シャカイフクシホウジンフクホウカイ</v>
          </cell>
          <cell r="CL131" t="str">
            <v>9330834</v>
          </cell>
          <cell r="CM131" t="str">
            <v>高岡市蔵野町３番地</v>
          </cell>
          <cell r="CP131" t="str">
            <v>0766-31-4567</v>
          </cell>
          <cell r="CR131" t="str">
            <v>0766-31-4848</v>
          </cell>
          <cell r="CS131" t="str">
            <v>0001</v>
          </cell>
          <cell r="CT131" t="str">
            <v>社会福祉法人（社協以外）</v>
          </cell>
          <cell r="CV131" t="str">
            <v>理事長</v>
          </cell>
          <cell r="CW131" t="str">
            <v>林　治朗</v>
          </cell>
          <cell r="CX131" t="str">
            <v>ハヤシ　ジロウ</v>
          </cell>
          <cell r="CY131" t="str">
            <v>S27/05/29</v>
          </cell>
          <cell r="CZ131" t="str">
            <v>9330944</v>
          </cell>
          <cell r="DA131" t="str">
            <v>富山県高岡市中島町3－28</v>
          </cell>
          <cell r="DF131" t="str">
            <v>指定居宅ｻｰﾋﾞｽ事業所</v>
          </cell>
          <cell r="DG131" t="str">
            <v>経過措置及び特例措置の対象外</v>
          </cell>
          <cell r="DH131" t="str">
            <v>高岡医療圏</v>
          </cell>
          <cell r="DI131" t="str">
            <v>高岡高齢者保健福祉圏域</v>
          </cell>
        </row>
        <row r="132">
          <cell r="A132" t="str">
            <v>1670200243</v>
          </cell>
          <cell r="B132" t="str">
            <v>1</v>
          </cell>
          <cell r="C132" t="str">
            <v>訪問介護</v>
          </cell>
          <cell r="D132" t="str">
            <v>11</v>
          </cell>
          <cell r="E132" t="str">
            <v>鳳鳴苑デイサービスセンター</v>
          </cell>
          <cell r="F132" t="str">
            <v>ホウメイエンデイサービスセンター</v>
          </cell>
          <cell r="G132" t="str">
            <v>9330834</v>
          </cell>
          <cell r="H132" t="str">
            <v>高岡市蔵野町３番地</v>
          </cell>
          <cell r="K132" t="str">
            <v>0766-31-4025</v>
          </cell>
          <cell r="M132" t="str">
            <v>0766-31-4848</v>
          </cell>
          <cell r="N132" t="str">
            <v>162027</v>
          </cell>
          <cell r="O132" t="str">
            <v>高岡市</v>
          </cell>
          <cell r="P132" t="str">
            <v>H12/01/11</v>
          </cell>
          <cell r="Q132" t="str">
            <v>指定</v>
          </cell>
          <cell r="W132" t="str">
            <v>0</v>
          </cell>
          <cell r="X132" t="str">
            <v>通常</v>
          </cell>
          <cell r="Z132" t="str">
            <v>000314</v>
          </cell>
          <cell r="AA132" t="str">
            <v>H11/12/07</v>
          </cell>
          <cell r="AB132" t="str">
            <v>H11/12/07</v>
          </cell>
          <cell r="AC132" t="str">
            <v>H12/01/11</v>
          </cell>
          <cell r="AD132" t="str">
            <v>H12/04/01</v>
          </cell>
          <cell r="AE132" t="str">
            <v>第1条第2号</v>
          </cell>
          <cell r="AH132" t="str">
            <v>1999/12/27 13:09:14</v>
          </cell>
          <cell r="AI132" t="str">
            <v>2023/04/17 09:04:59</v>
          </cell>
          <cell r="AJ132" t="str">
            <v>市川　綾香</v>
          </cell>
          <cell r="AK132" t="str">
            <v>イチカワ　アヤカ</v>
          </cell>
          <cell r="AL132" t="str">
            <v>S57/01/20</v>
          </cell>
          <cell r="AM132" t="str">
            <v>9320842</v>
          </cell>
          <cell r="AN132" t="str">
            <v>富山県小矢部市長35</v>
          </cell>
          <cell r="AQ132" t="str">
            <v>サービス提供責任者</v>
          </cell>
          <cell r="AR132" t="str">
            <v>社会福祉法人福鳳会</v>
          </cell>
          <cell r="AS132" t="str">
            <v>理事・統括施設長</v>
          </cell>
          <cell r="AU132" t="str">
            <v>0</v>
          </cell>
          <cell r="AV132" t="str">
            <v>0</v>
          </cell>
          <cell r="AW132" t="str">
            <v>0</v>
          </cell>
          <cell r="AX132" t="str">
            <v>0</v>
          </cell>
          <cell r="AY132" t="str">
            <v>0</v>
          </cell>
          <cell r="AZ132" t="str">
            <v>0</v>
          </cell>
          <cell r="BA132" t="str">
            <v>0.0</v>
          </cell>
          <cell r="BB132" t="str">
            <v>0</v>
          </cell>
          <cell r="BC132" t="str">
            <v>0</v>
          </cell>
          <cell r="BD132" t="str">
            <v>0.0</v>
          </cell>
          <cell r="BE132" t="str">
            <v>年中無休</v>
          </cell>
          <cell r="BF132" t="str">
            <v>７時～19時</v>
          </cell>
          <cell r="BG132" t="str">
            <v>介護報酬による</v>
          </cell>
          <cell r="BH132" t="str">
            <v>介護報酬による</v>
          </cell>
          <cell r="BJ132" t="str">
            <v>高岡市</v>
          </cell>
          <cell r="BL132" t="str">
            <v>0</v>
          </cell>
          <cell r="BM132" t="str">
            <v>0</v>
          </cell>
          <cell r="BO132" t="str">
            <v>あり</v>
          </cell>
          <cell r="BP132" t="str">
            <v>H12/04/02</v>
          </cell>
          <cell r="BS132" t="str">
            <v>実施</v>
          </cell>
          <cell r="BT132" t="str">
            <v>H17/10/01</v>
          </cell>
          <cell r="BV132" t="str">
            <v>1</v>
          </cell>
          <cell r="BW132" t="str">
            <v>高志の郷ホームヘルパー出張所</v>
          </cell>
          <cell r="BX132" t="str">
            <v>コシノサトホームヘルパーシュッチョウジョ</v>
          </cell>
          <cell r="BY132" t="str">
            <v>9330849</v>
          </cell>
          <cell r="BZ132" t="str">
            <v>富山県高岡市横田本町5番21号</v>
          </cell>
          <cell r="CC132" t="str">
            <v>0766-25-8811</v>
          </cell>
          <cell r="CE132" t="str">
            <v>162027</v>
          </cell>
          <cell r="CF132" t="str">
            <v>H24/12/01</v>
          </cell>
          <cell r="CH132" t="str">
            <v>0</v>
          </cell>
          <cell r="CJ132" t="str">
            <v>社会福祉法人福鳳会</v>
          </cell>
          <cell r="CK132" t="str">
            <v>シャカイフクシホウジンフクホウカイ</v>
          </cell>
          <cell r="CL132" t="str">
            <v>9330834</v>
          </cell>
          <cell r="CM132" t="str">
            <v>高岡市蔵野町３番地</v>
          </cell>
          <cell r="CP132" t="str">
            <v>0766-31-4567</v>
          </cell>
          <cell r="CR132" t="str">
            <v>0766-31-4848</v>
          </cell>
          <cell r="CS132" t="str">
            <v>0001</v>
          </cell>
          <cell r="CT132" t="str">
            <v>社会福祉法人（社協以外）</v>
          </cell>
          <cell r="CV132" t="str">
            <v>理事長</v>
          </cell>
          <cell r="CW132" t="str">
            <v>林　治朗</v>
          </cell>
          <cell r="CX132" t="str">
            <v>ハヤシ　ジロウ</v>
          </cell>
          <cell r="CY132" t="str">
            <v>S27/05/29</v>
          </cell>
          <cell r="CZ132" t="str">
            <v>9330944</v>
          </cell>
          <cell r="DA132" t="str">
            <v>富山県高岡市中島町3－28</v>
          </cell>
          <cell r="DF132" t="str">
            <v>指定居宅ｻｰﾋﾞｽ事業所</v>
          </cell>
          <cell r="DG132" t="str">
            <v>経過措置及び特例措置の対象外</v>
          </cell>
          <cell r="DH132" t="str">
            <v>高岡医療圏</v>
          </cell>
          <cell r="DI132" t="str">
            <v>高岡高齢者保健福祉圏域</v>
          </cell>
        </row>
        <row r="133">
          <cell r="A133" t="str">
            <v>1670200284</v>
          </cell>
          <cell r="B133" t="str">
            <v>1</v>
          </cell>
          <cell r="C133" t="str">
            <v>訪問介護</v>
          </cell>
          <cell r="D133" t="str">
            <v>11</v>
          </cell>
          <cell r="E133" t="str">
            <v>だいご苑ヘルパーステーション</v>
          </cell>
          <cell r="F133" t="str">
            <v>ダイゴエンヘルパーステーション</v>
          </cell>
          <cell r="G133" t="str">
            <v>9391131</v>
          </cell>
          <cell r="H133" t="str">
            <v>高岡市醍醐1257番地</v>
          </cell>
          <cell r="K133" t="str">
            <v>0766-62-0170</v>
          </cell>
          <cell r="M133" t="str">
            <v>0766-62-0070</v>
          </cell>
          <cell r="N133" t="str">
            <v>162027</v>
          </cell>
          <cell r="O133" t="str">
            <v>高岡市</v>
          </cell>
          <cell r="P133" t="str">
            <v>H12/01/11</v>
          </cell>
          <cell r="Q133" t="str">
            <v>指定</v>
          </cell>
          <cell r="W133" t="str">
            <v>0</v>
          </cell>
          <cell r="X133" t="str">
            <v>通常</v>
          </cell>
          <cell r="Z133" t="str">
            <v>000320</v>
          </cell>
          <cell r="AA133" t="str">
            <v>H11/12/22</v>
          </cell>
          <cell r="AB133" t="str">
            <v>H11/12/22</v>
          </cell>
          <cell r="AC133" t="str">
            <v>H12/01/11</v>
          </cell>
          <cell r="AD133" t="str">
            <v>H12/04/01</v>
          </cell>
          <cell r="AE133" t="str">
            <v>第1条第2項</v>
          </cell>
          <cell r="AH133" t="str">
            <v>1999/12/27 13:09:18</v>
          </cell>
          <cell r="AI133" t="str">
            <v>2023/04/12 13:34:14</v>
          </cell>
          <cell r="AJ133" t="str">
            <v>手塚　裕子</v>
          </cell>
          <cell r="AK133" t="str">
            <v>テヅカ　ユウコ</v>
          </cell>
          <cell r="AL133" t="str">
            <v>S39/04/09</v>
          </cell>
          <cell r="AM133" t="str">
            <v>9330826</v>
          </cell>
          <cell r="AN133" t="str">
            <v>富山県高岡市佐野1476-1</v>
          </cell>
          <cell r="AR133" t="str">
            <v>特別養護老人ホームだいご苑</v>
          </cell>
          <cell r="AS133" t="str">
            <v>事務長</v>
          </cell>
          <cell r="AT133" t="str">
            <v>9:00～16:00</v>
          </cell>
          <cell r="AU133" t="str">
            <v>4</v>
          </cell>
          <cell r="AV133" t="str">
            <v>0</v>
          </cell>
          <cell r="AW133" t="str">
            <v>0</v>
          </cell>
          <cell r="AX133" t="str">
            <v>12</v>
          </cell>
          <cell r="AY133" t="str">
            <v>4</v>
          </cell>
          <cell r="AZ133" t="str">
            <v>0</v>
          </cell>
          <cell r="BA133" t="str">
            <v>8.0</v>
          </cell>
          <cell r="BB133" t="str">
            <v>4</v>
          </cell>
          <cell r="BC133" t="str">
            <v>0</v>
          </cell>
          <cell r="BD133" t="str">
            <v>4.0</v>
          </cell>
          <cell r="BE133" t="str">
            <v>月曜日～日曜日（ただし８月１５日～１６日、１２月３１日～１月２日までを除く）</v>
          </cell>
          <cell r="BF133" t="str">
            <v>６：００～２２：００</v>
          </cell>
          <cell r="BG133" t="str">
            <v>介護報酬による</v>
          </cell>
          <cell r="BH133" t="str">
            <v>介護報酬による</v>
          </cell>
          <cell r="BJ133" t="str">
            <v>高岡市,砺波市,西礪波郡福岡町</v>
          </cell>
          <cell r="BL133" t="str">
            <v>0</v>
          </cell>
          <cell r="BM133" t="str">
            <v>0</v>
          </cell>
          <cell r="BO133" t="str">
            <v>あり</v>
          </cell>
          <cell r="BP133" t="str">
            <v>H12/04/02</v>
          </cell>
          <cell r="BS133" t="str">
            <v>実施</v>
          </cell>
          <cell r="BT133" t="str">
            <v>H17/10/01</v>
          </cell>
          <cell r="BV133" t="str">
            <v>0</v>
          </cell>
          <cell r="CH133" t="str">
            <v>0</v>
          </cell>
          <cell r="CJ133" t="str">
            <v>社会福祉法人戸出福祉会</v>
          </cell>
          <cell r="CK133" t="str">
            <v>シャカイフクシホウジントイデフクシカイ</v>
          </cell>
          <cell r="CL133" t="str">
            <v>9391131</v>
          </cell>
          <cell r="CM133" t="str">
            <v>高岡市醍醐1257番地</v>
          </cell>
          <cell r="CP133" t="str">
            <v>0766-62-0010</v>
          </cell>
          <cell r="CR133" t="str">
            <v>0766-62-0070</v>
          </cell>
          <cell r="CS133" t="str">
            <v>0001</v>
          </cell>
          <cell r="CT133" t="str">
            <v>社会福祉法人（社協以外）</v>
          </cell>
          <cell r="CV133" t="str">
            <v>理事長</v>
          </cell>
          <cell r="CW133" t="str">
            <v>高嶋　一正</v>
          </cell>
          <cell r="CX133" t="str">
            <v>タカシマ　カズマサ</v>
          </cell>
          <cell r="CY133" t="str">
            <v>S09/01/03</v>
          </cell>
          <cell r="CZ133" t="str">
            <v>9391131</v>
          </cell>
          <cell r="DA133" t="str">
            <v>高岡市醍醐1260番地</v>
          </cell>
          <cell r="DF133" t="str">
            <v>指定居宅ｻｰﾋﾞｽ事業所</v>
          </cell>
          <cell r="DG133" t="str">
            <v>経過措置及び特例措置の対象外</v>
          </cell>
          <cell r="DH133" t="str">
            <v>高岡医療圏</v>
          </cell>
          <cell r="DI133" t="str">
            <v>高岡高齢者保健福祉圏域</v>
          </cell>
        </row>
        <row r="134">
          <cell r="A134" t="str">
            <v>1670200284</v>
          </cell>
          <cell r="B134" t="str">
            <v>1</v>
          </cell>
          <cell r="C134" t="str">
            <v>訪問介護</v>
          </cell>
          <cell r="D134" t="str">
            <v>11</v>
          </cell>
          <cell r="E134" t="str">
            <v>だいご苑ヘルパーステーション</v>
          </cell>
          <cell r="F134" t="str">
            <v>ダイゴエンヘルパーステーション</v>
          </cell>
          <cell r="G134" t="str">
            <v>9391131</v>
          </cell>
          <cell r="H134" t="str">
            <v>高岡市醍醐1257番地</v>
          </cell>
          <cell r="K134" t="str">
            <v>0766-62-0170</v>
          </cell>
          <cell r="M134" t="str">
            <v>0766-62-0070</v>
          </cell>
          <cell r="N134" t="str">
            <v>162027</v>
          </cell>
          <cell r="O134" t="str">
            <v>高岡市</v>
          </cell>
          <cell r="P134" t="str">
            <v>H12/01/11</v>
          </cell>
          <cell r="Q134" t="str">
            <v>指定</v>
          </cell>
          <cell r="W134" t="str">
            <v>0</v>
          </cell>
          <cell r="X134" t="str">
            <v>通常</v>
          </cell>
          <cell r="Z134" t="str">
            <v>000320</v>
          </cell>
          <cell r="AA134" t="str">
            <v>H11/12/22</v>
          </cell>
          <cell r="AB134" t="str">
            <v>H11/12/22</v>
          </cell>
          <cell r="AC134" t="str">
            <v>H12/01/11</v>
          </cell>
          <cell r="AD134" t="str">
            <v>H12/04/01</v>
          </cell>
          <cell r="AE134" t="str">
            <v>第1条第2項</v>
          </cell>
          <cell r="AH134" t="str">
            <v>1999/12/27 13:09:18</v>
          </cell>
          <cell r="AI134" t="str">
            <v>2023/04/12 13:34:14</v>
          </cell>
          <cell r="AJ134" t="str">
            <v>手塚　裕子</v>
          </cell>
          <cell r="AK134" t="str">
            <v>テヅカ　ユウコ</v>
          </cell>
          <cell r="AL134" t="str">
            <v>S39/04/09</v>
          </cell>
          <cell r="AM134" t="str">
            <v>9330826</v>
          </cell>
          <cell r="AN134" t="str">
            <v>富山県高岡市佐野1476-1</v>
          </cell>
          <cell r="AR134" t="str">
            <v>特別養護老人ホームだいご苑</v>
          </cell>
          <cell r="AS134" t="str">
            <v>事務長</v>
          </cell>
          <cell r="AT134" t="str">
            <v>9:00～16:00</v>
          </cell>
          <cell r="AU134" t="str">
            <v>0</v>
          </cell>
          <cell r="AV134" t="str">
            <v>0</v>
          </cell>
          <cell r="AW134" t="str">
            <v>0</v>
          </cell>
          <cell r="AX134" t="str">
            <v>0</v>
          </cell>
          <cell r="AY134" t="str">
            <v>0</v>
          </cell>
          <cell r="AZ134" t="str">
            <v>0</v>
          </cell>
          <cell r="BA134" t="str">
            <v>0.0</v>
          </cell>
          <cell r="BB134" t="str">
            <v>0</v>
          </cell>
          <cell r="BC134" t="str">
            <v>0</v>
          </cell>
          <cell r="BD134" t="str">
            <v>0.0</v>
          </cell>
          <cell r="BE134" t="str">
            <v>毎日（但し8月15日～16日、12月31日～1月2日除く）</v>
          </cell>
          <cell r="BF134" t="str">
            <v>午前6時～午後22時</v>
          </cell>
          <cell r="BJ134" t="str">
            <v>高岡市,砺波市</v>
          </cell>
          <cell r="BL134" t="str">
            <v>0</v>
          </cell>
          <cell r="BM134" t="str">
            <v>0</v>
          </cell>
          <cell r="BO134" t="str">
            <v>あり</v>
          </cell>
          <cell r="BP134" t="str">
            <v>H12/04/02</v>
          </cell>
          <cell r="BS134" t="str">
            <v>実施</v>
          </cell>
          <cell r="BT134" t="str">
            <v>H17/10/01</v>
          </cell>
          <cell r="BV134" t="str">
            <v>1</v>
          </cell>
          <cell r="BW134" t="str">
            <v>だいご苑ヘルパーステーション だいご清水館事業所</v>
          </cell>
          <cell r="BX134" t="str">
            <v>ダイゴエンヘルパーステーション　ダイゴシミズカンジギョウショ</v>
          </cell>
          <cell r="BY134" t="str">
            <v>9330866</v>
          </cell>
          <cell r="BZ134" t="str">
            <v>富山県高岡市清水町三丁目３番58号</v>
          </cell>
          <cell r="CC134" t="str">
            <v>0766-50-8250</v>
          </cell>
          <cell r="CD134" t="str">
            <v>0766-50-8254</v>
          </cell>
          <cell r="CE134" t="str">
            <v>162027</v>
          </cell>
          <cell r="CF134" t="str">
            <v>H29/07/01</v>
          </cell>
          <cell r="CH134" t="str">
            <v>0</v>
          </cell>
          <cell r="CJ134" t="str">
            <v>社会福祉法人戸出福祉会</v>
          </cell>
          <cell r="CK134" t="str">
            <v>シャカイフクシホウジントイデフクシカイ</v>
          </cell>
          <cell r="CL134" t="str">
            <v>9391131</v>
          </cell>
          <cell r="CM134" t="str">
            <v>高岡市醍醐1257番地</v>
          </cell>
          <cell r="CP134" t="str">
            <v>0766-62-0010</v>
          </cell>
          <cell r="CR134" t="str">
            <v>0766-62-0070</v>
          </cell>
          <cell r="CS134" t="str">
            <v>0001</v>
          </cell>
          <cell r="CT134" t="str">
            <v>社会福祉法人（社協以外）</v>
          </cell>
          <cell r="CV134" t="str">
            <v>理事長</v>
          </cell>
          <cell r="CW134" t="str">
            <v>高嶋　一正</v>
          </cell>
          <cell r="CX134" t="str">
            <v>タカシマ　カズマサ</v>
          </cell>
          <cell r="CY134" t="str">
            <v>S09/01/03</v>
          </cell>
          <cell r="CZ134" t="str">
            <v>9391131</v>
          </cell>
          <cell r="DA134" t="str">
            <v>高岡市醍醐1260番地</v>
          </cell>
          <cell r="DF134" t="str">
            <v>指定居宅ｻｰﾋﾞｽ事業所</v>
          </cell>
          <cell r="DG134" t="str">
            <v>経過措置及び特例措置の対象外</v>
          </cell>
          <cell r="DH134" t="str">
            <v>高岡医療圏</v>
          </cell>
          <cell r="DI134" t="str">
            <v>高岡高齢者保健福祉圏域</v>
          </cell>
        </row>
        <row r="135">
          <cell r="A135" t="str">
            <v>1670200318</v>
          </cell>
          <cell r="B135" t="str">
            <v>1</v>
          </cell>
          <cell r="C135" t="str">
            <v>訪問介護</v>
          </cell>
          <cell r="D135" t="str">
            <v>11</v>
          </cell>
          <cell r="E135" t="str">
            <v>ニチイケアセンター能町</v>
          </cell>
          <cell r="F135" t="str">
            <v>ニチイケアセンターノウマチ</v>
          </cell>
          <cell r="G135" t="str">
            <v>9330005</v>
          </cell>
          <cell r="H135" t="str">
            <v>高岡市能町南二丁目25番地</v>
          </cell>
          <cell r="K135" t="str">
            <v>0766-27-5220</v>
          </cell>
          <cell r="M135" t="str">
            <v>0766-27-5222</v>
          </cell>
          <cell r="N135" t="str">
            <v>162027</v>
          </cell>
          <cell r="O135" t="str">
            <v>高岡市</v>
          </cell>
          <cell r="P135" t="str">
            <v>H12/04/28</v>
          </cell>
          <cell r="Q135" t="str">
            <v>指定</v>
          </cell>
          <cell r="W135" t="str">
            <v>0</v>
          </cell>
          <cell r="X135" t="str">
            <v>通常</v>
          </cell>
          <cell r="Z135" t="str">
            <v>001051</v>
          </cell>
          <cell r="AA135" t="str">
            <v>H12/04/21</v>
          </cell>
          <cell r="AB135" t="str">
            <v>H12/04/21</v>
          </cell>
          <cell r="AC135" t="str">
            <v>H12/04/28</v>
          </cell>
          <cell r="AD135" t="str">
            <v>H12/05/01</v>
          </cell>
          <cell r="AH135" t="str">
            <v>2000/04/24 13:46:01</v>
          </cell>
          <cell r="AI135" t="str">
            <v>2022/12/20 19:36:30</v>
          </cell>
          <cell r="AJ135" t="str">
            <v>畠山　由美子</v>
          </cell>
          <cell r="AK135" t="str">
            <v>ハタケヤマ　ユミコ</v>
          </cell>
          <cell r="AL135" t="str">
            <v>S40/09/24</v>
          </cell>
          <cell r="AM135" t="str">
            <v>9330074</v>
          </cell>
          <cell r="AN135" t="str">
            <v>富山県高岡市荻布新町98-2</v>
          </cell>
          <cell r="AQ135" t="str">
            <v>サービス提供責任者</v>
          </cell>
          <cell r="AU135" t="str">
            <v>3</v>
          </cell>
          <cell r="AV135" t="str">
            <v>0</v>
          </cell>
          <cell r="AW135" t="str">
            <v>1</v>
          </cell>
          <cell r="AX135" t="str">
            <v>12</v>
          </cell>
          <cell r="AY135" t="str">
            <v>1</v>
          </cell>
          <cell r="AZ135" t="str">
            <v>0</v>
          </cell>
          <cell r="BA135" t="str">
            <v>4.5</v>
          </cell>
          <cell r="BB135" t="str">
            <v>3</v>
          </cell>
          <cell r="BC135" t="str">
            <v>0</v>
          </cell>
          <cell r="BD135" t="str">
            <v>2.5</v>
          </cell>
          <cell r="BE135" t="str">
            <v>土曜日、日曜日、祝日、１２月３０日～１月３日を除く毎日</v>
          </cell>
          <cell r="BF135" t="str">
            <v>９：００～１８：００</v>
          </cell>
          <cell r="BG135" t="str">
            <v>介護報酬告示上の額</v>
          </cell>
          <cell r="BH135" t="str">
            <v>介護報酬告示上の額</v>
          </cell>
          <cell r="BI135" t="str">
            <v>別途運営規定に定めるとおり</v>
          </cell>
          <cell r="BJ135" t="str">
            <v>高岡市,射水市</v>
          </cell>
          <cell r="BL135" t="str">
            <v>0</v>
          </cell>
          <cell r="BM135" t="str">
            <v>0</v>
          </cell>
          <cell r="BO135" t="str">
            <v>あり</v>
          </cell>
          <cell r="BP135" t="str">
            <v>H13/08/31</v>
          </cell>
          <cell r="BV135" t="str">
            <v>0</v>
          </cell>
          <cell r="CH135" t="str">
            <v>0</v>
          </cell>
          <cell r="CJ135" t="str">
            <v>株式会社ニチイ学館</v>
          </cell>
          <cell r="CK135" t="str">
            <v>カブシキガイシャニチイガッカン</v>
          </cell>
          <cell r="CL135" t="str">
            <v>1010062</v>
          </cell>
          <cell r="CM135" t="str">
            <v>東京都千代田区神田駿河台四丁目6番</v>
          </cell>
          <cell r="CP135" t="str">
            <v>03-3291-2121</v>
          </cell>
          <cell r="CR135" t="str">
            <v>03-3291-6889</v>
          </cell>
          <cell r="CS135" t="str">
            <v>0005</v>
          </cell>
          <cell r="CT135" t="str">
            <v>営利法人</v>
          </cell>
          <cell r="CV135" t="str">
            <v>代表取締役</v>
          </cell>
          <cell r="CW135" t="str">
            <v>森　信介</v>
          </cell>
          <cell r="CX135" t="str">
            <v>モリ　ノブスケ</v>
          </cell>
          <cell r="CY135" t="str">
            <v>S39/03/03</v>
          </cell>
          <cell r="CZ135" t="str">
            <v>1120002</v>
          </cell>
          <cell r="DA135" t="str">
            <v>東京都文京区小石川三丁目6番15号</v>
          </cell>
          <cell r="DF135" t="str">
            <v>指定居宅ｻｰﾋﾞｽ事業所</v>
          </cell>
          <cell r="DG135" t="str">
            <v>経過措置及び特例措置の対象外</v>
          </cell>
          <cell r="DH135" t="str">
            <v>高岡医療圏</v>
          </cell>
          <cell r="DI135" t="str">
            <v>高岡高齢者保健福祉圏域</v>
          </cell>
        </row>
        <row r="136">
          <cell r="A136" t="str">
            <v>1670200417</v>
          </cell>
          <cell r="B136" t="str">
            <v>1</v>
          </cell>
          <cell r="C136" t="str">
            <v>訪問介護</v>
          </cell>
          <cell r="D136" t="str">
            <v>11</v>
          </cell>
          <cell r="E136" t="str">
            <v>有限会社ヘルパーサービスセンター高岡</v>
          </cell>
          <cell r="F136" t="str">
            <v>ユウゲンガイシャヘルパーサービスセンタータカオカ</v>
          </cell>
          <cell r="G136" t="str">
            <v>9330030</v>
          </cell>
          <cell r="H136" t="str">
            <v>高岡市中央町72番地</v>
          </cell>
          <cell r="K136" t="str">
            <v>0766-22-0688</v>
          </cell>
          <cell r="M136" t="str">
            <v>0766-22-0699</v>
          </cell>
          <cell r="N136" t="str">
            <v>162027</v>
          </cell>
          <cell r="O136" t="str">
            <v>高岡市</v>
          </cell>
          <cell r="P136" t="str">
            <v>H12/02/14</v>
          </cell>
          <cell r="Q136" t="str">
            <v>指定</v>
          </cell>
          <cell r="W136" t="str">
            <v>0</v>
          </cell>
          <cell r="X136" t="str">
            <v>通常</v>
          </cell>
          <cell r="Z136" t="str">
            <v>000443</v>
          </cell>
          <cell r="AA136" t="str">
            <v>H12/01/28</v>
          </cell>
          <cell r="AB136" t="str">
            <v>H12/01/28</v>
          </cell>
          <cell r="AC136" t="str">
            <v>H12/02/14</v>
          </cell>
          <cell r="AD136" t="str">
            <v>H12/04/01</v>
          </cell>
          <cell r="AH136" t="str">
            <v>2000/01/29 15:35:19</v>
          </cell>
          <cell r="AI136" t="str">
            <v>2021/03/19 20:31:19</v>
          </cell>
          <cell r="AJ136" t="str">
            <v>木間  美智子</v>
          </cell>
          <cell r="AK136" t="str">
            <v>キマ　　ミチコ</v>
          </cell>
          <cell r="AL136" t="str">
            <v>S07/11/19</v>
          </cell>
          <cell r="AM136" t="str">
            <v>9330030</v>
          </cell>
          <cell r="AN136" t="str">
            <v>高岡市中央町72番地</v>
          </cell>
          <cell r="AU136" t="str">
            <v>1</v>
          </cell>
          <cell r="AV136" t="str">
            <v>0</v>
          </cell>
          <cell r="AW136" t="str">
            <v>1</v>
          </cell>
          <cell r="AX136" t="str">
            <v>13</v>
          </cell>
          <cell r="AY136" t="str">
            <v>1</v>
          </cell>
          <cell r="AZ136" t="str">
            <v>0</v>
          </cell>
          <cell r="BA136" t="str">
            <v>6.3</v>
          </cell>
          <cell r="BB136" t="str">
            <v>1</v>
          </cell>
          <cell r="BC136" t="str">
            <v>0</v>
          </cell>
          <cell r="BD136" t="str">
            <v>1.0</v>
          </cell>
          <cell r="BE136" t="str">
            <v>月曜日～土曜日</v>
          </cell>
          <cell r="BF136" t="str">
            <v>9:00～18:00</v>
          </cell>
          <cell r="BG136" t="str">
            <v>介護報酬による</v>
          </cell>
          <cell r="BH136" t="str">
            <v>介護報酬による</v>
          </cell>
          <cell r="BI136" t="str">
            <v>交通費の実費(通常の事業実施地域以外)</v>
          </cell>
          <cell r="BJ136" t="str">
            <v>高岡市,氷見市,射水広域</v>
          </cell>
          <cell r="BL136" t="str">
            <v>0</v>
          </cell>
          <cell r="BM136" t="str">
            <v>0</v>
          </cell>
          <cell r="BO136" t="str">
            <v>あり</v>
          </cell>
          <cell r="BP136" t="str">
            <v>H12/04/02</v>
          </cell>
          <cell r="BV136" t="str">
            <v>0</v>
          </cell>
          <cell r="CH136" t="str">
            <v>0</v>
          </cell>
          <cell r="CJ136" t="str">
            <v>有限会社ヘルパーサービスセンター高岡</v>
          </cell>
          <cell r="CK136" t="str">
            <v>ユウゲンガイシャヘルパーサービスセンタータカオカ</v>
          </cell>
          <cell r="CL136" t="str">
            <v>9330030</v>
          </cell>
          <cell r="CM136" t="str">
            <v>高岡市中央町72番地</v>
          </cell>
          <cell r="CP136" t="str">
            <v>0766-22-0688</v>
          </cell>
          <cell r="CR136" t="str">
            <v>0766-22-0699</v>
          </cell>
          <cell r="CS136" t="str">
            <v>0005</v>
          </cell>
          <cell r="CT136" t="str">
            <v>営利法人</v>
          </cell>
          <cell r="CV136" t="str">
            <v>代表取締役</v>
          </cell>
          <cell r="CW136" t="str">
            <v>木間 美智子</v>
          </cell>
          <cell r="CX136" t="str">
            <v>キマ　ミチコ</v>
          </cell>
          <cell r="CY136" t="str">
            <v>S07/11/19</v>
          </cell>
          <cell r="CZ136" t="str">
            <v>9330030</v>
          </cell>
          <cell r="DA136" t="str">
            <v>高岡市中央町72番地</v>
          </cell>
          <cell r="DF136" t="str">
            <v>指定居宅ｻｰﾋﾞｽ事業所</v>
          </cell>
          <cell r="DG136" t="str">
            <v>経過措置及び特例措置の対象外</v>
          </cell>
          <cell r="DH136" t="str">
            <v>高岡医療圏</v>
          </cell>
          <cell r="DI136" t="str">
            <v>高岡高齢者保健福祉圏域</v>
          </cell>
        </row>
        <row r="137">
          <cell r="A137" t="str">
            <v>1670200649</v>
          </cell>
          <cell r="B137" t="str">
            <v>1</v>
          </cell>
          <cell r="C137" t="str">
            <v>訪問介護</v>
          </cell>
          <cell r="D137" t="str">
            <v>11</v>
          </cell>
          <cell r="E137" t="str">
            <v>高岡交通株式会社</v>
          </cell>
          <cell r="F137" t="str">
            <v>タカオカコウツウカブシキカイシャ</v>
          </cell>
          <cell r="G137" t="str">
            <v>9330816</v>
          </cell>
          <cell r="H137" t="str">
            <v>富山県高岡市二塚754-1</v>
          </cell>
          <cell r="K137" t="str">
            <v>0766-23-1215</v>
          </cell>
          <cell r="M137" t="str">
            <v>0766-26-1071</v>
          </cell>
          <cell r="N137" t="str">
            <v>162027</v>
          </cell>
          <cell r="O137" t="str">
            <v>高岡市</v>
          </cell>
          <cell r="P137" t="str">
            <v>H13/03/30</v>
          </cell>
          <cell r="Q137" t="str">
            <v>指定</v>
          </cell>
          <cell r="W137" t="str">
            <v>0</v>
          </cell>
          <cell r="X137" t="str">
            <v>通常</v>
          </cell>
          <cell r="Z137" t="str">
            <v>001123</v>
          </cell>
          <cell r="AA137" t="str">
            <v>H13/03/07</v>
          </cell>
          <cell r="AB137" t="str">
            <v>H13/03/07</v>
          </cell>
          <cell r="AC137" t="str">
            <v>H13/03/30</v>
          </cell>
          <cell r="AD137" t="str">
            <v>H13/04/02</v>
          </cell>
          <cell r="AH137" t="str">
            <v>2001/03/12 16:23:58</v>
          </cell>
          <cell r="AI137" t="str">
            <v>2021/03/25 16:32:30</v>
          </cell>
          <cell r="AJ137" t="str">
            <v>手崎　俊之</v>
          </cell>
          <cell r="AK137" t="str">
            <v>テサキ　トシユキ</v>
          </cell>
          <cell r="AL137" t="str">
            <v>S52/06/27</v>
          </cell>
          <cell r="AM137" t="str">
            <v>9330816</v>
          </cell>
          <cell r="AN137" t="str">
            <v>富山県高岡市二塚1083-3</v>
          </cell>
          <cell r="AQ137" t="str">
            <v>サ責</v>
          </cell>
          <cell r="AU137" t="str">
            <v>3</v>
          </cell>
          <cell r="AV137" t="str">
            <v>0</v>
          </cell>
          <cell r="AW137" t="str">
            <v>0</v>
          </cell>
          <cell r="AX137" t="str">
            <v>14</v>
          </cell>
          <cell r="AY137" t="str">
            <v>1</v>
          </cell>
          <cell r="AZ137" t="str">
            <v>0</v>
          </cell>
          <cell r="BA137" t="str">
            <v>7.3</v>
          </cell>
          <cell r="BB137" t="str">
            <v>3</v>
          </cell>
          <cell r="BC137" t="str">
            <v>0</v>
          </cell>
          <cell r="BD137" t="str">
            <v>3.0</v>
          </cell>
          <cell r="BE137" t="str">
            <v>1月1日を除き通年営業</v>
          </cell>
          <cell r="BF137" t="str">
            <v>８：００～１７：００</v>
          </cell>
          <cell r="BG137" t="str">
            <v>介護報酬の告示上の額</v>
          </cell>
          <cell r="BH137" t="str">
            <v>介護報酬の告示上の額</v>
          </cell>
          <cell r="BJ137" t="str">
            <v>高岡市,氷見市,射水市</v>
          </cell>
          <cell r="BL137" t="str">
            <v>0</v>
          </cell>
          <cell r="BM137" t="str">
            <v>0</v>
          </cell>
          <cell r="BO137" t="str">
            <v>あり</v>
          </cell>
          <cell r="BP137" t="str">
            <v>H13/09/10</v>
          </cell>
          <cell r="BV137" t="str">
            <v>0</v>
          </cell>
          <cell r="CH137" t="str">
            <v>0</v>
          </cell>
          <cell r="CJ137" t="str">
            <v>高岡交通株式会社</v>
          </cell>
          <cell r="CK137" t="str">
            <v>タカオカコウツウカブシキカイシャ</v>
          </cell>
          <cell r="CL137" t="str">
            <v>9330816</v>
          </cell>
          <cell r="CM137" t="str">
            <v>富山県高岡市二塚754-1</v>
          </cell>
          <cell r="CP137" t="str">
            <v>0766-23-1215</v>
          </cell>
          <cell r="CR137" t="str">
            <v>0766-26-1071</v>
          </cell>
          <cell r="CS137" t="str">
            <v>0005</v>
          </cell>
          <cell r="CT137" t="str">
            <v>営利法人</v>
          </cell>
          <cell r="CV137" t="str">
            <v>代表取締役社長</v>
          </cell>
          <cell r="CW137" t="str">
            <v>渡辺　守人</v>
          </cell>
          <cell r="CX137" t="str">
            <v>ワタナベ　モリト</v>
          </cell>
          <cell r="CY137" t="str">
            <v>S28/09/07</v>
          </cell>
          <cell r="CZ137" t="str">
            <v>9330023</v>
          </cell>
          <cell r="DA137" t="str">
            <v>富山県高岡市末広町３－４７</v>
          </cell>
          <cell r="DF137" t="str">
            <v>指定居宅ｻｰﾋﾞｽ事業所</v>
          </cell>
          <cell r="DG137" t="str">
            <v>経過措置及び特例措置の対象外</v>
          </cell>
          <cell r="DH137" t="str">
            <v>高岡医療圏</v>
          </cell>
          <cell r="DI137" t="str">
            <v>高岡高齢者保健福祉圏域</v>
          </cell>
        </row>
        <row r="138">
          <cell r="A138" t="str">
            <v>1670200813</v>
          </cell>
          <cell r="B138" t="str">
            <v>1</v>
          </cell>
          <cell r="C138" t="str">
            <v>訪問介護</v>
          </cell>
          <cell r="D138" t="str">
            <v>11</v>
          </cell>
          <cell r="E138" t="str">
            <v>ヘルパーステーション藤園苑</v>
          </cell>
          <cell r="F138" t="str">
            <v>ヘルパーステーションフジソノエン</v>
          </cell>
          <cell r="G138" t="str">
            <v>9330957</v>
          </cell>
          <cell r="H138" t="str">
            <v>高岡市早川390－１</v>
          </cell>
          <cell r="K138" t="str">
            <v>0766-27-8288</v>
          </cell>
          <cell r="M138" t="str">
            <v>0766-27-8280</v>
          </cell>
          <cell r="N138" t="str">
            <v>162027</v>
          </cell>
          <cell r="O138" t="str">
            <v>高岡市</v>
          </cell>
          <cell r="P138" t="str">
            <v>H15/04/01</v>
          </cell>
          <cell r="Q138" t="str">
            <v>指定</v>
          </cell>
          <cell r="W138" t="str">
            <v>0</v>
          </cell>
          <cell r="X138" t="str">
            <v>通常</v>
          </cell>
          <cell r="Z138" t="str">
            <v>001324</v>
          </cell>
          <cell r="AA138" t="str">
            <v>H15/03/10</v>
          </cell>
          <cell r="AB138" t="str">
            <v>H15/03/26</v>
          </cell>
          <cell r="AC138" t="str">
            <v>H15/04/01</v>
          </cell>
          <cell r="AD138" t="str">
            <v>H15/04/01</v>
          </cell>
          <cell r="AE138" t="str">
            <v>第１条第１項第２号</v>
          </cell>
          <cell r="AH138" t="str">
            <v>2003/03/28 15:38:32</v>
          </cell>
          <cell r="AI138" t="str">
            <v>2023/03/02 14:55:34</v>
          </cell>
          <cell r="AJ138" t="str">
            <v>藤森　睦文</v>
          </cell>
          <cell r="AK138" t="str">
            <v>フジモリ　ムツノリ</v>
          </cell>
          <cell r="AL138" t="str">
            <v>S39/06/02</v>
          </cell>
          <cell r="AM138" t="str">
            <v>9330957</v>
          </cell>
          <cell r="AN138" t="str">
            <v>高岡市早川366</v>
          </cell>
          <cell r="AR138" t="str">
            <v>特別養護老人ホーム藤園苑</v>
          </cell>
          <cell r="AS138" t="str">
            <v>施設長</v>
          </cell>
          <cell r="AT138" t="str">
            <v>8:30～17：30</v>
          </cell>
          <cell r="AU138" t="str">
            <v>2</v>
          </cell>
          <cell r="AV138" t="str">
            <v>45</v>
          </cell>
          <cell r="AW138" t="str">
            <v>2</v>
          </cell>
          <cell r="AX138" t="str">
            <v>3</v>
          </cell>
          <cell r="AY138" t="str">
            <v>0</v>
          </cell>
          <cell r="AZ138" t="str">
            <v>0</v>
          </cell>
          <cell r="BA138" t="str">
            <v>3.6</v>
          </cell>
          <cell r="BB138" t="str">
            <v>2</v>
          </cell>
          <cell r="BC138" t="str">
            <v>0</v>
          </cell>
          <cell r="BD138" t="str">
            <v>2.0</v>
          </cell>
          <cell r="BE138" t="str">
            <v>年中無休</v>
          </cell>
          <cell r="BF138" t="str">
            <v>８：００～１８：００</v>
          </cell>
          <cell r="BG138" t="str">
            <v>介護報酬による</v>
          </cell>
          <cell r="BH138" t="str">
            <v>介護報酬による</v>
          </cell>
          <cell r="BI138" t="str">
            <v>特になし</v>
          </cell>
          <cell r="BJ138" t="str">
            <v>高岡市</v>
          </cell>
          <cell r="BL138" t="str">
            <v>0</v>
          </cell>
          <cell r="BM138" t="str">
            <v>0</v>
          </cell>
          <cell r="BO138" t="str">
            <v>あり</v>
          </cell>
          <cell r="BP138" t="str">
            <v>H15/04/15</v>
          </cell>
          <cell r="BS138" t="str">
            <v>実施</v>
          </cell>
          <cell r="BT138" t="str">
            <v>H17/10/01</v>
          </cell>
          <cell r="BV138" t="str">
            <v>0</v>
          </cell>
          <cell r="CH138" t="str">
            <v>0</v>
          </cell>
          <cell r="CJ138" t="str">
            <v>社会福祉法人早川福祉会</v>
          </cell>
          <cell r="CK138" t="str">
            <v>シャカイフクシホウジンハヤカワフクシカイ</v>
          </cell>
          <cell r="CL138" t="str">
            <v>9330957</v>
          </cell>
          <cell r="CM138" t="str">
            <v>高岡市早川390－１</v>
          </cell>
          <cell r="CP138" t="str">
            <v>0766-27-8288</v>
          </cell>
          <cell r="CR138" t="str">
            <v>0766-27-8280</v>
          </cell>
          <cell r="CS138" t="str">
            <v>0001</v>
          </cell>
          <cell r="CT138" t="str">
            <v>社会福祉法人（社協以外）</v>
          </cell>
          <cell r="CV138" t="str">
            <v>理事長</v>
          </cell>
          <cell r="CW138" t="str">
            <v>岡本　清右衛門</v>
          </cell>
          <cell r="CY138" t="str">
            <v>S13/04/16</v>
          </cell>
          <cell r="CZ138" t="str">
            <v>9330842</v>
          </cell>
          <cell r="DA138" t="str">
            <v>富山県高岡市横田町一丁目２番３号</v>
          </cell>
          <cell r="DF138" t="str">
            <v>指定居宅ｻｰﾋﾞｽ事業所</v>
          </cell>
          <cell r="DG138" t="str">
            <v>経過措置及び特例措置の対象外</v>
          </cell>
          <cell r="DH138" t="str">
            <v>高岡医療圏</v>
          </cell>
          <cell r="DI138" t="str">
            <v>高岡高齢者保健福祉圏域</v>
          </cell>
        </row>
        <row r="139">
          <cell r="A139" t="str">
            <v>1670200839</v>
          </cell>
          <cell r="B139" t="str">
            <v>1</v>
          </cell>
          <cell r="C139" t="str">
            <v>訪問介護</v>
          </cell>
          <cell r="D139" t="str">
            <v>11</v>
          </cell>
          <cell r="E139" t="str">
            <v>ふしき苑ヘルパーステーション</v>
          </cell>
          <cell r="F139" t="str">
            <v>フシキエンヘルパーステーション</v>
          </cell>
          <cell r="G139" t="str">
            <v>9330101</v>
          </cell>
          <cell r="H139" t="str">
            <v>高岡市伏木国分一丁目10番10号</v>
          </cell>
          <cell r="K139" t="str">
            <v>0766-44-7887</v>
          </cell>
          <cell r="M139" t="str">
            <v>0766-44-7790</v>
          </cell>
          <cell r="N139" t="str">
            <v>162027</v>
          </cell>
          <cell r="O139" t="str">
            <v>高岡市</v>
          </cell>
          <cell r="P139" t="str">
            <v>H15/04/01</v>
          </cell>
          <cell r="Q139" t="str">
            <v>指定</v>
          </cell>
          <cell r="W139" t="str">
            <v>0</v>
          </cell>
          <cell r="X139" t="str">
            <v>通常</v>
          </cell>
          <cell r="Z139" t="str">
            <v>001326</v>
          </cell>
          <cell r="AA139" t="str">
            <v>H15/03/10</v>
          </cell>
          <cell r="AB139" t="str">
            <v>H15/03/26</v>
          </cell>
          <cell r="AC139" t="str">
            <v>H15/04/01</v>
          </cell>
          <cell r="AD139" t="str">
            <v>H15/04/01</v>
          </cell>
          <cell r="AE139" t="str">
            <v>第１条（２）（ハ）</v>
          </cell>
          <cell r="AH139" t="str">
            <v>2003/03/28 15:38:35</v>
          </cell>
          <cell r="AI139" t="str">
            <v>2023/04/12 13:45:44</v>
          </cell>
          <cell r="AJ139" t="str">
            <v>山崎　泰邦</v>
          </cell>
          <cell r="AK139" t="str">
            <v>ヤマザキ　ヤスクニ</v>
          </cell>
          <cell r="AL139" t="str">
            <v>S27/09/12</v>
          </cell>
          <cell r="AM139" t="str">
            <v>9330116</v>
          </cell>
          <cell r="AN139" t="str">
            <v>富山県高岡市伏木一宮1-9-10</v>
          </cell>
          <cell r="AU139" t="str">
            <v>1</v>
          </cell>
          <cell r="AV139" t="str">
            <v>40</v>
          </cell>
          <cell r="AW139" t="str">
            <v>1</v>
          </cell>
          <cell r="AX139" t="str">
            <v>1</v>
          </cell>
          <cell r="AY139" t="str">
            <v>1</v>
          </cell>
          <cell r="AZ139" t="str">
            <v>0</v>
          </cell>
          <cell r="BA139" t="str">
            <v>2.7</v>
          </cell>
          <cell r="BB139" t="str">
            <v>1</v>
          </cell>
          <cell r="BC139" t="str">
            <v>0</v>
          </cell>
          <cell r="BD139" t="str">
            <v>1.0</v>
          </cell>
          <cell r="BE139" t="str">
            <v>月曜日～日曜日（休み１２月３０日～１月３日）</v>
          </cell>
          <cell r="BF139" t="str">
            <v>８：３０～１７：３０</v>
          </cell>
          <cell r="BG139" t="str">
            <v>介護報酬による</v>
          </cell>
          <cell r="BH139" t="str">
            <v>介護報酬による</v>
          </cell>
          <cell r="BI139" t="str">
            <v>別添運営規程による</v>
          </cell>
          <cell r="BJ139" t="str">
            <v>高岡市</v>
          </cell>
          <cell r="BL139" t="str">
            <v>0</v>
          </cell>
          <cell r="BM139" t="str">
            <v>0</v>
          </cell>
          <cell r="BO139" t="str">
            <v>あり</v>
          </cell>
          <cell r="BP139" t="str">
            <v>H15/05/28</v>
          </cell>
          <cell r="BS139" t="str">
            <v>実施</v>
          </cell>
          <cell r="BT139" t="str">
            <v>H17/10/01</v>
          </cell>
          <cell r="BV139" t="str">
            <v>0</v>
          </cell>
          <cell r="CH139" t="str">
            <v>0</v>
          </cell>
          <cell r="CJ139" t="str">
            <v>社会福祉法人伏木会</v>
          </cell>
          <cell r="CK139" t="str">
            <v>シャカイフクシホウジンフシキカイ</v>
          </cell>
          <cell r="CL139" t="str">
            <v>9330101</v>
          </cell>
          <cell r="CM139" t="str">
            <v>高岡市伏木国分一丁目10番10号</v>
          </cell>
          <cell r="CP139" t="str">
            <v>0766-44-7878</v>
          </cell>
          <cell r="CR139" t="str">
            <v>0766-44-7790</v>
          </cell>
          <cell r="CS139" t="str">
            <v>0001</v>
          </cell>
          <cell r="CT139" t="str">
            <v>社会福祉法人（社協以外）</v>
          </cell>
          <cell r="CV139" t="str">
            <v>理事長</v>
          </cell>
          <cell r="CW139" t="str">
            <v>山崎　泰邦</v>
          </cell>
          <cell r="CX139" t="str">
            <v>ヤマザキ　ヤスクニ</v>
          </cell>
          <cell r="CY139" t="str">
            <v>S27/09/12</v>
          </cell>
          <cell r="CZ139" t="str">
            <v>9330116</v>
          </cell>
          <cell r="DA139" t="str">
            <v>富山県高岡市伏木一宮一丁目9-10</v>
          </cell>
          <cell r="DF139" t="str">
            <v>指定居宅ｻｰﾋﾞｽ事業所</v>
          </cell>
          <cell r="DG139" t="str">
            <v>経過措置及び特例措置の対象外</v>
          </cell>
          <cell r="DH139" t="str">
            <v>高岡医療圏</v>
          </cell>
          <cell r="DI139" t="str">
            <v>高岡高齢者保健福祉圏域</v>
          </cell>
        </row>
        <row r="140">
          <cell r="A140" t="str">
            <v>1670201019</v>
          </cell>
          <cell r="B140" t="str">
            <v>1</v>
          </cell>
          <cell r="C140" t="str">
            <v>訪問介護</v>
          </cell>
          <cell r="D140" t="str">
            <v>11</v>
          </cell>
          <cell r="E140" t="str">
            <v>ニチイケアセンター高岡</v>
          </cell>
          <cell r="F140" t="str">
            <v>ニチイケアセンタータカオカ</v>
          </cell>
          <cell r="G140" t="str">
            <v>9330042</v>
          </cell>
          <cell r="H140" t="str">
            <v>高岡市中川栄町５番13号</v>
          </cell>
          <cell r="K140" t="str">
            <v>0766-27-7280</v>
          </cell>
          <cell r="M140" t="str">
            <v>0766-27-7282</v>
          </cell>
          <cell r="N140" t="str">
            <v>162027</v>
          </cell>
          <cell r="O140" t="str">
            <v>高岡市</v>
          </cell>
          <cell r="P140" t="str">
            <v>H16/03/01</v>
          </cell>
          <cell r="Q140" t="str">
            <v>指定</v>
          </cell>
          <cell r="W140" t="str">
            <v>0</v>
          </cell>
          <cell r="X140" t="str">
            <v>通常</v>
          </cell>
          <cell r="Z140" t="str">
            <v>001458</v>
          </cell>
          <cell r="AA140" t="str">
            <v>H16/02/10</v>
          </cell>
          <cell r="AB140" t="str">
            <v>H16/02/19</v>
          </cell>
          <cell r="AC140" t="str">
            <v>H16/02/27</v>
          </cell>
          <cell r="AD140" t="str">
            <v>H16/03/01</v>
          </cell>
          <cell r="AE140" t="str">
            <v>第2条</v>
          </cell>
          <cell r="AH140" t="str">
            <v>2004/02/20 14:15:03</v>
          </cell>
          <cell r="AI140" t="str">
            <v>2023/04/12 09:23:32</v>
          </cell>
          <cell r="AJ140" t="str">
            <v>長田　克予</v>
          </cell>
          <cell r="AK140" t="str">
            <v>ナガタ　カツヨ</v>
          </cell>
          <cell r="AL140" t="str">
            <v>S52/04/20</v>
          </cell>
          <cell r="AM140" t="str">
            <v>9330832</v>
          </cell>
          <cell r="AN140" t="str">
            <v>富山県高岡市和田124-3</v>
          </cell>
          <cell r="AQ140" t="str">
            <v>サービス提供責任者</v>
          </cell>
          <cell r="AU140" t="str">
            <v>2</v>
          </cell>
          <cell r="AV140" t="str">
            <v>0</v>
          </cell>
          <cell r="AW140" t="str">
            <v>1</v>
          </cell>
          <cell r="AX140" t="str">
            <v>10</v>
          </cell>
          <cell r="AY140" t="str">
            <v>1</v>
          </cell>
          <cell r="AZ140" t="str">
            <v>0</v>
          </cell>
          <cell r="BA140" t="str">
            <v>3.5</v>
          </cell>
          <cell r="BB140" t="str">
            <v>2</v>
          </cell>
          <cell r="BC140" t="str">
            <v>0</v>
          </cell>
          <cell r="BD140" t="str">
            <v>1.5</v>
          </cell>
          <cell r="BE140" t="str">
            <v>休日を除く毎日（休日は土曜日、日曜日、祝祭日、12月30日～1月3日）</v>
          </cell>
          <cell r="BF140" t="str">
            <v>９:00～18:00</v>
          </cell>
          <cell r="BG140" t="str">
            <v>介護報酬による</v>
          </cell>
          <cell r="BH140" t="str">
            <v>介護報酬による</v>
          </cell>
          <cell r="BI140" t="str">
            <v>運営規程のとおり</v>
          </cell>
          <cell r="BJ140" t="str">
            <v>高岡市,射水広域</v>
          </cell>
          <cell r="BL140" t="str">
            <v>0</v>
          </cell>
          <cell r="BM140" t="str">
            <v>0</v>
          </cell>
          <cell r="BO140" t="str">
            <v>あり</v>
          </cell>
          <cell r="BP140" t="str">
            <v>H17/04/01</v>
          </cell>
          <cell r="BR140" t="str">
            <v>07101</v>
          </cell>
          <cell r="BV140" t="str">
            <v>0</v>
          </cell>
          <cell r="CH140" t="str">
            <v>0</v>
          </cell>
          <cell r="CJ140" t="str">
            <v>株式会社ニチイ学館</v>
          </cell>
          <cell r="CK140" t="str">
            <v>カブシキガイシャニチイガッカン</v>
          </cell>
          <cell r="CL140" t="str">
            <v>1018688</v>
          </cell>
          <cell r="CM140" t="str">
            <v>東京都千代田区神田駿河台２丁目９番地</v>
          </cell>
          <cell r="CP140" t="str">
            <v>03-3291-2121</v>
          </cell>
          <cell r="CR140" t="str">
            <v>03-3291-6889</v>
          </cell>
          <cell r="CS140" t="str">
            <v>0005</v>
          </cell>
          <cell r="CT140" t="str">
            <v>営利法人</v>
          </cell>
          <cell r="CV140" t="str">
            <v>代表取締役</v>
          </cell>
          <cell r="CW140" t="str">
            <v>森　信介</v>
          </cell>
          <cell r="CX140" t="str">
            <v>モリ　ノブスケ</v>
          </cell>
          <cell r="CY140" t="str">
            <v>S39/03/03</v>
          </cell>
          <cell r="CZ140" t="str">
            <v>1120002</v>
          </cell>
          <cell r="DA140" t="str">
            <v>東京都文京区小石川三丁目６番15号</v>
          </cell>
          <cell r="DF140" t="str">
            <v>指定居宅ｻｰﾋﾞｽ事業所</v>
          </cell>
          <cell r="DG140" t="str">
            <v>経過措置及び特例措置の対象外</v>
          </cell>
          <cell r="DH140" t="str">
            <v>高岡医療圏</v>
          </cell>
          <cell r="DI140" t="str">
            <v>高岡高齢者保健福祉圏域</v>
          </cell>
        </row>
        <row r="141">
          <cell r="A141" t="str">
            <v>1670201241</v>
          </cell>
          <cell r="B141" t="str">
            <v>1</v>
          </cell>
          <cell r="C141" t="str">
            <v>訪問介護</v>
          </cell>
          <cell r="D141" t="str">
            <v>11</v>
          </cell>
          <cell r="E141" t="str">
            <v>ヘルパーステーションひだまり高岡</v>
          </cell>
          <cell r="F141" t="str">
            <v>ヘルパーステーションヒダマリタカオカ</v>
          </cell>
          <cell r="G141" t="str">
            <v>9330826</v>
          </cell>
          <cell r="H141" t="str">
            <v>富山県高岡市佐野845番地１</v>
          </cell>
          <cell r="K141" t="str">
            <v>0766-23-3386</v>
          </cell>
          <cell r="M141" t="str">
            <v>0766-25-3354</v>
          </cell>
          <cell r="N141" t="str">
            <v>162027</v>
          </cell>
          <cell r="O141" t="str">
            <v>高岡市</v>
          </cell>
          <cell r="P141" t="str">
            <v>H16/10/01</v>
          </cell>
          <cell r="Q141" t="str">
            <v>指定</v>
          </cell>
          <cell r="W141" t="str">
            <v>0</v>
          </cell>
          <cell r="X141" t="str">
            <v>通常</v>
          </cell>
          <cell r="Z141" t="str">
            <v>001548</v>
          </cell>
          <cell r="AA141" t="str">
            <v>H16/09/22</v>
          </cell>
          <cell r="AB141" t="str">
            <v>H16/09/22</v>
          </cell>
          <cell r="AC141" t="str">
            <v>H16/09/28</v>
          </cell>
          <cell r="AD141" t="str">
            <v>H16/10/01</v>
          </cell>
          <cell r="AE141" t="str">
            <v>第２条第２項</v>
          </cell>
          <cell r="AH141" t="str">
            <v>2004/09/28 08:23:05</v>
          </cell>
          <cell r="AI141" t="str">
            <v>2023/01/27 15:03:21</v>
          </cell>
          <cell r="AJ141" t="str">
            <v>西田　美保</v>
          </cell>
          <cell r="AK141" t="str">
            <v>ニシダ　ミホ</v>
          </cell>
          <cell r="AL141" t="str">
            <v>S51/07/16</v>
          </cell>
          <cell r="AM141" t="str">
            <v>9391104</v>
          </cell>
          <cell r="AN141" t="str">
            <v>富山県高岡市戸出町4-9-27</v>
          </cell>
          <cell r="AU141" t="str">
            <v>2</v>
          </cell>
          <cell r="AV141" t="str">
            <v>0</v>
          </cell>
          <cell r="AW141" t="str">
            <v>5</v>
          </cell>
          <cell r="AX141" t="str">
            <v>2</v>
          </cell>
          <cell r="AY141" t="str">
            <v>2</v>
          </cell>
          <cell r="AZ141" t="str">
            <v>0</v>
          </cell>
          <cell r="BA141" t="str">
            <v>8.0</v>
          </cell>
          <cell r="BB141" t="str">
            <v>1</v>
          </cell>
          <cell r="BC141" t="str">
            <v>1</v>
          </cell>
          <cell r="BD141" t="str">
            <v>1.5</v>
          </cell>
          <cell r="BE141" t="str">
            <v>年中無休</v>
          </cell>
          <cell r="BF141" t="str">
            <v>24時間</v>
          </cell>
          <cell r="BG141" t="str">
            <v>介護報酬による</v>
          </cell>
          <cell r="BH141" t="str">
            <v>介護報酬による</v>
          </cell>
          <cell r="BJ141" t="str">
            <v>県東部,県西部</v>
          </cell>
          <cell r="BL141" t="str">
            <v>0</v>
          </cell>
          <cell r="BM141" t="str">
            <v>0</v>
          </cell>
          <cell r="BO141" t="str">
            <v>あり</v>
          </cell>
          <cell r="BP141" t="str">
            <v>H16/12/01</v>
          </cell>
          <cell r="BR141" t="str">
            <v>07099</v>
          </cell>
          <cell r="BV141" t="str">
            <v>0</v>
          </cell>
          <cell r="CH141" t="str">
            <v>0</v>
          </cell>
          <cell r="CJ141" t="str">
            <v>トータル・メディカル津沢株式会社</v>
          </cell>
          <cell r="CK141" t="str">
            <v>トータル・メディカルツザワカブシキカイシャ</v>
          </cell>
          <cell r="CL141" t="str">
            <v>9330826</v>
          </cell>
          <cell r="CM141" t="str">
            <v>高岡市佐野497－２</v>
          </cell>
          <cell r="CP141" t="str">
            <v>0766-25-3333</v>
          </cell>
          <cell r="CR141" t="str">
            <v>0766-25-3955</v>
          </cell>
          <cell r="CS141" t="str">
            <v>0005</v>
          </cell>
          <cell r="CT141" t="str">
            <v>営利法人</v>
          </cell>
          <cell r="CV141" t="str">
            <v>代表取締役</v>
          </cell>
          <cell r="CW141" t="str">
            <v>津沢　美津子</v>
          </cell>
          <cell r="CX141" t="str">
            <v>ツザワ　ミツコ</v>
          </cell>
          <cell r="CY141" t="str">
            <v>S27/08/09</v>
          </cell>
          <cell r="CZ141" t="str">
            <v>9330826</v>
          </cell>
          <cell r="DA141" t="str">
            <v>高岡市佐野497－２</v>
          </cell>
          <cell r="DF141" t="str">
            <v>指定居宅ｻｰﾋﾞｽ事業所</v>
          </cell>
          <cell r="DG141" t="str">
            <v>経過措置及び特例措置の対象外</v>
          </cell>
          <cell r="DH141" t="str">
            <v>高岡医療圏</v>
          </cell>
          <cell r="DI141" t="str">
            <v>高岡高齢者保健福祉圏域</v>
          </cell>
        </row>
        <row r="142">
          <cell r="A142" t="str">
            <v>1670201365</v>
          </cell>
          <cell r="B142" t="str">
            <v>1</v>
          </cell>
          <cell r="C142" t="str">
            <v>訪問介護</v>
          </cell>
          <cell r="D142" t="str">
            <v>11</v>
          </cell>
          <cell r="E142" t="str">
            <v>きらめき介護サービス</v>
          </cell>
          <cell r="F142" t="str">
            <v>キラメキカイゴサービス</v>
          </cell>
          <cell r="G142" t="str">
            <v>9391119</v>
          </cell>
          <cell r="H142" t="str">
            <v>高岡市オフィスパーク５番地</v>
          </cell>
          <cell r="K142" t="str">
            <v>0766-63-5277</v>
          </cell>
          <cell r="M142" t="str">
            <v>0766-54-0065</v>
          </cell>
          <cell r="N142" t="str">
            <v>162027</v>
          </cell>
          <cell r="O142" t="str">
            <v>高岡市</v>
          </cell>
          <cell r="P142" t="str">
            <v>H18/03/01</v>
          </cell>
          <cell r="Q142" t="str">
            <v>指定</v>
          </cell>
          <cell r="W142" t="str">
            <v>0</v>
          </cell>
          <cell r="X142" t="str">
            <v>通常</v>
          </cell>
          <cell r="Z142" t="str">
            <v>001706</v>
          </cell>
          <cell r="AA142" t="str">
            <v>H18/02/08</v>
          </cell>
          <cell r="AB142" t="str">
            <v>H18/02/23</v>
          </cell>
          <cell r="AC142" t="str">
            <v>H18/02/27</v>
          </cell>
          <cell r="AD142" t="str">
            <v>H18/03/01</v>
          </cell>
          <cell r="AE142" t="str">
            <v>第５条第１項第２号</v>
          </cell>
          <cell r="AH142" t="str">
            <v>2006/02/27 14:57:25</v>
          </cell>
          <cell r="AI142" t="str">
            <v>2021/03/19 20:31:19</v>
          </cell>
          <cell r="AJ142" t="str">
            <v>長澤　昌美</v>
          </cell>
          <cell r="AK142" t="str">
            <v>ナガサワ　マサミ</v>
          </cell>
          <cell r="AL142" t="str">
            <v>S37/05/15</v>
          </cell>
          <cell r="AM142" t="str">
            <v>9320836</v>
          </cell>
          <cell r="AN142" t="str">
            <v>富山県小矢部市埴生2839-10</v>
          </cell>
          <cell r="AU142" t="str">
            <v>1</v>
          </cell>
          <cell r="AV142" t="str">
            <v>0</v>
          </cell>
          <cell r="AW142" t="str">
            <v>1</v>
          </cell>
          <cell r="AX142" t="str">
            <v>7</v>
          </cell>
          <cell r="AY142" t="str">
            <v>1</v>
          </cell>
          <cell r="AZ142" t="str">
            <v>0</v>
          </cell>
          <cell r="BA142" t="str">
            <v>3.1</v>
          </cell>
          <cell r="BB142" t="str">
            <v>1</v>
          </cell>
          <cell r="BC142" t="str">
            <v>0</v>
          </cell>
          <cell r="BD142" t="str">
            <v>0.5</v>
          </cell>
          <cell r="BE142" t="str">
            <v>月曜日～金曜日（8月15日、12月30日～1月3日は除く）、サービス提供は年中無休</v>
          </cell>
          <cell r="BF142" t="str">
            <v>8：30～17：30、連絡は24時間対応</v>
          </cell>
          <cell r="BG142" t="str">
            <v>介護報酬の告示額</v>
          </cell>
          <cell r="BH142" t="str">
            <v>介護報酬の告示額</v>
          </cell>
          <cell r="BJ142" t="str">
            <v>高岡市</v>
          </cell>
          <cell r="BL142" t="str">
            <v>0</v>
          </cell>
          <cell r="BM142" t="str">
            <v>0</v>
          </cell>
          <cell r="BO142" t="str">
            <v>あり</v>
          </cell>
          <cell r="BP142" t="str">
            <v>H18/03/31</v>
          </cell>
          <cell r="BR142" t="str">
            <v>07110</v>
          </cell>
          <cell r="BV142" t="str">
            <v>0</v>
          </cell>
          <cell r="CH142" t="str">
            <v>0</v>
          </cell>
          <cell r="CJ142" t="str">
            <v>特定非営利活動法人かがやき</v>
          </cell>
          <cell r="CK142" t="str">
            <v>トクテイヒエイリカツドウホウジンカガヤキ</v>
          </cell>
          <cell r="CL142" t="str">
            <v>9320836</v>
          </cell>
          <cell r="CM142" t="str">
            <v>小矢部市埴生2839－９</v>
          </cell>
          <cell r="CP142" t="str">
            <v>0766-67-5158</v>
          </cell>
          <cell r="CR142" t="str">
            <v>0766-73-7533</v>
          </cell>
          <cell r="CS142" t="str">
            <v>0006</v>
          </cell>
          <cell r="CT142" t="str">
            <v>非営利法人（NPO）</v>
          </cell>
          <cell r="CV142" t="str">
            <v>理事長</v>
          </cell>
          <cell r="CW142" t="str">
            <v>長澤　信治</v>
          </cell>
          <cell r="CX142" t="str">
            <v>ナガサワ　シンジ</v>
          </cell>
          <cell r="CZ142" t="str">
            <v>9320836</v>
          </cell>
          <cell r="DA142" t="str">
            <v>小矢部市埴生2839－10</v>
          </cell>
          <cell r="DF142" t="str">
            <v>指定居宅ｻｰﾋﾞｽ事業所</v>
          </cell>
          <cell r="DG142" t="str">
            <v>経過措置及び特例措置の対象外</v>
          </cell>
          <cell r="DH142" t="str">
            <v>高岡医療圏</v>
          </cell>
          <cell r="DI142" t="str">
            <v>高岡高齢者保健福祉圏域</v>
          </cell>
        </row>
        <row r="143">
          <cell r="A143" t="str">
            <v>1670201621</v>
          </cell>
          <cell r="B143" t="str">
            <v>1</v>
          </cell>
          <cell r="C143" t="str">
            <v>訪問介護</v>
          </cell>
          <cell r="D143" t="str">
            <v>11</v>
          </cell>
          <cell r="E143" t="str">
            <v>よろこび高岡南ケアセンター</v>
          </cell>
          <cell r="F143" t="str">
            <v>ヨロコビタカオカミナミケアセンター</v>
          </cell>
          <cell r="G143" t="str">
            <v>9330826</v>
          </cell>
          <cell r="H143" t="str">
            <v>高岡市佐野654番地５　中部ハイツ１階</v>
          </cell>
          <cell r="K143" t="str">
            <v>0766-29-2561</v>
          </cell>
          <cell r="M143" t="str">
            <v>0766-29-2562</v>
          </cell>
          <cell r="N143" t="str">
            <v>162027</v>
          </cell>
          <cell r="O143" t="str">
            <v>高岡市</v>
          </cell>
          <cell r="P143" t="str">
            <v>H19/11/01</v>
          </cell>
          <cell r="Q143" t="str">
            <v>指定</v>
          </cell>
          <cell r="W143" t="str">
            <v>0</v>
          </cell>
          <cell r="X143" t="str">
            <v>通常</v>
          </cell>
          <cell r="Z143" t="str">
            <v>002866</v>
          </cell>
          <cell r="AA143" t="str">
            <v>H19/10/04</v>
          </cell>
          <cell r="AB143" t="str">
            <v>H19/10/10</v>
          </cell>
          <cell r="AC143" t="str">
            <v>H19/10/31</v>
          </cell>
          <cell r="AD143" t="str">
            <v>H19/11/01</v>
          </cell>
          <cell r="AE143" t="str">
            <v>第１条（2）</v>
          </cell>
          <cell r="AH143" t="str">
            <v>2007/10/31 10:11:12</v>
          </cell>
          <cell r="AI143" t="str">
            <v>2023/04/12 14:25:16</v>
          </cell>
          <cell r="AJ143" t="str">
            <v>岩田　美好</v>
          </cell>
          <cell r="AK143" t="str">
            <v>イワタ　ミヨシ</v>
          </cell>
          <cell r="AL143" t="str">
            <v>S37/11/29</v>
          </cell>
          <cell r="AM143" t="str">
            <v>9330983</v>
          </cell>
          <cell r="AN143" t="str">
            <v>富山県高岡市守護町2-2-1</v>
          </cell>
          <cell r="AQ143" t="str">
            <v>サービス提供責任者</v>
          </cell>
          <cell r="AU143" t="str">
            <v>5</v>
          </cell>
          <cell r="AV143" t="str">
            <v>80</v>
          </cell>
          <cell r="AW143" t="str">
            <v>0</v>
          </cell>
          <cell r="AX143" t="str">
            <v>10</v>
          </cell>
          <cell r="AY143" t="str">
            <v>4</v>
          </cell>
          <cell r="AZ143" t="str">
            <v>1</v>
          </cell>
          <cell r="BA143" t="str">
            <v>8.6</v>
          </cell>
          <cell r="BB143" t="str">
            <v>5</v>
          </cell>
          <cell r="BC143" t="str">
            <v>0</v>
          </cell>
          <cell r="BD143" t="str">
            <v>5.0</v>
          </cell>
          <cell r="BE143" t="str">
            <v>月曜日～金曜日（土日祝祭日・年末年始12/29～1/3は休業）、ケアプランに応じサービスは365日対応</v>
          </cell>
          <cell r="BF143" t="str">
            <v>9:00～18:00、ケアプランに応じサービスは24時間対応</v>
          </cell>
          <cell r="BG143" t="str">
            <v>介護報酬の告示上の額</v>
          </cell>
          <cell r="BH143" t="str">
            <v>介護報酬の告示上の額</v>
          </cell>
          <cell r="BI143" t="str">
            <v>運営規程のとおり</v>
          </cell>
          <cell r="BJ143" t="str">
            <v>高岡市</v>
          </cell>
          <cell r="BL143" t="str">
            <v>1</v>
          </cell>
          <cell r="BM143" t="str">
            <v>0</v>
          </cell>
          <cell r="BO143" t="str">
            <v>あり</v>
          </cell>
          <cell r="BP143" t="str">
            <v>H19/11/01</v>
          </cell>
          <cell r="BS143" t="str">
            <v>実施</v>
          </cell>
          <cell r="BT143" t="str">
            <v>H21/06/01</v>
          </cell>
          <cell r="BV143" t="str">
            <v>0</v>
          </cell>
          <cell r="CH143" t="str">
            <v>0</v>
          </cell>
          <cell r="CJ143" t="str">
            <v>社会福祉法人射水万葉会</v>
          </cell>
          <cell r="CK143" t="str">
            <v>シャカイフクシホウジンイミズマンヨウカイ</v>
          </cell>
          <cell r="CL143" t="str">
            <v>9340053</v>
          </cell>
          <cell r="CM143" t="str">
            <v>射水市朴木211番地の１</v>
          </cell>
          <cell r="CP143" t="str">
            <v>0766-82-8282</v>
          </cell>
          <cell r="CR143" t="str">
            <v>0766-82-7511</v>
          </cell>
          <cell r="CS143" t="str">
            <v>0001</v>
          </cell>
          <cell r="CT143" t="str">
            <v>社会福祉法人（社協以外）</v>
          </cell>
          <cell r="CV143" t="str">
            <v>理事長</v>
          </cell>
          <cell r="CW143" t="str">
            <v>矢野　善治</v>
          </cell>
          <cell r="CX143" t="str">
            <v>ヤノ　ヨシハル</v>
          </cell>
          <cell r="CY143" t="str">
            <v>S44/05/15</v>
          </cell>
          <cell r="CZ143" t="str">
            <v>9340003</v>
          </cell>
          <cell r="DA143" t="str">
            <v>射水市庄川本町18番７号</v>
          </cell>
          <cell r="DF143" t="str">
            <v>指定居宅ｻｰﾋﾞｽ事業所</v>
          </cell>
          <cell r="DG143" t="str">
            <v>経過措置及び特例措置の対象外</v>
          </cell>
          <cell r="DH143" t="str">
            <v>高岡医療圏</v>
          </cell>
          <cell r="DI143" t="str">
            <v>高岡高齢者保健福祉圏域</v>
          </cell>
        </row>
        <row r="144">
          <cell r="A144" t="str">
            <v>1670201670</v>
          </cell>
          <cell r="B144" t="str">
            <v>1</v>
          </cell>
          <cell r="C144" t="str">
            <v>訪問介護</v>
          </cell>
          <cell r="D144" t="str">
            <v>11</v>
          </cell>
          <cell r="E144" t="str">
            <v>よろこび高岡ケアセンター</v>
          </cell>
          <cell r="F144" t="str">
            <v>ヨロコビタカオカケアセンター</v>
          </cell>
          <cell r="G144" t="str">
            <v>9330014</v>
          </cell>
          <cell r="H144" t="str">
            <v>高岡市野村846番地１</v>
          </cell>
          <cell r="K144" t="str">
            <v>0766-73-9990</v>
          </cell>
          <cell r="M144" t="str">
            <v>0766-30-2545</v>
          </cell>
          <cell r="N144" t="str">
            <v>162027</v>
          </cell>
          <cell r="O144" t="str">
            <v>高岡市</v>
          </cell>
          <cell r="P144" t="str">
            <v>H20/10/01</v>
          </cell>
          <cell r="Q144" t="str">
            <v>指定</v>
          </cell>
          <cell r="W144" t="str">
            <v>0</v>
          </cell>
          <cell r="X144" t="str">
            <v>通常</v>
          </cell>
          <cell r="Z144" t="str">
            <v>003005</v>
          </cell>
          <cell r="AA144" t="str">
            <v>H20/09/09</v>
          </cell>
          <cell r="AB144" t="str">
            <v>H20/09/25</v>
          </cell>
          <cell r="AC144" t="str">
            <v>H20/09/26</v>
          </cell>
          <cell r="AD144" t="str">
            <v>H20/10/01</v>
          </cell>
          <cell r="AE144" t="str">
            <v>第１条</v>
          </cell>
          <cell r="AH144" t="str">
            <v>2008/09/26 13:33:01</v>
          </cell>
          <cell r="AI144" t="str">
            <v>2022/09/12 17:19:38</v>
          </cell>
          <cell r="AJ144" t="str">
            <v>酒井　弥子</v>
          </cell>
          <cell r="AK144" t="str">
            <v>サカイ　ヒロコ</v>
          </cell>
          <cell r="AL144" t="str">
            <v>S36/01/02</v>
          </cell>
          <cell r="AM144" t="str">
            <v>9398081</v>
          </cell>
          <cell r="AN144" t="str">
            <v>富山県富山市堀川小泉町1-4-55</v>
          </cell>
          <cell r="AQ144" t="str">
            <v>サ責</v>
          </cell>
          <cell r="AU144" t="str">
            <v>5</v>
          </cell>
          <cell r="AV144" t="str">
            <v>60</v>
          </cell>
          <cell r="AW144" t="str">
            <v>3</v>
          </cell>
          <cell r="AX144" t="str">
            <v>6</v>
          </cell>
          <cell r="AY144" t="str">
            <v>1</v>
          </cell>
          <cell r="AZ144" t="str">
            <v>0</v>
          </cell>
          <cell r="BA144" t="str">
            <v>6.1</v>
          </cell>
          <cell r="BB144" t="str">
            <v>3</v>
          </cell>
          <cell r="BC144" t="str">
            <v>0</v>
          </cell>
          <cell r="BD144" t="str">
            <v>2.5</v>
          </cell>
          <cell r="BE144" t="str">
            <v>月～金（土日祝祭日･年末年始12/29～1/3は休業）ｹｱﾌﾟﾗﾝに応じサービスは365日対応</v>
          </cell>
          <cell r="BF144" t="str">
            <v>9：00～18：00　ｹｱﾌﾟﾗﾝに応じサービスは24時間対応</v>
          </cell>
          <cell r="BG144" t="str">
            <v>介護報酬の告示上の額</v>
          </cell>
          <cell r="BH144" t="str">
            <v>介護報酬の告示上の額</v>
          </cell>
          <cell r="BI144" t="str">
            <v>運営規程のとおり</v>
          </cell>
          <cell r="BJ144" t="str">
            <v>高岡市,射水市</v>
          </cell>
          <cell r="BL144" t="str">
            <v>1</v>
          </cell>
          <cell r="BM144" t="str">
            <v>0</v>
          </cell>
          <cell r="BO144" t="str">
            <v>あり</v>
          </cell>
          <cell r="BP144" t="str">
            <v>H20/10/01</v>
          </cell>
          <cell r="BS144" t="str">
            <v>実施</v>
          </cell>
          <cell r="BT144" t="str">
            <v>H21/06/01</v>
          </cell>
          <cell r="BV144" t="str">
            <v>0</v>
          </cell>
          <cell r="CH144" t="str">
            <v>0</v>
          </cell>
          <cell r="CJ144" t="str">
            <v>社会福祉法人射水万葉会</v>
          </cell>
          <cell r="CK144" t="str">
            <v>シャカイフクシホウジンイミズマンヨウカイ</v>
          </cell>
          <cell r="CL144" t="str">
            <v>9340053</v>
          </cell>
          <cell r="CM144" t="str">
            <v>射水市朴木211番地の１</v>
          </cell>
          <cell r="CP144" t="str">
            <v>0766-82-8282</v>
          </cell>
          <cell r="CR144" t="str">
            <v>0766-82-8283</v>
          </cell>
          <cell r="CS144" t="str">
            <v>0001</v>
          </cell>
          <cell r="CT144" t="str">
            <v>社会福祉法人（社協以外）</v>
          </cell>
          <cell r="CV144" t="str">
            <v>理事長</v>
          </cell>
          <cell r="CW144" t="str">
            <v>矢野　善治</v>
          </cell>
          <cell r="CX144" t="str">
            <v>ヤノ　ヨシハル</v>
          </cell>
          <cell r="CY144" t="str">
            <v>S44/05/15</v>
          </cell>
          <cell r="CZ144" t="str">
            <v>9340003</v>
          </cell>
          <cell r="DA144" t="str">
            <v>射水市庄川本町18番7号</v>
          </cell>
          <cell r="DF144" t="str">
            <v>指定居宅ｻｰﾋﾞｽ事業所</v>
          </cell>
          <cell r="DG144" t="str">
            <v>経過措置及び特例措置の対象外</v>
          </cell>
          <cell r="DH144" t="str">
            <v>高岡医療圏</v>
          </cell>
          <cell r="DI144" t="str">
            <v>高岡高齢者保健福祉圏域</v>
          </cell>
        </row>
        <row r="145">
          <cell r="A145" t="str">
            <v>1670201944</v>
          </cell>
          <cell r="B145" t="str">
            <v>1</v>
          </cell>
          <cell r="C145" t="str">
            <v>訪問介護</v>
          </cell>
          <cell r="D145" t="str">
            <v>11</v>
          </cell>
          <cell r="E145" t="str">
            <v>サンケア高岡</v>
          </cell>
          <cell r="F145" t="str">
            <v>サンケアタカオカ</v>
          </cell>
          <cell r="G145" t="str">
            <v>9330806</v>
          </cell>
          <cell r="H145" t="str">
            <v>高岡市赤祖父636番地</v>
          </cell>
          <cell r="K145" t="str">
            <v>0766-50-9006</v>
          </cell>
          <cell r="M145" t="str">
            <v>0766-26-9010</v>
          </cell>
          <cell r="N145" t="str">
            <v>162027</v>
          </cell>
          <cell r="O145" t="str">
            <v>高岡市</v>
          </cell>
          <cell r="P145" t="str">
            <v>H23/10/01</v>
          </cell>
          <cell r="Q145" t="str">
            <v>指定</v>
          </cell>
          <cell r="W145" t="str">
            <v>0</v>
          </cell>
          <cell r="X145" t="str">
            <v>通常</v>
          </cell>
          <cell r="Z145" t="str">
            <v>003364</v>
          </cell>
          <cell r="AA145" t="str">
            <v>H23/09/12</v>
          </cell>
          <cell r="AB145" t="str">
            <v>H23/09/12</v>
          </cell>
          <cell r="AC145" t="str">
            <v>H23/09/30</v>
          </cell>
          <cell r="AD145" t="str">
            <v>H23/10/01</v>
          </cell>
          <cell r="AE145" t="str">
            <v>第２条第13項</v>
          </cell>
          <cell r="AH145" t="str">
            <v>2011/09/30 09:56:24</v>
          </cell>
          <cell r="AI145" t="str">
            <v>2022/04/25 09:10:49</v>
          </cell>
          <cell r="AJ145" t="str">
            <v>砂田　大輔</v>
          </cell>
          <cell r="AK145" t="str">
            <v>スナダ　ダイスケ</v>
          </cell>
          <cell r="AL145" t="str">
            <v>S58/01/14</v>
          </cell>
          <cell r="AM145" t="str">
            <v>9391357</v>
          </cell>
          <cell r="AN145" t="str">
            <v>富山県砺波市小杉406</v>
          </cell>
          <cell r="AR145" t="str">
            <v>有料老人ホームサンケア高岡</v>
          </cell>
          <cell r="AS145" t="str">
            <v>施設長</v>
          </cell>
          <cell r="AU145" t="str">
            <v>3</v>
          </cell>
          <cell r="AV145" t="str">
            <v>0</v>
          </cell>
          <cell r="AW145" t="str">
            <v>3</v>
          </cell>
          <cell r="AX145" t="str">
            <v>9</v>
          </cell>
          <cell r="AY145" t="str">
            <v>0</v>
          </cell>
          <cell r="AZ145" t="str">
            <v>25</v>
          </cell>
          <cell r="BA145" t="str">
            <v>15.0</v>
          </cell>
          <cell r="BB145" t="str">
            <v>3</v>
          </cell>
          <cell r="BC145" t="str">
            <v>0</v>
          </cell>
          <cell r="BD145" t="str">
            <v>3.0</v>
          </cell>
          <cell r="BE145" t="str">
            <v>年中無休</v>
          </cell>
          <cell r="BF145" t="str">
            <v>24時間</v>
          </cell>
          <cell r="BG145" t="str">
            <v>介護保険告示上の額</v>
          </cell>
          <cell r="BH145" t="str">
            <v>介護保険告示上の額</v>
          </cell>
          <cell r="BJ145" t="str">
            <v>高岡市,射水市</v>
          </cell>
          <cell r="BL145" t="str">
            <v>1</v>
          </cell>
          <cell r="BM145" t="str">
            <v>0</v>
          </cell>
          <cell r="BV145" t="str">
            <v>0</v>
          </cell>
          <cell r="CH145" t="str">
            <v>0</v>
          </cell>
          <cell r="CJ145" t="str">
            <v>神崎福祉会株式会社</v>
          </cell>
          <cell r="CK145" t="str">
            <v>カンザキフクシカイカブシキガイシャ</v>
          </cell>
          <cell r="CL145" t="str">
            <v>9330806</v>
          </cell>
          <cell r="CM145" t="str">
            <v>高岡市赤祖父636番地</v>
          </cell>
          <cell r="CP145" t="str">
            <v>0766-50-9006</v>
          </cell>
          <cell r="CR145" t="str">
            <v>0766-26-9010</v>
          </cell>
          <cell r="CS145" t="str">
            <v>0005</v>
          </cell>
          <cell r="CT145" t="str">
            <v>営利法人</v>
          </cell>
          <cell r="CV145" t="str">
            <v>代表取締役</v>
          </cell>
          <cell r="CW145" t="str">
            <v>高畠　樹</v>
          </cell>
          <cell r="CX145" t="str">
            <v>タカハタ　イツキ</v>
          </cell>
          <cell r="CZ145" t="str">
            <v>9200101</v>
          </cell>
          <cell r="DA145" t="str">
            <v>石川県金沢市利屋町ち59番地１</v>
          </cell>
          <cell r="DF145" t="str">
            <v>指定居宅ｻｰﾋﾞｽ事業所</v>
          </cell>
          <cell r="DG145" t="str">
            <v>経過措置及び特例措置の対象外</v>
          </cell>
          <cell r="DH145" t="str">
            <v>高岡医療圏</v>
          </cell>
          <cell r="DI145" t="str">
            <v>高岡高齢者保健福祉圏域</v>
          </cell>
        </row>
        <row r="146">
          <cell r="A146" t="str">
            <v>1670201951</v>
          </cell>
          <cell r="B146" t="str">
            <v>1</v>
          </cell>
          <cell r="C146" t="str">
            <v>訪問介護</v>
          </cell>
          <cell r="D146" t="str">
            <v>11</v>
          </cell>
          <cell r="E146" t="str">
            <v>訪問介護ステーションあいの風　二上事業所</v>
          </cell>
          <cell r="F146" t="str">
            <v>ホウモンカイゴステーションアイノカゼ　フタガミジギョウショ</v>
          </cell>
          <cell r="G146" t="str">
            <v>9330981</v>
          </cell>
          <cell r="H146" t="str">
            <v>高岡市二上町1144－２</v>
          </cell>
          <cell r="K146" t="str">
            <v>0766-30-2400</v>
          </cell>
          <cell r="M146" t="str">
            <v>0766-30-2587</v>
          </cell>
          <cell r="N146" t="str">
            <v>162027</v>
          </cell>
          <cell r="O146" t="str">
            <v>高岡市</v>
          </cell>
          <cell r="P146" t="str">
            <v>H23/10/01</v>
          </cell>
          <cell r="Q146" t="str">
            <v>指定</v>
          </cell>
          <cell r="W146" t="str">
            <v>0</v>
          </cell>
          <cell r="X146" t="str">
            <v>通常</v>
          </cell>
          <cell r="Z146" t="str">
            <v>003365</v>
          </cell>
          <cell r="AA146" t="str">
            <v>H23/09/10</v>
          </cell>
          <cell r="AB146" t="str">
            <v>H23/09/12</v>
          </cell>
          <cell r="AC146" t="str">
            <v>H23/09/30</v>
          </cell>
          <cell r="AD146" t="str">
            <v>H23/10/01</v>
          </cell>
          <cell r="AE146" t="str">
            <v>第２条第11項</v>
          </cell>
          <cell r="AH146" t="str">
            <v>2011/09/30 09:56:25</v>
          </cell>
          <cell r="AI146" t="str">
            <v>2022/09/29 18:01:48</v>
          </cell>
          <cell r="AJ146" t="str">
            <v>髙橋　由美子</v>
          </cell>
          <cell r="AK146" t="str">
            <v>タカハシ　ユミコ</v>
          </cell>
          <cell r="AL146" t="str">
            <v>S51/03/02</v>
          </cell>
          <cell r="AM146" t="str">
            <v>9350117</v>
          </cell>
          <cell r="AN146" t="str">
            <v>富山県氷見市深原626</v>
          </cell>
          <cell r="AQ146" t="str">
            <v>サ責</v>
          </cell>
          <cell r="AU146" t="str">
            <v>1</v>
          </cell>
          <cell r="AV146" t="str">
            <v>16</v>
          </cell>
          <cell r="AW146" t="str">
            <v>2</v>
          </cell>
          <cell r="AX146" t="str">
            <v>1</v>
          </cell>
          <cell r="AY146" t="str">
            <v>1</v>
          </cell>
          <cell r="AZ146" t="str">
            <v>0</v>
          </cell>
          <cell r="BA146" t="str">
            <v>2.8</v>
          </cell>
          <cell r="BB146" t="str">
            <v>1</v>
          </cell>
          <cell r="BC146" t="str">
            <v>0</v>
          </cell>
          <cell r="BD146" t="str">
            <v>1.0</v>
          </cell>
          <cell r="BE146" t="str">
            <v>月曜日～金曜日（祝祭日、年末年始を除く）</v>
          </cell>
          <cell r="BF146" t="str">
            <v>8:30～17:30</v>
          </cell>
          <cell r="BJ146" t="str">
            <v>全県</v>
          </cell>
          <cell r="BL146" t="str">
            <v>1</v>
          </cell>
          <cell r="BM146" t="str">
            <v>0</v>
          </cell>
          <cell r="BV146" t="str">
            <v>0</v>
          </cell>
          <cell r="CH146" t="str">
            <v>0</v>
          </cell>
          <cell r="CJ146" t="str">
            <v>ユニバーサル株式会社</v>
          </cell>
          <cell r="CK146" t="str">
            <v>ユニバーサルカブシキガイシャ</v>
          </cell>
          <cell r="CL146" t="str">
            <v>9330014</v>
          </cell>
          <cell r="CM146" t="str">
            <v>富山県高岡市野村1548番地１</v>
          </cell>
          <cell r="CP146" t="str">
            <v>0766-26-5055</v>
          </cell>
          <cell r="CR146" t="str">
            <v>0766-26-5033</v>
          </cell>
          <cell r="CS146" t="str">
            <v>0005</v>
          </cell>
          <cell r="CT146" t="str">
            <v>営利法人</v>
          </cell>
          <cell r="CV146" t="str">
            <v>代表取締役</v>
          </cell>
          <cell r="CW146" t="str">
            <v>網　武志</v>
          </cell>
          <cell r="CX146" t="str">
            <v>アミ　タケシ</v>
          </cell>
          <cell r="CY146" t="str">
            <v>S44/04/23</v>
          </cell>
          <cell r="CZ146" t="str">
            <v>9340052</v>
          </cell>
          <cell r="DA146" t="str">
            <v>射水市松木475－２</v>
          </cell>
          <cell r="DF146" t="str">
            <v>指定居宅ｻｰﾋﾞｽ事業所</v>
          </cell>
          <cell r="DG146" t="str">
            <v>経過措置及び特例措置の対象外</v>
          </cell>
          <cell r="DH146" t="str">
            <v>高岡医療圏</v>
          </cell>
          <cell r="DI146" t="str">
            <v>高岡高齢者保健福祉圏域</v>
          </cell>
        </row>
        <row r="147">
          <cell r="A147" t="str">
            <v>1670202017</v>
          </cell>
          <cell r="B147" t="str">
            <v>1</v>
          </cell>
          <cell r="C147" t="str">
            <v>訪問介護</v>
          </cell>
          <cell r="D147" t="str">
            <v>11</v>
          </cell>
          <cell r="E147" t="str">
            <v>ヘルパーステーション一真戸出</v>
          </cell>
          <cell r="F147" t="str">
            <v>ヘルパーステーションイッシントイデ</v>
          </cell>
          <cell r="G147" t="str">
            <v>9391104</v>
          </cell>
          <cell r="H147" t="str">
            <v>富山県高岡市戸出町3丁目15番54号</v>
          </cell>
          <cell r="K147" t="str">
            <v>0766-63-1317</v>
          </cell>
          <cell r="M147" t="str">
            <v>0766-63-1316</v>
          </cell>
          <cell r="N147" t="str">
            <v>162027</v>
          </cell>
          <cell r="O147" t="str">
            <v>高岡市</v>
          </cell>
          <cell r="P147" t="str">
            <v>H24/11/01</v>
          </cell>
          <cell r="Q147" t="str">
            <v>指定</v>
          </cell>
          <cell r="W147" t="str">
            <v>0</v>
          </cell>
          <cell r="X147" t="str">
            <v>通常</v>
          </cell>
          <cell r="Z147" t="str">
            <v>003492</v>
          </cell>
          <cell r="AA147" t="str">
            <v>H24/10/10</v>
          </cell>
          <cell r="AB147" t="str">
            <v>H24/10/26</v>
          </cell>
          <cell r="AC147" t="str">
            <v>H24/10/31</v>
          </cell>
          <cell r="AD147" t="str">
            <v>H24/11/01</v>
          </cell>
          <cell r="AE147" t="str">
            <v>定款第2条</v>
          </cell>
          <cell r="AH147" t="str">
            <v>2012/10/31 15:06:01</v>
          </cell>
          <cell r="AI147" t="str">
            <v>2022/06/29 18:04:47</v>
          </cell>
          <cell r="AJ147" t="str">
            <v>矢田　真治</v>
          </cell>
          <cell r="AK147" t="str">
            <v>ヤタ　シンジ</v>
          </cell>
          <cell r="AL147" t="str">
            <v>S44/11/14</v>
          </cell>
          <cell r="AM147" t="str">
            <v>9330014</v>
          </cell>
          <cell r="AN147" t="str">
            <v>富山県高岡市野村175-3</v>
          </cell>
          <cell r="AU147" t="str">
            <v>4</v>
          </cell>
          <cell r="AV147" t="str">
            <v>0</v>
          </cell>
          <cell r="AW147" t="str">
            <v>16</v>
          </cell>
          <cell r="AX147" t="str">
            <v>5</v>
          </cell>
          <cell r="AY147" t="str">
            <v>0</v>
          </cell>
          <cell r="AZ147" t="str">
            <v>0</v>
          </cell>
          <cell r="BA147" t="str">
            <v>11.0</v>
          </cell>
          <cell r="BB147" t="str">
            <v>0</v>
          </cell>
          <cell r="BC147" t="str">
            <v>0</v>
          </cell>
          <cell r="BD147" t="str">
            <v>0.0</v>
          </cell>
          <cell r="BE147" t="str">
            <v>毎日</v>
          </cell>
          <cell r="BF147" t="str">
            <v>24時間（利用者に応ずる）</v>
          </cell>
          <cell r="BG147" t="str">
            <v>介護報酬による</v>
          </cell>
          <cell r="BH147" t="str">
            <v>介護報酬による</v>
          </cell>
          <cell r="BJ147" t="str">
            <v>高岡市,砺波市</v>
          </cell>
          <cell r="BL147" t="str">
            <v>1</v>
          </cell>
          <cell r="BM147" t="str">
            <v>0</v>
          </cell>
          <cell r="BV147" t="str">
            <v>0</v>
          </cell>
          <cell r="CH147" t="str">
            <v>0</v>
          </cell>
          <cell r="CJ147" t="str">
            <v>株式会社　医療コーポレーション</v>
          </cell>
          <cell r="CK147" t="str">
            <v>カブシキカイシャ　イリョウコーポレーション</v>
          </cell>
          <cell r="CL147" t="str">
            <v>9391104</v>
          </cell>
          <cell r="CM147" t="str">
            <v>富山県高岡市戸出町三丁目15番54号</v>
          </cell>
          <cell r="CP147" t="str">
            <v>072-959-0200</v>
          </cell>
          <cell r="CS147" t="str">
            <v>0005</v>
          </cell>
          <cell r="CT147" t="str">
            <v>営利法人</v>
          </cell>
          <cell r="CV147" t="str">
            <v>代表取締役</v>
          </cell>
          <cell r="CW147" t="str">
            <v>水津　智幸</v>
          </cell>
          <cell r="CX147" t="str">
            <v>スイヅ　トモユキ</v>
          </cell>
          <cell r="CY147" t="str">
            <v>S44/11/14</v>
          </cell>
          <cell r="CZ147" t="str">
            <v>6320073</v>
          </cell>
          <cell r="DA147" t="str">
            <v>奈良県天理市田町183番地4</v>
          </cell>
          <cell r="DF147" t="str">
            <v>指定居宅ｻｰﾋﾞｽ事業所</v>
          </cell>
          <cell r="DG147" t="str">
            <v>経過措置及び特例措置の対象外</v>
          </cell>
          <cell r="DH147" t="str">
            <v>高岡医療圏</v>
          </cell>
          <cell r="DI147" t="str">
            <v>高岡高齢者保健福祉圏域</v>
          </cell>
        </row>
        <row r="148">
          <cell r="A148" t="str">
            <v>1670202066</v>
          </cell>
          <cell r="B148" t="str">
            <v>1</v>
          </cell>
          <cell r="C148" t="str">
            <v>訪問介護</v>
          </cell>
          <cell r="D148" t="str">
            <v>11</v>
          </cell>
          <cell r="E148" t="str">
            <v>富綜ヘルパーステーション</v>
          </cell>
          <cell r="F148" t="str">
            <v>トミソウヘルパーステーション</v>
          </cell>
          <cell r="G148" t="str">
            <v>9330011</v>
          </cell>
          <cell r="H148" t="str">
            <v>富山県高岡市石瀬830番地１</v>
          </cell>
          <cell r="K148" t="str">
            <v>0766-32-1575</v>
          </cell>
          <cell r="M148" t="str">
            <v>0766-32-1576</v>
          </cell>
          <cell r="N148" t="str">
            <v>162027</v>
          </cell>
          <cell r="O148" t="str">
            <v>高岡市</v>
          </cell>
          <cell r="P148" t="str">
            <v>H25/09/01</v>
          </cell>
          <cell r="Q148" t="str">
            <v>指定</v>
          </cell>
          <cell r="W148" t="str">
            <v>0</v>
          </cell>
          <cell r="X148" t="str">
            <v>通常</v>
          </cell>
          <cell r="Z148" t="str">
            <v>003569</v>
          </cell>
          <cell r="AA148" t="str">
            <v>H25/07/11</v>
          </cell>
          <cell r="AB148" t="str">
            <v>H25/08/07</v>
          </cell>
          <cell r="AC148" t="str">
            <v>H25/08/26</v>
          </cell>
          <cell r="AD148" t="str">
            <v>H25/09/01</v>
          </cell>
          <cell r="AE148" t="str">
            <v>第２条第１２項</v>
          </cell>
          <cell r="AH148" t="str">
            <v>2013/08/26 11:49:27</v>
          </cell>
          <cell r="AI148" t="str">
            <v>2023/03/02 14:55:34</v>
          </cell>
          <cell r="AJ148" t="str">
            <v>十二　晴美</v>
          </cell>
          <cell r="AK148" t="str">
            <v>ジュウニ　ハルミ</v>
          </cell>
          <cell r="AL148" t="str">
            <v>S40/03/18</v>
          </cell>
          <cell r="AM148" t="str">
            <v>9330319</v>
          </cell>
          <cell r="AN148" t="str">
            <v>富山県高岡市荒屋敷51-7</v>
          </cell>
          <cell r="AQ148" t="str">
            <v>サービス提供責任者</v>
          </cell>
          <cell r="AU148" t="str">
            <v>3</v>
          </cell>
          <cell r="AV148" t="str">
            <v>0</v>
          </cell>
          <cell r="AW148" t="str">
            <v>2</v>
          </cell>
          <cell r="AX148" t="str">
            <v>0</v>
          </cell>
          <cell r="AY148" t="str">
            <v>1</v>
          </cell>
          <cell r="AZ148" t="str">
            <v>0</v>
          </cell>
          <cell r="BA148" t="str">
            <v>3.0</v>
          </cell>
          <cell r="BB148" t="str">
            <v>3</v>
          </cell>
          <cell r="BC148" t="str">
            <v>0</v>
          </cell>
          <cell r="BD148" t="str">
            <v>0.0</v>
          </cell>
          <cell r="BE148" t="str">
            <v>月～土（12/31～1/3、8/14～8/16を除く。）</v>
          </cell>
          <cell r="BF148" t="str">
            <v>８：００～１８：００</v>
          </cell>
          <cell r="BG148" t="str">
            <v>介護報酬告示額の１割</v>
          </cell>
          <cell r="BH148" t="str">
            <v>介護報酬告示額</v>
          </cell>
          <cell r="BJ148" t="str">
            <v>高岡市,射水市</v>
          </cell>
          <cell r="BL148" t="str">
            <v>0</v>
          </cell>
          <cell r="BM148" t="str">
            <v>0</v>
          </cell>
          <cell r="BO148" t="str">
            <v>あり</v>
          </cell>
          <cell r="BP148" t="str">
            <v>H25/09/01</v>
          </cell>
          <cell r="BV148" t="str">
            <v>0</v>
          </cell>
          <cell r="CH148" t="str">
            <v>0</v>
          </cell>
          <cell r="CJ148" t="str">
            <v>富山県綜合警備保障株式会社</v>
          </cell>
          <cell r="CK148" t="str">
            <v>トヤマケンソウゴウケイビホショウカブシキガイシャ</v>
          </cell>
          <cell r="CL148" t="str">
            <v>9300873</v>
          </cell>
          <cell r="CM148" t="str">
            <v>富山県富山市金屋2715番地10</v>
          </cell>
          <cell r="CP148" t="str">
            <v>076-443-5888</v>
          </cell>
          <cell r="CR148" t="str">
            <v>076-443-5460</v>
          </cell>
          <cell r="CS148" t="str">
            <v>0005</v>
          </cell>
          <cell r="CT148" t="str">
            <v>営利法人</v>
          </cell>
          <cell r="CV148" t="str">
            <v>代表取締役社長</v>
          </cell>
          <cell r="CW148" t="str">
            <v>木下　勲</v>
          </cell>
          <cell r="CX148" t="str">
            <v>キノシタ　イサオ</v>
          </cell>
          <cell r="CY148" t="str">
            <v>S30/10/23</v>
          </cell>
          <cell r="CZ148" t="str">
            <v>9300287</v>
          </cell>
          <cell r="DA148" t="str">
            <v>富山県中新川郡舟橋村稲荷58番地３</v>
          </cell>
          <cell r="DD148" t="str">
            <v>076-463-5428</v>
          </cell>
          <cell r="DF148" t="str">
            <v>指定居宅ｻｰﾋﾞｽ事業所</v>
          </cell>
          <cell r="DG148" t="str">
            <v>経過措置及び特例措置の対象外</v>
          </cell>
          <cell r="DH148" t="str">
            <v>高岡医療圏</v>
          </cell>
          <cell r="DI148" t="str">
            <v>高岡高齢者保健福祉圏域</v>
          </cell>
        </row>
        <row r="149">
          <cell r="A149" t="str">
            <v>1670202108</v>
          </cell>
          <cell r="B149" t="str">
            <v>1</v>
          </cell>
          <cell r="C149" t="str">
            <v>訪問介護</v>
          </cell>
          <cell r="D149" t="str">
            <v>11</v>
          </cell>
          <cell r="E149" t="str">
            <v>訪問介護ひまわり</v>
          </cell>
          <cell r="F149" t="str">
            <v>ホウモンカイゴヒマワリ</v>
          </cell>
          <cell r="G149" t="str">
            <v>9330857</v>
          </cell>
          <cell r="H149" t="str">
            <v>富山県高岡市木津597番地１</v>
          </cell>
          <cell r="K149" t="str">
            <v>0766-23-3012</v>
          </cell>
          <cell r="M149" t="str">
            <v>0766-23-3013</v>
          </cell>
          <cell r="N149" t="str">
            <v>162027</v>
          </cell>
          <cell r="O149" t="str">
            <v>高岡市</v>
          </cell>
          <cell r="P149" t="str">
            <v>H26/01/01</v>
          </cell>
          <cell r="Q149" t="str">
            <v>指定</v>
          </cell>
          <cell r="W149" t="str">
            <v>0</v>
          </cell>
          <cell r="X149" t="str">
            <v>通常</v>
          </cell>
          <cell r="Z149" t="str">
            <v>003606</v>
          </cell>
          <cell r="AA149" t="str">
            <v>H25/12/10</v>
          </cell>
          <cell r="AB149" t="str">
            <v>H25/12/10</v>
          </cell>
          <cell r="AC149" t="str">
            <v>H25/12/25</v>
          </cell>
          <cell r="AD149" t="str">
            <v>H26/01/01</v>
          </cell>
          <cell r="AE149" t="str">
            <v>第２条１，２項</v>
          </cell>
          <cell r="AH149" t="str">
            <v>2013/12/25 09:18:16</v>
          </cell>
          <cell r="AI149" t="str">
            <v>2022/08/16 11:11:41</v>
          </cell>
          <cell r="AJ149" t="str">
            <v>増森　亮</v>
          </cell>
          <cell r="AK149" t="str">
            <v>マスモリ　アキラ</v>
          </cell>
          <cell r="AL149" t="str">
            <v>S62/04/06</v>
          </cell>
          <cell r="AM149" t="str">
            <v>9201154</v>
          </cell>
          <cell r="AN149" t="str">
            <v>石川県金沢市太陽が丘第７工区20街区1番地</v>
          </cell>
          <cell r="AQ149" t="str">
            <v>訪問介護員</v>
          </cell>
          <cell r="AU149" t="str">
            <v>4</v>
          </cell>
          <cell r="AV149" t="str">
            <v>0</v>
          </cell>
          <cell r="AW149" t="str">
            <v>1</v>
          </cell>
          <cell r="AX149" t="str">
            <v>0</v>
          </cell>
          <cell r="AY149" t="str">
            <v>7</v>
          </cell>
          <cell r="AZ149" t="str">
            <v>3</v>
          </cell>
          <cell r="BA149" t="str">
            <v>2.6</v>
          </cell>
          <cell r="BB149" t="str">
            <v>4</v>
          </cell>
          <cell r="BC149" t="str">
            <v>0</v>
          </cell>
          <cell r="BD149" t="str">
            <v>4.0</v>
          </cell>
          <cell r="BE149" t="str">
            <v>月～金（土、日、祝日は休日）ただし、サービス提供可能日は月～日（祝日含）</v>
          </cell>
          <cell r="BF149" t="str">
            <v>9:00～18:00　ただし、電話連絡等により24時間連絡可能</v>
          </cell>
          <cell r="BG149" t="str">
            <v>介護報酬告示上の額</v>
          </cell>
          <cell r="BH149" t="str">
            <v>介護報酬告示上の額</v>
          </cell>
          <cell r="BJ149" t="str">
            <v>高岡市,氷見市,砺波市,小矢部市,南砺市,射水市</v>
          </cell>
          <cell r="BL149" t="str">
            <v>1</v>
          </cell>
          <cell r="BM149" t="str">
            <v>0</v>
          </cell>
          <cell r="BV149" t="str">
            <v>0</v>
          </cell>
          <cell r="CH149" t="str">
            <v>0</v>
          </cell>
          <cell r="CJ149" t="str">
            <v>株式会社フォレストリーフ</v>
          </cell>
          <cell r="CK149" t="str">
            <v>カブシキガイシャフォレストリーフ</v>
          </cell>
          <cell r="CL149" t="str">
            <v>9330857</v>
          </cell>
          <cell r="CM149" t="str">
            <v>富山県高岡市木津597番地１</v>
          </cell>
          <cell r="CP149" t="str">
            <v>0766-23-3012</v>
          </cell>
          <cell r="CR149" t="str">
            <v>0766-23-3013</v>
          </cell>
          <cell r="CS149" t="str">
            <v>0005</v>
          </cell>
          <cell r="CT149" t="str">
            <v>営利法人</v>
          </cell>
          <cell r="CV149" t="str">
            <v>代表取締役</v>
          </cell>
          <cell r="CW149" t="str">
            <v>増森　潔</v>
          </cell>
          <cell r="CX149" t="str">
            <v>マスモリ　キヨシ</v>
          </cell>
          <cell r="CY149" t="str">
            <v>S34/02/20</v>
          </cell>
          <cell r="CZ149" t="str">
            <v>9201154</v>
          </cell>
          <cell r="DA149" t="str">
            <v>石川県金沢市太陽が丘第７工区20街区1番地</v>
          </cell>
          <cell r="DF149" t="str">
            <v>指定居宅ｻｰﾋﾞｽ事業所</v>
          </cell>
          <cell r="DG149" t="str">
            <v>経過措置及び特例措置の対象外</v>
          </cell>
          <cell r="DH149" t="str">
            <v>高岡医療圏</v>
          </cell>
          <cell r="DI149" t="str">
            <v>高岡高齢者保健福祉圏域</v>
          </cell>
        </row>
        <row r="150">
          <cell r="A150" t="str">
            <v>1670202108</v>
          </cell>
          <cell r="B150" t="str">
            <v>1</v>
          </cell>
          <cell r="C150" t="str">
            <v>訪問介護</v>
          </cell>
          <cell r="D150" t="str">
            <v>11</v>
          </cell>
          <cell r="E150" t="str">
            <v>訪問介護ひまわり</v>
          </cell>
          <cell r="F150" t="str">
            <v>ホウモンカイゴヒマワリ</v>
          </cell>
          <cell r="G150" t="str">
            <v>9330857</v>
          </cell>
          <cell r="H150" t="str">
            <v>富山県高岡市木津597番地１</v>
          </cell>
          <cell r="K150" t="str">
            <v>0766-23-3012</v>
          </cell>
          <cell r="M150" t="str">
            <v>0766-23-3013</v>
          </cell>
          <cell r="N150" t="str">
            <v>162027</v>
          </cell>
          <cell r="O150" t="str">
            <v>高岡市</v>
          </cell>
          <cell r="P150" t="str">
            <v>H26/01/01</v>
          </cell>
          <cell r="Q150" t="str">
            <v>指定</v>
          </cell>
          <cell r="W150" t="str">
            <v>0</v>
          </cell>
          <cell r="X150" t="str">
            <v>通常</v>
          </cell>
          <cell r="Z150" t="str">
            <v>003606</v>
          </cell>
          <cell r="AA150" t="str">
            <v>H25/12/10</v>
          </cell>
          <cell r="AB150" t="str">
            <v>H25/12/10</v>
          </cell>
          <cell r="AC150" t="str">
            <v>H25/12/25</v>
          </cell>
          <cell r="AD150" t="str">
            <v>H26/01/01</v>
          </cell>
          <cell r="AE150" t="str">
            <v>第２条１，２項</v>
          </cell>
          <cell r="AH150" t="str">
            <v>2013/12/25 09:18:16</v>
          </cell>
          <cell r="AI150" t="str">
            <v>2022/08/16 11:11:41</v>
          </cell>
          <cell r="AJ150" t="str">
            <v>増森　亮</v>
          </cell>
          <cell r="AK150" t="str">
            <v>マスモリ　アキラ</v>
          </cell>
          <cell r="AL150" t="str">
            <v>S62/04/06</v>
          </cell>
          <cell r="AM150" t="str">
            <v>9201154</v>
          </cell>
          <cell r="AN150" t="str">
            <v>石川県金沢市太陽が丘第７工区20街区1番地</v>
          </cell>
          <cell r="AQ150" t="str">
            <v>訪問介護員</v>
          </cell>
          <cell r="AU150" t="str">
            <v>0</v>
          </cell>
          <cell r="AV150" t="str">
            <v>0</v>
          </cell>
          <cell r="AW150" t="str">
            <v>0</v>
          </cell>
          <cell r="AX150" t="str">
            <v>0</v>
          </cell>
          <cell r="AY150" t="str">
            <v>0</v>
          </cell>
          <cell r="AZ150" t="str">
            <v>0</v>
          </cell>
          <cell r="BA150" t="str">
            <v>0.0</v>
          </cell>
          <cell r="BB150" t="str">
            <v>0</v>
          </cell>
          <cell r="BC150" t="str">
            <v>0</v>
          </cell>
          <cell r="BD150" t="str">
            <v>0.0</v>
          </cell>
          <cell r="BE150" t="str">
            <v>月曜から金曜日</v>
          </cell>
          <cell r="BF150" t="str">
            <v>9:00～18:00</v>
          </cell>
          <cell r="BI150" t="str">
            <v>なし</v>
          </cell>
          <cell r="BJ150" t="str">
            <v>高岡市,氷見市,砺波市,小矢部市,南砺市,射水市</v>
          </cell>
          <cell r="BL150" t="str">
            <v>0</v>
          </cell>
          <cell r="BM150" t="str">
            <v>0</v>
          </cell>
          <cell r="BV150" t="str">
            <v>1</v>
          </cell>
          <cell r="BW150" t="str">
            <v>訪問介護ひまわり高岡サテライト事業所</v>
          </cell>
          <cell r="BX150" t="str">
            <v>ホウモンカイゴヒマワリタカオカサテライトジギョウショ</v>
          </cell>
          <cell r="BY150" t="str">
            <v>9330857</v>
          </cell>
          <cell r="BZ150" t="str">
            <v>富山県高岡市木津2007番地</v>
          </cell>
          <cell r="CC150" t="str">
            <v>0766-28-0085</v>
          </cell>
          <cell r="CD150" t="str">
            <v>0766-28-0086</v>
          </cell>
          <cell r="CE150" t="str">
            <v>162027</v>
          </cell>
          <cell r="CF150" t="str">
            <v>H28/10/01</v>
          </cell>
          <cell r="CH150" t="str">
            <v>0</v>
          </cell>
          <cell r="CJ150" t="str">
            <v>株式会社フォレストリーフ</v>
          </cell>
          <cell r="CK150" t="str">
            <v>カブシキガイシャフォレストリーフ</v>
          </cell>
          <cell r="CL150" t="str">
            <v>9330857</v>
          </cell>
          <cell r="CM150" t="str">
            <v>富山県高岡市木津597番地１</v>
          </cell>
          <cell r="CP150" t="str">
            <v>0766-23-3012</v>
          </cell>
          <cell r="CR150" t="str">
            <v>0766-23-3013</v>
          </cell>
          <cell r="CS150" t="str">
            <v>0005</v>
          </cell>
          <cell r="CT150" t="str">
            <v>営利法人</v>
          </cell>
          <cell r="CV150" t="str">
            <v>代表取締役</v>
          </cell>
          <cell r="CW150" t="str">
            <v>増森　潔</v>
          </cell>
          <cell r="CX150" t="str">
            <v>マスモリ　キヨシ</v>
          </cell>
          <cell r="CY150" t="str">
            <v>S34/02/20</v>
          </cell>
          <cell r="CZ150" t="str">
            <v>9201154</v>
          </cell>
          <cell r="DA150" t="str">
            <v>石川県金沢市太陽が丘第７工区20街区1番地</v>
          </cell>
          <cell r="DF150" t="str">
            <v>指定居宅ｻｰﾋﾞｽ事業所</v>
          </cell>
          <cell r="DG150" t="str">
            <v>経過措置及び特例措置の対象外</v>
          </cell>
          <cell r="DH150" t="str">
            <v>高岡医療圏</v>
          </cell>
          <cell r="DI150" t="str">
            <v>高岡高齢者保健福祉圏域</v>
          </cell>
        </row>
        <row r="151">
          <cell r="A151" t="str">
            <v>1670202108</v>
          </cell>
          <cell r="B151" t="str">
            <v>1</v>
          </cell>
          <cell r="C151" t="str">
            <v>訪問介護</v>
          </cell>
          <cell r="D151" t="str">
            <v>11</v>
          </cell>
          <cell r="E151" t="str">
            <v>訪問介護ひまわり</v>
          </cell>
          <cell r="F151" t="str">
            <v>ホウモンカイゴヒマワリ</v>
          </cell>
          <cell r="G151" t="str">
            <v>9330857</v>
          </cell>
          <cell r="H151" t="str">
            <v>富山県高岡市木津597番地１</v>
          </cell>
          <cell r="K151" t="str">
            <v>0766-23-3012</v>
          </cell>
          <cell r="M151" t="str">
            <v>0766-23-3013</v>
          </cell>
          <cell r="N151" t="str">
            <v>162027</v>
          </cell>
          <cell r="O151" t="str">
            <v>高岡市</v>
          </cell>
          <cell r="P151" t="str">
            <v>H26/01/01</v>
          </cell>
          <cell r="Q151" t="str">
            <v>指定</v>
          </cell>
          <cell r="W151" t="str">
            <v>0</v>
          </cell>
          <cell r="X151" t="str">
            <v>通常</v>
          </cell>
          <cell r="Z151" t="str">
            <v>003606</v>
          </cell>
          <cell r="AA151" t="str">
            <v>H25/12/10</v>
          </cell>
          <cell r="AB151" t="str">
            <v>H25/12/10</v>
          </cell>
          <cell r="AC151" t="str">
            <v>H25/12/25</v>
          </cell>
          <cell r="AD151" t="str">
            <v>H26/01/01</v>
          </cell>
          <cell r="AE151" t="str">
            <v>第２条１，２項</v>
          </cell>
          <cell r="AH151" t="str">
            <v>2013/12/25 09:18:16</v>
          </cell>
          <cell r="AI151" t="str">
            <v>2022/08/16 11:11:41</v>
          </cell>
          <cell r="AJ151" t="str">
            <v>増森　亮</v>
          </cell>
          <cell r="AK151" t="str">
            <v>マスモリ　アキラ</v>
          </cell>
          <cell r="AL151" t="str">
            <v>S62/04/06</v>
          </cell>
          <cell r="AM151" t="str">
            <v>9201154</v>
          </cell>
          <cell r="AN151" t="str">
            <v>石川県金沢市太陽が丘第７工区20街区1番地</v>
          </cell>
          <cell r="AQ151" t="str">
            <v>訪問介護員</v>
          </cell>
          <cell r="AU151" t="str">
            <v>0</v>
          </cell>
          <cell r="AV151" t="str">
            <v>0</v>
          </cell>
          <cell r="AW151" t="str">
            <v>0</v>
          </cell>
          <cell r="AX151" t="str">
            <v>0</v>
          </cell>
          <cell r="AY151" t="str">
            <v>0</v>
          </cell>
          <cell r="AZ151" t="str">
            <v>0</v>
          </cell>
          <cell r="BA151" t="str">
            <v>0.0</v>
          </cell>
          <cell r="BB151" t="str">
            <v>0</v>
          </cell>
          <cell r="BC151" t="str">
            <v>0</v>
          </cell>
          <cell r="BD151" t="str">
            <v>0.0</v>
          </cell>
          <cell r="BE151" t="str">
            <v>月曜日から金曜日</v>
          </cell>
          <cell r="BF151" t="str">
            <v>9：00～18：00</v>
          </cell>
          <cell r="BG151" t="str">
            <v>介護報酬告示上の額</v>
          </cell>
          <cell r="BH151" t="str">
            <v>介護報酬告示上の額</v>
          </cell>
          <cell r="BI151" t="str">
            <v>なし</v>
          </cell>
          <cell r="BJ151" t="str">
            <v>高岡市,氷見市,砺波市,小矢部市,南砺市,射水市</v>
          </cell>
          <cell r="BL151" t="str">
            <v>0</v>
          </cell>
          <cell r="BM151" t="str">
            <v>0</v>
          </cell>
          <cell r="BV151" t="str">
            <v>2</v>
          </cell>
          <cell r="BW151" t="str">
            <v>訪問介護ひまわり砺波サテライト事業所</v>
          </cell>
          <cell r="BX151" t="str">
            <v>ホウモンカイゴヒマワリトナミサテライトジギョウショ</v>
          </cell>
          <cell r="BY151" t="str">
            <v>9391363</v>
          </cell>
          <cell r="BZ151" t="str">
            <v>富山県砺波市太郎丸1-5-9</v>
          </cell>
          <cell r="CC151" t="str">
            <v>0763-33-7797</v>
          </cell>
          <cell r="CD151" t="str">
            <v>0763-33-7798</v>
          </cell>
          <cell r="CE151" t="str">
            <v>162086</v>
          </cell>
          <cell r="CF151" t="str">
            <v>H29/01/01</v>
          </cell>
          <cell r="CG151" t="str">
            <v>R04/06/01</v>
          </cell>
          <cell r="CH151" t="str">
            <v>1</v>
          </cell>
          <cell r="CJ151" t="str">
            <v>株式会社フォレストリーフ</v>
          </cell>
          <cell r="CK151" t="str">
            <v>カブシキガイシャフォレストリーフ</v>
          </cell>
          <cell r="CL151" t="str">
            <v>9330857</v>
          </cell>
          <cell r="CM151" t="str">
            <v>富山県高岡市木津597番地１</v>
          </cell>
          <cell r="CP151" t="str">
            <v>0766-23-3012</v>
          </cell>
          <cell r="CR151" t="str">
            <v>0766-23-3013</v>
          </cell>
          <cell r="CS151" t="str">
            <v>0005</v>
          </cell>
          <cell r="CT151" t="str">
            <v>営利法人</v>
          </cell>
          <cell r="CV151" t="str">
            <v>代表取締役</v>
          </cell>
          <cell r="CW151" t="str">
            <v>増森　潔</v>
          </cell>
          <cell r="CX151" t="str">
            <v>マスモリ　キヨシ</v>
          </cell>
          <cell r="CY151" t="str">
            <v>S34/02/20</v>
          </cell>
          <cell r="CZ151" t="str">
            <v>9201154</v>
          </cell>
          <cell r="DA151" t="str">
            <v>石川県金沢市太陽が丘第７工区20街区1番地</v>
          </cell>
          <cell r="DF151" t="str">
            <v>指定居宅ｻｰﾋﾞｽ事業所</v>
          </cell>
          <cell r="DG151" t="str">
            <v>経過措置及び特例措置の対象外</v>
          </cell>
          <cell r="DH151" t="str">
            <v>高岡医療圏</v>
          </cell>
          <cell r="DI151" t="str">
            <v>高岡高齢者保健福祉圏域</v>
          </cell>
        </row>
        <row r="152">
          <cell r="A152" t="str">
            <v>1670202108</v>
          </cell>
          <cell r="B152" t="str">
            <v>1</v>
          </cell>
          <cell r="C152" t="str">
            <v>訪問介護</v>
          </cell>
          <cell r="D152" t="str">
            <v>11</v>
          </cell>
          <cell r="E152" t="str">
            <v>訪問介護ひまわり</v>
          </cell>
          <cell r="F152" t="str">
            <v>ホウモンカイゴヒマワリ</v>
          </cell>
          <cell r="G152" t="str">
            <v>9330857</v>
          </cell>
          <cell r="H152" t="str">
            <v>富山県高岡市木津597番地１</v>
          </cell>
          <cell r="K152" t="str">
            <v>0766-23-3012</v>
          </cell>
          <cell r="M152" t="str">
            <v>0766-23-3013</v>
          </cell>
          <cell r="N152" t="str">
            <v>162027</v>
          </cell>
          <cell r="O152" t="str">
            <v>高岡市</v>
          </cell>
          <cell r="P152" t="str">
            <v>H26/01/01</v>
          </cell>
          <cell r="Q152" t="str">
            <v>指定</v>
          </cell>
          <cell r="W152" t="str">
            <v>0</v>
          </cell>
          <cell r="X152" t="str">
            <v>通常</v>
          </cell>
          <cell r="Z152" t="str">
            <v>003606</v>
          </cell>
          <cell r="AA152" t="str">
            <v>H25/12/10</v>
          </cell>
          <cell r="AB152" t="str">
            <v>H25/12/10</v>
          </cell>
          <cell r="AC152" t="str">
            <v>H25/12/25</v>
          </cell>
          <cell r="AD152" t="str">
            <v>H26/01/01</v>
          </cell>
          <cell r="AE152" t="str">
            <v>第２条１，２項</v>
          </cell>
          <cell r="AH152" t="str">
            <v>2013/12/25 09:18:16</v>
          </cell>
          <cell r="AI152" t="str">
            <v>2022/08/16 11:11:41</v>
          </cell>
          <cell r="AJ152" t="str">
            <v>増森　亮</v>
          </cell>
          <cell r="AK152" t="str">
            <v>マスモリ　アキラ</v>
          </cell>
          <cell r="AL152" t="str">
            <v>S62/04/06</v>
          </cell>
          <cell r="AM152" t="str">
            <v>9201154</v>
          </cell>
          <cell r="AN152" t="str">
            <v>石川県金沢市太陽が丘第７工区20街区1番地</v>
          </cell>
          <cell r="AQ152" t="str">
            <v>訪問介護員</v>
          </cell>
          <cell r="AU152" t="str">
            <v>0</v>
          </cell>
          <cell r="AV152" t="str">
            <v>0</v>
          </cell>
          <cell r="AW152" t="str">
            <v>0</v>
          </cell>
          <cell r="AX152" t="str">
            <v>0</v>
          </cell>
          <cell r="AY152" t="str">
            <v>0</v>
          </cell>
          <cell r="AZ152" t="str">
            <v>0</v>
          </cell>
          <cell r="BA152" t="str">
            <v>0.0</v>
          </cell>
          <cell r="BB152" t="str">
            <v>0</v>
          </cell>
          <cell r="BC152" t="str">
            <v>0</v>
          </cell>
          <cell r="BD152" t="str">
            <v>0.0</v>
          </cell>
          <cell r="BE152" t="str">
            <v>月～金</v>
          </cell>
          <cell r="BF152" t="str">
            <v>9:00～18:00</v>
          </cell>
          <cell r="BG152" t="str">
            <v>介護報酬告示上の額に対し、介護保険負担割合証に記載の割合に応じた額</v>
          </cell>
          <cell r="BH152" t="str">
            <v>介護報酬告示上の額</v>
          </cell>
          <cell r="BI152" t="str">
            <v>運営規程のとおり</v>
          </cell>
          <cell r="BJ152" t="str">
            <v>高岡市,氷見市,砺波市,小矢部市,南砺市,射水市</v>
          </cell>
          <cell r="BL152" t="str">
            <v>0</v>
          </cell>
          <cell r="BM152" t="str">
            <v>0</v>
          </cell>
          <cell r="BV152" t="str">
            <v>3</v>
          </cell>
          <cell r="BW152" t="str">
            <v>訪問介護ひまわり高岡第２サテライト事業所</v>
          </cell>
          <cell r="BX152" t="str">
            <v>ホウモンカイゴヒマワリタカオカダイニサテライトジギョウショ</v>
          </cell>
          <cell r="BY152" t="str">
            <v>9330857</v>
          </cell>
          <cell r="BZ152" t="str">
            <v>富山県高岡市木津1280番地１</v>
          </cell>
          <cell r="CC152" t="str">
            <v>0766-24-9077</v>
          </cell>
          <cell r="CD152" t="str">
            <v>0766-24-9088</v>
          </cell>
          <cell r="CE152" t="str">
            <v>162027</v>
          </cell>
          <cell r="CF152" t="str">
            <v>H31/04/01</v>
          </cell>
          <cell r="CH152" t="str">
            <v>0</v>
          </cell>
          <cell r="CJ152" t="str">
            <v>株式会社フォレストリーフ</v>
          </cell>
          <cell r="CK152" t="str">
            <v>カブシキガイシャフォレストリーフ</v>
          </cell>
          <cell r="CL152" t="str">
            <v>9330857</v>
          </cell>
          <cell r="CM152" t="str">
            <v>富山県高岡市木津597番地１</v>
          </cell>
          <cell r="CP152" t="str">
            <v>0766-23-3012</v>
          </cell>
          <cell r="CR152" t="str">
            <v>0766-23-3013</v>
          </cell>
          <cell r="CS152" t="str">
            <v>0005</v>
          </cell>
          <cell r="CT152" t="str">
            <v>営利法人</v>
          </cell>
          <cell r="CV152" t="str">
            <v>代表取締役</v>
          </cell>
          <cell r="CW152" t="str">
            <v>増森　潔</v>
          </cell>
          <cell r="CX152" t="str">
            <v>マスモリ　キヨシ</v>
          </cell>
          <cell r="CY152" t="str">
            <v>S34/02/20</v>
          </cell>
          <cell r="CZ152" t="str">
            <v>9201154</v>
          </cell>
          <cell r="DA152" t="str">
            <v>石川県金沢市太陽が丘第７工区20街区1番地</v>
          </cell>
          <cell r="DF152" t="str">
            <v>指定居宅ｻｰﾋﾞｽ事業所</v>
          </cell>
          <cell r="DG152" t="str">
            <v>経過措置及び特例措置の対象外</v>
          </cell>
          <cell r="DH152" t="str">
            <v>高岡医療圏</v>
          </cell>
          <cell r="DI152" t="str">
            <v>高岡高齢者保健福祉圏域</v>
          </cell>
        </row>
        <row r="153">
          <cell r="A153" t="str">
            <v>1670202108</v>
          </cell>
          <cell r="B153" t="str">
            <v>1</v>
          </cell>
          <cell r="C153" t="str">
            <v>訪問介護</v>
          </cell>
          <cell r="D153" t="str">
            <v>11</v>
          </cell>
          <cell r="E153" t="str">
            <v>訪問介護ひまわり</v>
          </cell>
          <cell r="F153" t="str">
            <v>ホウモンカイゴヒマワリ</v>
          </cell>
          <cell r="G153" t="str">
            <v>9330857</v>
          </cell>
          <cell r="H153" t="str">
            <v>富山県高岡市木津597番地１</v>
          </cell>
          <cell r="K153" t="str">
            <v>0766-23-3012</v>
          </cell>
          <cell r="M153" t="str">
            <v>0766-23-3013</v>
          </cell>
          <cell r="N153" t="str">
            <v>162027</v>
          </cell>
          <cell r="O153" t="str">
            <v>高岡市</v>
          </cell>
          <cell r="P153" t="str">
            <v>H26/01/01</v>
          </cell>
          <cell r="Q153" t="str">
            <v>指定</v>
          </cell>
          <cell r="W153" t="str">
            <v>0</v>
          </cell>
          <cell r="X153" t="str">
            <v>通常</v>
          </cell>
          <cell r="Z153" t="str">
            <v>003606</v>
          </cell>
          <cell r="AA153" t="str">
            <v>H25/12/10</v>
          </cell>
          <cell r="AB153" t="str">
            <v>H25/12/10</v>
          </cell>
          <cell r="AC153" t="str">
            <v>H25/12/25</v>
          </cell>
          <cell r="AD153" t="str">
            <v>H26/01/01</v>
          </cell>
          <cell r="AE153" t="str">
            <v>第２条１，２項</v>
          </cell>
          <cell r="AH153" t="str">
            <v>2013/12/25 09:18:16</v>
          </cell>
          <cell r="AI153" t="str">
            <v>2022/08/16 11:11:41</v>
          </cell>
          <cell r="AJ153" t="str">
            <v>増森　亮</v>
          </cell>
          <cell r="AK153" t="str">
            <v>マスモリ　アキラ</v>
          </cell>
          <cell r="AL153" t="str">
            <v>S62/04/06</v>
          </cell>
          <cell r="AM153" t="str">
            <v>9201154</v>
          </cell>
          <cell r="AN153" t="str">
            <v>石川県金沢市太陽が丘第７工区20街区1番地</v>
          </cell>
          <cell r="AQ153" t="str">
            <v>訪問介護員</v>
          </cell>
          <cell r="AU153" t="str">
            <v>0</v>
          </cell>
          <cell r="AV153" t="str">
            <v>0</v>
          </cell>
          <cell r="AW153" t="str">
            <v>0</v>
          </cell>
          <cell r="AX153" t="str">
            <v>0</v>
          </cell>
          <cell r="AY153" t="str">
            <v>0</v>
          </cell>
          <cell r="AZ153" t="str">
            <v>0</v>
          </cell>
          <cell r="BA153" t="str">
            <v>0.0</v>
          </cell>
          <cell r="BB153" t="str">
            <v>0</v>
          </cell>
          <cell r="BC153" t="str">
            <v>0</v>
          </cell>
          <cell r="BD153" t="str">
            <v>0.0</v>
          </cell>
          <cell r="BL153" t="str">
            <v>0</v>
          </cell>
          <cell r="BM153" t="str">
            <v>0</v>
          </cell>
          <cell r="BV153" t="str">
            <v>4</v>
          </cell>
          <cell r="BW153" t="str">
            <v>訪問介護ひまわり高岡第３サテライト事業所</v>
          </cell>
          <cell r="BX153" t="str">
            <v>ホウモンカイゴヒマワリタカオカダイサテライトジギョウショ　</v>
          </cell>
          <cell r="BY153" t="str">
            <v>9330857</v>
          </cell>
          <cell r="BZ153" t="str">
            <v>富山県高岡市木津321-1</v>
          </cell>
          <cell r="CC153" t="str">
            <v>0766-54-5601</v>
          </cell>
          <cell r="CD153" t="str">
            <v>0766-54-5602</v>
          </cell>
          <cell r="CE153" t="str">
            <v>162027</v>
          </cell>
          <cell r="CF153" t="str">
            <v>R03/07/01</v>
          </cell>
          <cell r="CH153" t="str">
            <v>0</v>
          </cell>
          <cell r="CJ153" t="str">
            <v>株式会社フォレストリーフ</v>
          </cell>
          <cell r="CK153" t="str">
            <v>カブシキガイシャフォレストリーフ</v>
          </cell>
          <cell r="CL153" t="str">
            <v>9330857</v>
          </cell>
          <cell r="CM153" t="str">
            <v>富山県高岡市木津597番地１</v>
          </cell>
          <cell r="CP153" t="str">
            <v>0766-23-3012</v>
          </cell>
          <cell r="CR153" t="str">
            <v>0766-23-3013</v>
          </cell>
          <cell r="CS153" t="str">
            <v>0005</v>
          </cell>
          <cell r="CT153" t="str">
            <v>営利法人</v>
          </cell>
          <cell r="CV153" t="str">
            <v>代表取締役</v>
          </cell>
          <cell r="CW153" t="str">
            <v>増森　潔</v>
          </cell>
          <cell r="CX153" t="str">
            <v>マスモリ　キヨシ</v>
          </cell>
          <cell r="CY153" t="str">
            <v>S34/02/20</v>
          </cell>
          <cell r="CZ153" t="str">
            <v>9201154</v>
          </cell>
          <cell r="DA153" t="str">
            <v>石川県金沢市太陽が丘第７工区20街区1番地</v>
          </cell>
          <cell r="DF153" t="str">
            <v>指定居宅ｻｰﾋﾞｽ事業所</v>
          </cell>
          <cell r="DG153" t="str">
            <v>経過措置及び特例措置の対象外</v>
          </cell>
          <cell r="DH153" t="str">
            <v>高岡医療圏</v>
          </cell>
          <cell r="DI153" t="str">
            <v>高岡高齢者保健福祉圏域</v>
          </cell>
        </row>
        <row r="154">
          <cell r="A154" t="str">
            <v>1670202165</v>
          </cell>
          <cell r="B154" t="str">
            <v>1</v>
          </cell>
          <cell r="C154" t="str">
            <v>訪問介護</v>
          </cell>
          <cell r="D154" t="str">
            <v>11</v>
          </cell>
          <cell r="E154" t="str">
            <v>ヘルパーステーションのむら藤園苑</v>
          </cell>
          <cell r="F154" t="str">
            <v>ヘルパーステーションノムラフジソノエン</v>
          </cell>
          <cell r="G154" t="str">
            <v>9330014</v>
          </cell>
          <cell r="H154" t="str">
            <v>富山県高岡市野村923番地４　サンビューハイムのむら103号</v>
          </cell>
          <cell r="K154" t="str">
            <v>0766-20-8910</v>
          </cell>
          <cell r="M154" t="str">
            <v>0766-20-8911</v>
          </cell>
          <cell r="N154" t="str">
            <v>162027</v>
          </cell>
          <cell r="O154" t="str">
            <v>高岡市</v>
          </cell>
          <cell r="P154" t="str">
            <v>H26/06/01</v>
          </cell>
          <cell r="Q154" t="str">
            <v>指定</v>
          </cell>
          <cell r="W154" t="str">
            <v>0</v>
          </cell>
          <cell r="X154" t="str">
            <v>通常</v>
          </cell>
          <cell r="Z154" t="str">
            <v>003687</v>
          </cell>
          <cell r="AA154" t="str">
            <v>H26/04/30</v>
          </cell>
          <cell r="AB154" t="str">
            <v>H26/05/16</v>
          </cell>
          <cell r="AC154" t="str">
            <v>H26/05/23</v>
          </cell>
          <cell r="AD154" t="str">
            <v>H26/06/01</v>
          </cell>
          <cell r="AE154" t="str">
            <v>第１条(2)の(ホ)</v>
          </cell>
          <cell r="AH154" t="str">
            <v>2014/05/25 14:48:40</v>
          </cell>
          <cell r="AI154" t="str">
            <v>2023/03/02 14:55:34</v>
          </cell>
          <cell r="AJ154" t="str">
            <v>門嶋　義二</v>
          </cell>
          <cell r="AK154" t="str">
            <v>カドシマ　ヨシジ</v>
          </cell>
          <cell r="AL154" t="str">
            <v>S44/11/01</v>
          </cell>
          <cell r="AM154" t="str">
            <v>9340092</v>
          </cell>
          <cell r="AN154" t="str">
            <v>富山県高岡市中曽根180-1</v>
          </cell>
          <cell r="AR154" t="str">
            <v>特別養護老人ホームのむら藤園苑</v>
          </cell>
          <cell r="AS154" t="str">
            <v>施設長</v>
          </cell>
          <cell r="AT154" t="str">
            <v>8:30～17:30</v>
          </cell>
          <cell r="AU154" t="str">
            <v>2</v>
          </cell>
          <cell r="AV154" t="str">
            <v>0</v>
          </cell>
          <cell r="AW154" t="str">
            <v>2</v>
          </cell>
          <cell r="AX154" t="str">
            <v>2</v>
          </cell>
          <cell r="AY154" t="str">
            <v>0</v>
          </cell>
          <cell r="AZ154" t="str">
            <v>0</v>
          </cell>
          <cell r="BA154" t="str">
            <v>3.8</v>
          </cell>
          <cell r="BB154" t="str">
            <v>2</v>
          </cell>
          <cell r="BC154" t="str">
            <v>1</v>
          </cell>
          <cell r="BD154" t="str">
            <v>2.0</v>
          </cell>
          <cell r="BE154" t="str">
            <v>年中無休</v>
          </cell>
          <cell r="BF154" t="str">
            <v>7:30～18:30</v>
          </cell>
          <cell r="BJ154" t="str">
            <v>高岡市,射水市</v>
          </cell>
          <cell r="BL154" t="str">
            <v>0</v>
          </cell>
          <cell r="BM154" t="str">
            <v>0</v>
          </cell>
          <cell r="BO154" t="str">
            <v>あり</v>
          </cell>
          <cell r="BP154" t="str">
            <v>H26/09/30</v>
          </cell>
          <cell r="BS154" t="str">
            <v>実施</v>
          </cell>
          <cell r="BT154" t="str">
            <v>H27/04/01</v>
          </cell>
          <cell r="BV154" t="str">
            <v>0</v>
          </cell>
          <cell r="CH154" t="str">
            <v>0</v>
          </cell>
          <cell r="CJ154" t="str">
            <v>社会福祉法人早川福祉会</v>
          </cell>
          <cell r="CK154" t="str">
            <v>シャカイフクシホウジンハヤカワフクシカイ</v>
          </cell>
          <cell r="CL154" t="str">
            <v>9330957</v>
          </cell>
          <cell r="CM154" t="str">
            <v>富山県高岡市早川390番地１</v>
          </cell>
          <cell r="CP154" t="str">
            <v>0766-27-8288</v>
          </cell>
          <cell r="CR154" t="str">
            <v>0766-27-8280</v>
          </cell>
          <cell r="CS154" t="str">
            <v>0001</v>
          </cell>
          <cell r="CT154" t="str">
            <v>社会福祉法人（社協以外）</v>
          </cell>
          <cell r="CV154" t="str">
            <v>理事長</v>
          </cell>
          <cell r="CW154" t="str">
            <v>岡本　清右衛門</v>
          </cell>
          <cell r="CY154" t="str">
            <v>S13/04/16</v>
          </cell>
          <cell r="CZ154" t="str">
            <v>9330842</v>
          </cell>
          <cell r="DA154" t="str">
            <v>富山県高岡市横田町一丁目２番３号</v>
          </cell>
          <cell r="DF154" t="str">
            <v>指定居宅ｻｰﾋﾞｽ事業所</v>
          </cell>
          <cell r="DG154" t="str">
            <v>経過措置及び特例措置の対象外</v>
          </cell>
          <cell r="DH154" t="str">
            <v>高岡医療圏</v>
          </cell>
          <cell r="DI154" t="str">
            <v>高岡高齢者保健福祉圏域</v>
          </cell>
        </row>
        <row r="155">
          <cell r="A155" t="str">
            <v>1670202207</v>
          </cell>
          <cell r="B155" t="str">
            <v>1</v>
          </cell>
          <cell r="C155" t="str">
            <v>訪問介護</v>
          </cell>
          <cell r="D155" t="str">
            <v>11</v>
          </cell>
          <cell r="E155" t="str">
            <v>あっかり介護サービス</v>
          </cell>
          <cell r="F155" t="str">
            <v>アッカリカイゴサービス</v>
          </cell>
          <cell r="G155" t="str">
            <v>9330018</v>
          </cell>
          <cell r="H155" t="str">
            <v>富山県高岡市高陵町７番54号</v>
          </cell>
          <cell r="K155" t="str">
            <v>0766-21-5009</v>
          </cell>
          <cell r="M155" t="str">
            <v>0766-30-2331</v>
          </cell>
          <cell r="N155" t="str">
            <v>162027</v>
          </cell>
          <cell r="O155" t="str">
            <v>高岡市</v>
          </cell>
          <cell r="P155" t="str">
            <v>H27/01/01</v>
          </cell>
          <cell r="Q155" t="str">
            <v>指定</v>
          </cell>
          <cell r="W155" t="str">
            <v>0</v>
          </cell>
          <cell r="X155" t="str">
            <v>通常</v>
          </cell>
          <cell r="Z155" t="str">
            <v>003738</v>
          </cell>
          <cell r="AA155" t="str">
            <v>H26/12/01</v>
          </cell>
          <cell r="AB155" t="str">
            <v>H26/12/01</v>
          </cell>
          <cell r="AC155" t="str">
            <v>H26/12/21</v>
          </cell>
          <cell r="AD155" t="str">
            <v>H27/01/01</v>
          </cell>
          <cell r="AH155" t="str">
            <v>2014/12/21 13:59:51</v>
          </cell>
          <cell r="AI155" t="str">
            <v>2021/03/19 20:31:19</v>
          </cell>
          <cell r="AJ155" t="str">
            <v>加藤　よね子</v>
          </cell>
          <cell r="AK155" t="str">
            <v>カトウ　ヨネコ</v>
          </cell>
          <cell r="AL155" t="str">
            <v>S32/10/06</v>
          </cell>
          <cell r="AM155" t="str">
            <v>9330018</v>
          </cell>
          <cell r="AN155" t="str">
            <v>富山県高岡市高陵町７番54号</v>
          </cell>
          <cell r="AQ155" t="str">
            <v>サ責</v>
          </cell>
          <cell r="AU155" t="str">
            <v>2</v>
          </cell>
          <cell r="AV155" t="str">
            <v>30</v>
          </cell>
          <cell r="AW155" t="str">
            <v>1</v>
          </cell>
          <cell r="AX155" t="str">
            <v>5</v>
          </cell>
          <cell r="AY155" t="str">
            <v>1</v>
          </cell>
          <cell r="AZ155" t="str">
            <v>2</v>
          </cell>
          <cell r="BA155" t="str">
            <v>4.3</v>
          </cell>
          <cell r="BB155" t="str">
            <v>1</v>
          </cell>
          <cell r="BC155" t="str">
            <v>1</v>
          </cell>
          <cell r="BD155" t="str">
            <v>1.0</v>
          </cell>
          <cell r="BE155" t="str">
            <v>月曜日から日曜日（ただし、１月１日～１月２日を除く。）</v>
          </cell>
          <cell r="BF155" t="str">
            <v>８時３０分～１７時３０分</v>
          </cell>
          <cell r="BJ155" t="str">
            <v>高岡市,射水市</v>
          </cell>
          <cell r="BL155" t="str">
            <v>0</v>
          </cell>
          <cell r="BM155" t="str">
            <v>0</v>
          </cell>
          <cell r="BO155" t="str">
            <v>あり</v>
          </cell>
          <cell r="BP155" t="str">
            <v>H27/01/01</v>
          </cell>
          <cell r="BV155" t="str">
            <v>0</v>
          </cell>
          <cell r="CH155" t="str">
            <v>0</v>
          </cell>
          <cell r="CJ155" t="str">
            <v>合同会社　あっかり</v>
          </cell>
          <cell r="CK155" t="str">
            <v>ゴウドウガイシャ　アッカリ</v>
          </cell>
          <cell r="CL155" t="str">
            <v>9330018</v>
          </cell>
          <cell r="CM155" t="str">
            <v>富山県高岡市高陵町７番54号</v>
          </cell>
          <cell r="CP155" t="str">
            <v>0766-21-5009</v>
          </cell>
          <cell r="CR155" t="str">
            <v>0766-30-2331</v>
          </cell>
          <cell r="CS155" t="str">
            <v>0005</v>
          </cell>
          <cell r="CT155" t="str">
            <v>営利法人</v>
          </cell>
          <cell r="CV155" t="str">
            <v>代表社員</v>
          </cell>
          <cell r="CW155" t="str">
            <v>加藤　政和</v>
          </cell>
          <cell r="CX155" t="str">
            <v>カトウ　マサカズ</v>
          </cell>
          <cell r="CY155" t="str">
            <v>S30/08/14</v>
          </cell>
          <cell r="CZ155" t="str">
            <v>9330018</v>
          </cell>
          <cell r="DA155" t="str">
            <v>富山県高岡市高陵町７番54号</v>
          </cell>
          <cell r="DF155" t="str">
            <v>指定居宅ｻｰﾋﾞｽ事業所</v>
          </cell>
          <cell r="DG155" t="str">
            <v>経過措置及び特例措置の対象外</v>
          </cell>
          <cell r="DH155" t="str">
            <v>高岡医療圏</v>
          </cell>
          <cell r="DI155" t="str">
            <v>高岡高齢者保健福祉圏域</v>
          </cell>
        </row>
        <row r="156">
          <cell r="A156" t="str">
            <v>1670202280</v>
          </cell>
          <cell r="B156" t="str">
            <v>1</v>
          </cell>
          <cell r="C156" t="str">
            <v>訪問介護</v>
          </cell>
          <cell r="D156" t="str">
            <v>11</v>
          </cell>
          <cell r="E156" t="str">
            <v>さくら・介護ステーション高岡四屋</v>
          </cell>
          <cell r="F156" t="str">
            <v>サクラ・カイゴステーションタカオカヨツヤ</v>
          </cell>
          <cell r="G156" t="str">
            <v>9330959</v>
          </cell>
          <cell r="H156" t="str">
            <v>富山県高岡市長江1868コンチネンタルスカイハイツ101号室</v>
          </cell>
          <cell r="K156" t="str">
            <v>0766-73-2914</v>
          </cell>
          <cell r="M156" t="str">
            <v>0766-73-2915</v>
          </cell>
          <cell r="N156" t="str">
            <v>162027</v>
          </cell>
          <cell r="O156" t="str">
            <v>高岡市</v>
          </cell>
          <cell r="P156" t="str">
            <v>H27/05/01</v>
          </cell>
          <cell r="Q156" t="str">
            <v>指定</v>
          </cell>
          <cell r="R156" t="str">
            <v>H27/05/19</v>
          </cell>
          <cell r="S156" t="str">
            <v>H27/07/01</v>
          </cell>
          <cell r="W156" t="str">
            <v>0</v>
          </cell>
          <cell r="X156" t="str">
            <v>通常</v>
          </cell>
          <cell r="Z156" t="str">
            <v>003773</v>
          </cell>
          <cell r="AA156" t="str">
            <v>H27/04/07</v>
          </cell>
          <cell r="AB156" t="str">
            <v>H27/04/07</v>
          </cell>
          <cell r="AC156" t="str">
            <v>H27/04/24</v>
          </cell>
          <cell r="AD156" t="str">
            <v>H27/05/01</v>
          </cell>
          <cell r="AE156" t="str">
            <v>第２条第４項第１号</v>
          </cell>
          <cell r="AH156" t="str">
            <v>2015/04/26 18:44:13</v>
          </cell>
          <cell r="AI156" t="str">
            <v>2022/11/30 13:15:03</v>
          </cell>
          <cell r="AJ156" t="str">
            <v>小島　智子</v>
          </cell>
          <cell r="AK156" t="str">
            <v>コジマ　トモコ</v>
          </cell>
          <cell r="AL156" t="str">
            <v>S57/09/27</v>
          </cell>
          <cell r="AM156" t="str">
            <v>9330025</v>
          </cell>
          <cell r="AN156" t="str">
            <v>富山県高岡市片原横町17</v>
          </cell>
          <cell r="AQ156" t="str">
            <v>サ責</v>
          </cell>
          <cell r="AU156" t="str">
            <v>2</v>
          </cell>
          <cell r="AV156" t="str">
            <v>64</v>
          </cell>
          <cell r="AW156" t="str">
            <v>4</v>
          </cell>
          <cell r="AX156" t="str">
            <v>9</v>
          </cell>
          <cell r="AY156" t="str">
            <v>1</v>
          </cell>
          <cell r="AZ156" t="str">
            <v>0</v>
          </cell>
          <cell r="BA156" t="str">
            <v>8.2</v>
          </cell>
          <cell r="BB156" t="str">
            <v>2</v>
          </cell>
          <cell r="BC156" t="str">
            <v>0</v>
          </cell>
          <cell r="BD156" t="str">
            <v>2.0</v>
          </cell>
          <cell r="BE156" t="str">
            <v>月曜日～金曜日（ただし、祝日、8月13日～15日、12月30日～1月3日を除く）</v>
          </cell>
          <cell r="BF156" t="str">
            <v>8:30～17:30（サービス提供可能な時間は365日・24時間）</v>
          </cell>
          <cell r="BJ156" t="str">
            <v>高岡市,射水市</v>
          </cell>
          <cell r="BL156" t="str">
            <v>0</v>
          </cell>
          <cell r="BM156" t="str">
            <v>0</v>
          </cell>
          <cell r="BO156" t="str">
            <v>あり</v>
          </cell>
          <cell r="BP156" t="str">
            <v>H27/05/01</v>
          </cell>
          <cell r="BV156" t="str">
            <v>0</v>
          </cell>
          <cell r="CH156" t="str">
            <v>0</v>
          </cell>
          <cell r="CJ156" t="str">
            <v>株式会社ｉｆＤ</v>
          </cell>
          <cell r="CK156" t="str">
            <v>カブシキガイシャイフディ</v>
          </cell>
          <cell r="CL156" t="str">
            <v>9398214</v>
          </cell>
          <cell r="CM156" t="str">
            <v>富山県富山市黒崎291</v>
          </cell>
          <cell r="CP156" t="str">
            <v>076-481-6245</v>
          </cell>
          <cell r="CR156" t="str">
            <v>076-481-6246</v>
          </cell>
          <cell r="CS156" t="str">
            <v>0005</v>
          </cell>
          <cell r="CT156" t="str">
            <v>営利法人</v>
          </cell>
          <cell r="CV156" t="str">
            <v>代表取締役</v>
          </cell>
          <cell r="CW156" t="str">
            <v>石倉　誠</v>
          </cell>
          <cell r="CX156" t="str">
            <v>イシクラ　マコト</v>
          </cell>
          <cell r="CY156" t="str">
            <v>S54/12/12</v>
          </cell>
          <cell r="CZ156" t="str">
            <v>9398205</v>
          </cell>
          <cell r="DA156" t="str">
            <v>富山県富山市新根塚町二丁目12番地12</v>
          </cell>
          <cell r="DF156" t="str">
            <v>指定居宅ｻｰﾋﾞｽ事業所</v>
          </cell>
          <cell r="DG156" t="str">
            <v>経過措置及び特例措置の対象外</v>
          </cell>
          <cell r="DH156" t="str">
            <v>高岡医療圏</v>
          </cell>
          <cell r="DI156" t="str">
            <v>高岡高齢者保健福祉圏域</v>
          </cell>
        </row>
        <row r="157">
          <cell r="A157" t="str">
            <v>1670202421</v>
          </cell>
          <cell r="B157" t="str">
            <v>1</v>
          </cell>
          <cell r="C157" t="str">
            <v>訪問介護</v>
          </cell>
          <cell r="D157" t="str">
            <v>11</v>
          </cell>
          <cell r="E157" t="str">
            <v>あさひの里ヘルパーステーション</v>
          </cell>
          <cell r="F157" t="str">
            <v>アサヒノサトヘルパーステーション</v>
          </cell>
          <cell r="G157" t="str">
            <v>9330071</v>
          </cell>
          <cell r="H157" t="str">
            <v>富山県高岡市鷲北新185番地</v>
          </cell>
          <cell r="K157" t="str">
            <v>0766-26-8688</v>
          </cell>
          <cell r="M157" t="str">
            <v>0766-21-8655</v>
          </cell>
          <cell r="N157" t="str">
            <v>162027</v>
          </cell>
          <cell r="O157" t="str">
            <v>高岡市</v>
          </cell>
          <cell r="P157" t="str">
            <v>H28/09/01</v>
          </cell>
          <cell r="Q157" t="str">
            <v>指定</v>
          </cell>
          <cell r="W157" t="str">
            <v>0</v>
          </cell>
          <cell r="X157" t="str">
            <v>通常</v>
          </cell>
          <cell r="Z157" t="str">
            <v>003867</v>
          </cell>
          <cell r="AA157" t="str">
            <v>H28/08/09</v>
          </cell>
          <cell r="AB157" t="str">
            <v>H28/08/09</v>
          </cell>
          <cell r="AC157" t="str">
            <v>H28/08/31</v>
          </cell>
          <cell r="AD157" t="str">
            <v>H28/09/01</v>
          </cell>
          <cell r="AH157" t="str">
            <v>2016/08/31 18:20:20</v>
          </cell>
          <cell r="AI157" t="str">
            <v>2023/03/31 14:32:45</v>
          </cell>
          <cell r="AJ157" t="str">
            <v>森田　洋子</v>
          </cell>
          <cell r="AK157" t="str">
            <v>モリタ　ヨウコ</v>
          </cell>
          <cell r="AL157" t="str">
            <v>S32/01/20</v>
          </cell>
          <cell r="AM157" t="str">
            <v>9390412</v>
          </cell>
          <cell r="AN157" t="str">
            <v>富山県射水市荒町686-1</v>
          </cell>
          <cell r="AQ157" t="str">
            <v>サービス提供責任者</v>
          </cell>
          <cell r="AR157" t="str">
            <v>あさひの里定期巡回・随時対応型訪問介護</v>
          </cell>
          <cell r="AS157" t="str">
            <v>訪問介護員</v>
          </cell>
          <cell r="AT157" t="str">
            <v>7:00～21:00</v>
          </cell>
          <cell r="AU157" t="str">
            <v>1</v>
          </cell>
          <cell r="AV157" t="str">
            <v>10</v>
          </cell>
          <cell r="AW157" t="str">
            <v>0</v>
          </cell>
          <cell r="AX157" t="str">
            <v>0</v>
          </cell>
          <cell r="AY157" t="str">
            <v>2</v>
          </cell>
          <cell r="AZ157" t="str">
            <v>4</v>
          </cell>
          <cell r="BA157" t="str">
            <v>3.1</v>
          </cell>
          <cell r="BB157" t="str">
            <v>1</v>
          </cell>
          <cell r="BC157" t="str">
            <v>0</v>
          </cell>
          <cell r="BD157" t="str">
            <v>1.0</v>
          </cell>
          <cell r="BE157" t="str">
            <v>月曜日～金曜日</v>
          </cell>
          <cell r="BF157" t="str">
            <v>午前8時30分～午後5時30分</v>
          </cell>
          <cell r="BI157" t="str">
            <v>なし</v>
          </cell>
          <cell r="BJ157" t="str">
            <v>高岡市</v>
          </cell>
          <cell r="BL157" t="str">
            <v>0</v>
          </cell>
          <cell r="BM157" t="str">
            <v>0</v>
          </cell>
          <cell r="BO157" t="str">
            <v>あり</v>
          </cell>
          <cell r="BP157" t="str">
            <v>H28/09/01</v>
          </cell>
          <cell r="BV157" t="str">
            <v>0</v>
          </cell>
          <cell r="CH157" t="str">
            <v>0</v>
          </cell>
          <cell r="CJ157" t="str">
            <v>社会福祉法人あかね会</v>
          </cell>
          <cell r="CK157" t="str">
            <v>シャカイフクシホウジンアカネカイ</v>
          </cell>
          <cell r="CL157" t="str">
            <v>9330007</v>
          </cell>
          <cell r="CM157" t="str">
            <v>富山県高岡市角561番地</v>
          </cell>
          <cell r="CP157" t="str">
            <v>0766-24-8800</v>
          </cell>
          <cell r="CR157" t="str">
            <v>0766-24-8891</v>
          </cell>
          <cell r="CS157" t="str">
            <v>0001</v>
          </cell>
          <cell r="CT157" t="str">
            <v>社会福祉法人（社協以外）</v>
          </cell>
          <cell r="CV157" t="str">
            <v>理事長</v>
          </cell>
          <cell r="CW157" t="str">
            <v>栗林　実世治</v>
          </cell>
          <cell r="CX157" t="str">
            <v>クリバヤシ　ミヨハル</v>
          </cell>
          <cell r="CY157" t="str">
            <v>S21/02/18</v>
          </cell>
          <cell r="CZ157" t="str">
            <v>9330807</v>
          </cell>
          <cell r="DA157" t="str">
            <v>富山県高岡市井口本江21番地１</v>
          </cell>
          <cell r="DF157" t="str">
            <v>指定居宅ｻｰﾋﾞｽ事業所</v>
          </cell>
          <cell r="DG157" t="str">
            <v>経過措置及び特例措置の対象外</v>
          </cell>
          <cell r="DH157" t="str">
            <v>高岡医療圏</v>
          </cell>
          <cell r="DI157" t="str">
            <v>高岡高齢者保健福祉圏域</v>
          </cell>
        </row>
        <row r="158">
          <cell r="A158" t="str">
            <v>1670202470</v>
          </cell>
          <cell r="B158" t="str">
            <v>1</v>
          </cell>
          <cell r="C158" t="str">
            <v>訪問介護</v>
          </cell>
          <cell r="D158" t="str">
            <v>11</v>
          </cell>
          <cell r="E158" t="str">
            <v>ヘルパーステーションひふみ</v>
          </cell>
          <cell r="F158" t="str">
            <v>ヘルパーステーションヒフミ</v>
          </cell>
          <cell r="G158" t="str">
            <v>9330014</v>
          </cell>
          <cell r="H158" t="str">
            <v>富山県高岡市野村1844番地メゾン藤20B</v>
          </cell>
          <cell r="K158" t="str">
            <v>0766-50-9865</v>
          </cell>
          <cell r="M158" t="str">
            <v>0766-50-9867</v>
          </cell>
          <cell r="N158" t="str">
            <v>162027</v>
          </cell>
          <cell r="O158" t="str">
            <v>高岡市</v>
          </cell>
          <cell r="P158" t="str">
            <v>H29/02/01</v>
          </cell>
          <cell r="Q158" t="str">
            <v>指定</v>
          </cell>
          <cell r="W158" t="str">
            <v>0</v>
          </cell>
          <cell r="X158" t="str">
            <v>通常</v>
          </cell>
          <cell r="Z158" t="str">
            <v>003897</v>
          </cell>
          <cell r="AA158" t="str">
            <v>H29/01/06</v>
          </cell>
          <cell r="AB158" t="str">
            <v>H29/01/06</v>
          </cell>
          <cell r="AC158" t="str">
            <v>H29/01/25</v>
          </cell>
          <cell r="AD158" t="str">
            <v>H29/02/01</v>
          </cell>
          <cell r="AE158" t="str">
            <v>第２条第２項</v>
          </cell>
          <cell r="AH158" t="str">
            <v>2017/01/25 13:46:26</v>
          </cell>
          <cell r="AI158" t="str">
            <v>2023/01/16 08:55:26</v>
          </cell>
          <cell r="AJ158" t="str">
            <v>嶋畑　一枝</v>
          </cell>
          <cell r="AK158" t="str">
            <v>シマハタ　カズエ</v>
          </cell>
          <cell r="AL158" t="str">
            <v>S45/06/15</v>
          </cell>
          <cell r="AM158" t="str">
            <v>9350031</v>
          </cell>
          <cell r="AN158" t="str">
            <v>富山県氷見市柳田1173-7</v>
          </cell>
          <cell r="AQ158" t="str">
            <v>サ責</v>
          </cell>
          <cell r="AU158" t="str">
            <v>1</v>
          </cell>
          <cell r="AV158" t="str">
            <v>37</v>
          </cell>
          <cell r="AW158" t="str">
            <v>1</v>
          </cell>
          <cell r="AX158" t="str">
            <v>5</v>
          </cell>
          <cell r="AY158" t="str">
            <v>1</v>
          </cell>
          <cell r="AZ158" t="str">
            <v>0</v>
          </cell>
          <cell r="BA158" t="str">
            <v>3.8</v>
          </cell>
          <cell r="BB158" t="str">
            <v>1</v>
          </cell>
          <cell r="BC158" t="str">
            <v>0</v>
          </cell>
          <cell r="BD158" t="str">
            <v>1.0</v>
          </cell>
          <cell r="BE158" t="str">
            <v>月曜日から金曜日。ただし年末年始（12月30日から1月3日）を除く。</v>
          </cell>
          <cell r="BF158" t="str">
            <v>9：00～18：00</v>
          </cell>
          <cell r="BI158" t="str">
            <v>なし</v>
          </cell>
          <cell r="BJ158" t="str">
            <v>高岡市</v>
          </cell>
          <cell r="BL158" t="str">
            <v>0</v>
          </cell>
          <cell r="BM158" t="str">
            <v>0</v>
          </cell>
          <cell r="BO158" t="str">
            <v>あり</v>
          </cell>
          <cell r="BP158" t="str">
            <v>H29/02/01</v>
          </cell>
          <cell r="BV158" t="str">
            <v>0</v>
          </cell>
          <cell r="CH158" t="str">
            <v>0</v>
          </cell>
          <cell r="CJ158" t="str">
            <v>合同会社ケアサポートひふみ</v>
          </cell>
          <cell r="CK158" t="str">
            <v>ゴウドウガイシャケアサポートヒフミ</v>
          </cell>
          <cell r="CL158" t="str">
            <v>9350031</v>
          </cell>
          <cell r="CM158" t="str">
            <v>富山県氷見市柳田1173番地７</v>
          </cell>
          <cell r="CP158" t="str">
            <v>0766-91-5223</v>
          </cell>
          <cell r="CR158" t="str">
            <v>0766-91-5223</v>
          </cell>
          <cell r="CS158" t="str">
            <v>0009</v>
          </cell>
          <cell r="CT158" t="str">
            <v>その他法人</v>
          </cell>
          <cell r="CV158" t="str">
            <v>代表</v>
          </cell>
          <cell r="CW158" t="str">
            <v>嶋畑　宏</v>
          </cell>
          <cell r="CX158" t="str">
            <v>シマハタ　ヒロシ</v>
          </cell>
          <cell r="CY158" t="str">
            <v>S39/07/11</v>
          </cell>
          <cell r="CZ158" t="str">
            <v>9350031</v>
          </cell>
          <cell r="DA158" t="str">
            <v>富山県氷見市柳田1173番地７</v>
          </cell>
          <cell r="DF158" t="str">
            <v>指定居宅ｻｰﾋﾞｽ事業所</v>
          </cell>
          <cell r="DG158" t="str">
            <v>経過措置及び特例措置の対象外</v>
          </cell>
          <cell r="DH158" t="str">
            <v>高岡医療圏</v>
          </cell>
          <cell r="DI158" t="str">
            <v>高岡高齢者保健福祉圏域</v>
          </cell>
        </row>
        <row r="159">
          <cell r="A159" t="str">
            <v>1670202546</v>
          </cell>
          <cell r="B159" t="str">
            <v>1</v>
          </cell>
          <cell r="C159" t="str">
            <v>訪問介護</v>
          </cell>
          <cell r="D159" t="str">
            <v>11</v>
          </cell>
          <cell r="E159" t="str">
            <v>メディカルケアステーション</v>
          </cell>
          <cell r="F159" t="str">
            <v>メディカルケアステーション</v>
          </cell>
          <cell r="G159" t="str">
            <v>9340092</v>
          </cell>
          <cell r="H159" t="str">
            <v>富山県高岡市中曽根2373番地</v>
          </cell>
          <cell r="K159" t="str">
            <v>0766-54-5935</v>
          </cell>
          <cell r="M159" t="str">
            <v>0766-54-0026</v>
          </cell>
          <cell r="N159" t="str">
            <v>162027</v>
          </cell>
          <cell r="O159" t="str">
            <v>高岡市</v>
          </cell>
          <cell r="P159" t="str">
            <v>H29/10/01</v>
          </cell>
          <cell r="Q159" t="str">
            <v>指定</v>
          </cell>
          <cell r="W159" t="str">
            <v>0</v>
          </cell>
          <cell r="X159" t="str">
            <v>通常</v>
          </cell>
          <cell r="Z159" t="str">
            <v>003937</v>
          </cell>
          <cell r="AA159" t="str">
            <v>H29/08/29</v>
          </cell>
          <cell r="AB159" t="str">
            <v>H29/09/22</v>
          </cell>
          <cell r="AC159" t="str">
            <v>H29/09/27</v>
          </cell>
          <cell r="AD159" t="str">
            <v>H29/10/01</v>
          </cell>
          <cell r="AE159" t="str">
            <v>第2条第1項第1、3号</v>
          </cell>
          <cell r="AH159" t="str">
            <v>2017/09/27 22:58:59</v>
          </cell>
          <cell r="AI159" t="str">
            <v>2022/10/04 10:36:46</v>
          </cell>
          <cell r="AJ159" t="str">
            <v>池尾　努</v>
          </cell>
          <cell r="AK159" t="str">
            <v>イケオ　ツトム</v>
          </cell>
          <cell r="AL159" t="str">
            <v>S47/05/06</v>
          </cell>
          <cell r="AM159" t="str">
            <v>9350024</v>
          </cell>
          <cell r="AN159" t="str">
            <v>富山県氷見市窪3283-31</v>
          </cell>
          <cell r="AU159" t="str">
            <v>3</v>
          </cell>
          <cell r="AV159" t="str">
            <v>34</v>
          </cell>
          <cell r="AW159" t="str">
            <v>3</v>
          </cell>
          <cell r="AX159" t="str">
            <v>10</v>
          </cell>
          <cell r="AY159" t="str">
            <v>0</v>
          </cell>
          <cell r="AZ159" t="str">
            <v>0</v>
          </cell>
          <cell r="BA159" t="str">
            <v>5.7</v>
          </cell>
          <cell r="BB159" t="str">
            <v>3</v>
          </cell>
          <cell r="BC159" t="str">
            <v>0</v>
          </cell>
          <cell r="BD159" t="str">
            <v>3.0</v>
          </cell>
          <cell r="BE159" t="str">
            <v>月曜日から金曜日までとする。ただし、祝日、国民の休日及び12月29日から1月3日までを除く。</v>
          </cell>
          <cell r="BF159" t="str">
            <v>8時30分から17時30分までとする。居宅サービス計画によりサービス提供を行うものとする。</v>
          </cell>
          <cell r="BG159" t="str">
            <v>一割負担又は二割負担</v>
          </cell>
          <cell r="BJ159" t="str">
            <v>高岡市,氷見市,砺波市,射水市</v>
          </cell>
          <cell r="BL159" t="str">
            <v>0</v>
          </cell>
          <cell r="BM159" t="str">
            <v>0</v>
          </cell>
          <cell r="BO159" t="str">
            <v>あり</v>
          </cell>
          <cell r="BP159" t="str">
            <v>H29/10/01</v>
          </cell>
          <cell r="BV159" t="str">
            <v>0</v>
          </cell>
          <cell r="CH159" t="str">
            <v>0</v>
          </cell>
          <cell r="CJ159" t="str">
            <v>株式会社メディカルケア</v>
          </cell>
          <cell r="CK159" t="str">
            <v>カブシキガイシャメディカルケア</v>
          </cell>
          <cell r="CL159" t="str">
            <v>9330236</v>
          </cell>
          <cell r="CM159" t="str">
            <v>富山県射水市東明七軒5-13</v>
          </cell>
          <cell r="CP159" t="str">
            <v>0766-86-8857</v>
          </cell>
          <cell r="CR159" t="str">
            <v>0766-86-8856</v>
          </cell>
          <cell r="CS159" t="str">
            <v>0005</v>
          </cell>
          <cell r="CT159" t="str">
            <v>営利法人</v>
          </cell>
          <cell r="CV159" t="str">
            <v>代表取締役</v>
          </cell>
          <cell r="CW159" t="str">
            <v>池尾　深雪</v>
          </cell>
          <cell r="CX159" t="str">
            <v>イケオ　ミユキ</v>
          </cell>
          <cell r="CY159" t="str">
            <v>S43/12/25</v>
          </cell>
          <cell r="CZ159" t="str">
            <v>9330236</v>
          </cell>
          <cell r="DA159" t="str">
            <v>富山県射水市東明七軒5-13</v>
          </cell>
          <cell r="DD159" t="str">
            <v>0766-86-8857</v>
          </cell>
          <cell r="DE159" t="str">
            <v>0766-86-8856</v>
          </cell>
          <cell r="DF159" t="str">
            <v>指定居宅ｻｰﾋﾞｽ事業所</v>
          </cell>
          <cell r="DG159" t="str">
            <v>経過措置及び特例措置の対象外</v>
          </cell>
          <cell r="DH159" t="str">
            <v>高岡医療圏</v>
          </cell>
          <cell r="DI159" t="str">
            <v>高岡高齢者保健福祉圏域</v>
          </cell>
        </row>
        <row r="160">
          <cell r="A160" t="str">
            <v>1670202561</v>
          </cell>
          <cell r="B160" t="str">
            <v>1</v>
          </cell>
          <cell r="C160" t="str">
            <v>訪問介護</v>
          </cell>
          <cell r="D160" t="str">
            <v>11</v>
          </cell>
          <cell r="E160" t="str">
            <v>紫蘭会ヘルパーステーション</v>
          </cell>
          <cell r="F160" t="str">
            <v>シランカイヘルパーステーション</v>
          </cell>
          <cell r="G160" t="str">
            <v>9330874</v>
          </cell>
          <cell r="H160" t="str">
            <v>富山県高岡市京田490番地</v>
          </cell>
          <cell r="K160" t="str">
            <v>0766-26-5111</v>
          </cell>
          <cell r="M160" t="str">
            <v>0766-26-6661</v>
          </cell>
          <cell r="N160" t="str">
            <v>162027</v>
          </cell>
          <cell r="O160" t="str">
            <v>高岡市</v>
          </cell>
          <cell r="P160" t="str">
            <v>H30/01/01</v>
          </cell>
          <cell r="Q160" t="str">
            <v>指定</v>
          </cell>
          <cell r="W160" t="str">
            <v>0</v>
          </cell>
          <cell r="X160" t="str">
            <v>通常</v>
          </cell>
          <cell r="Z160" t="str">
            <v>003948</v>
          </cell>
          <cell r="AA160" t="str">
            <v>H29/12/08</v>
          </cell>
          <cell r="AB160" t="str">
            <v>H29/12/08</v>
          </cell>
          <cell r="AC160" t="str">
            <v>H29/12/20</v>
          </cell>
          <cell r="AD160" t="str">
            <v>H30/01/01</v>
          </cell>
          <cell r="AE160" t="str">
            <v>第４条第２項第３号</v>
          </cell>
          <cell r="AH160" t="str">
            <v>2017/12/21 10:26:01</v>
          </cell>
          <cell r="AI160" t="str">
            <v>2023/04/12 14:21:11</v>
          </cell>
          <cell r="AJ160" t="str">
            <v>川西　亮子</v>
          </cell>
          <cell r="AK160" t="str">
            <v>カワニシ　リョウコ</v>
          </cell>
          <cell r="AL160" t="str">
            <v>S49/10/26</v>
          </cell>
          <cell r="AM160" t="str">
            <v>9390132</v>
          </cell>
          <cell r="AN160" t="str">
            <v>富山県高岡市大滝1146-8</v>
          </cell>
          <cell r="AQ160" t="str">
            <v>訪問介護員</v>
          </cell>
          <cell r="AU160" t="str">
            <v>1</v>
          </cell>
          <cell r="AV160" t="str">
            <v>0</v>
          </cell>
          <cell r="AW160" t="str">
            <v>5</v>
          </cell>
          <cell r="AX160" t="str">
            <v>0</v>
          </cell>
          <cell r="AY160" t="str">
            <v>1</v>
          </cell>
          <cell r="AZ160" t="str">
            <v>0</v>
          </cell>
          <cell r="BA160" t="str">
            <v>5.5</v>
          </cell>
          <cell r="BB160" t="str">
            <v>1</v>
          </cell>
          <cell r="BC160" t="str">
            <v>0</v>
          </cell>
          <cell r="BD160" t="str">
            <v>1.0</v>
          </cell>
          <cell r="BE160" t="str">
            <v>月曜日～金曜日</v>
          </cell>
          <cell r="BF160" t="str">
            <v>９時から１７時</v>
          </cell>
          <cell r="BG160" t="str">
            <v>１割負担分又は２割負担分</v>
          </cell>
          <cell r="BJ160" t="str">
            <v>高岡市</v>
          </cell>
          <cell r="BL160" t="str">
            <v>1</v>
          </cell>
          <cell r="BM160" t="str">
            <v>0</v>
          </cell>
          <cell r="BO160" t="str">
            <v>あり</v>
          </cell>
          <cell r="BP160" t="str">
            <v>H30/01/01</v>
          </cell>
          <cell r="BV160" t="str">
            <v>0</v>
          </cell>
          <cell r="CH160" t="str">
            <v>0</v>
          </cell>
          <cell r="CJ160" t="str">
            <v>医療法人社団紫蘭会</v>
          </cell>
          <cell r="CK160" t="str">
            <v>イリョウホウジンシャダンシランカイ</v>
          </cell>
          <cell r="CL160" t="str">
            <v>9330824</v>
          </cell>
          <cell r="CM160" t="str">
            <v>富山県高岡市西藤平蔵313番地</v>
          </cell>
          <cell r="CP160" t="str">
            <v>0766-63-5353</v>
          </cell>
          <cell r="CR160" t="str">
            <v>0766-63-5716</v>
          </cell>
          <cell r="CS160" t="str">
            <v>0003</v>
          </cell>
          <cell r="CT160" t="str">
            <v>医療法人</v>
          </cell>
          <cell r="CV160" t="str">
            <v>理事長</v>
          </cell>
          <cell r="CW160" t="str">
            <v>笠島　學</v>
          </cell>
          <cell r="CX160" t="str">
            <v>カサシマ　マナブ</v>
          </cell>
          <cell r="CY160" t="str">
            <v>S22/08/13</v>
          </cell>
          <cell r="CZ160" t="str">
            <v>9330871</v>
          </cell>
          <cell r="DA160" t="str">
            <v>富山県高岡市駅南３丁目7-6</v>
          </cell>
          <cell r="DF160" t="str">
            <v>指定居宅ｻｰﾋﾞｽ事業所</v>
          </cell>
          <cell r="DG160" t="str">
            <v>経過措置及び特例措置の対象外</v>
          </cell>
          <cell r="DH160" t="str">
            <v>高岡医療圏</v>
          </cell>
          <cell r="DI160" t="str">
            <v>高岡高齢者保健福祉圏域</v>
          </cell>
        </row>
        <row r="161">
          <cell r="A161" t="str">
            <v>1670202587</v>
          </cell>
          <cell r="B161" t="str">
            <v>1</v>
          </cell>
          <cell r="C161" t="str">
            <v>訪問介護</v>
          </cell>
          <cell r="D161" t="str">
            <v>11</v>
          </cell>
          <cell r="E161" t="str">
            <v>援ＪＯＹヘルパーステーション</v>
          </cell>
          <cell r="F161" t="str">
            <v>エンジョイヘルパーステーション</v>
          </cell>
          <cell r="G161" t="str">
            <v>9330909</v>
          </cell>
          <cell r="H161" t="str">
            <v>富山県高岡市開発本町６番14号</v>
          </cell>
          <cell r="K161" t="str">
            <v>0766-26-7071</v>
          </cell>
          <cell r="M161" t="str">
            <v>0766-26-7072</v>
          </cell>
          <cell r="N161" t="str">
            <v>162027</v>
          </cell>
          <cell r="O161" t="str">
            <v>高岡市</v>
          </cell>
          <cell r="P161" t="str">
            <v>H31/04/01</v>
          </cell>
          <cell r="Q161" t="str">
            <v>指定</v>
          </cell>
          <cell r="W161" t="str">
            <v>0</v>
          </cell>
          <cell r="X161" t="str">
            <v>通常</v>
          </cell>
          <cell r="Z161" t="str">
            <v>004003</v>
          </cell>
          <cell r="AA161" t="str">
            <v>H31/02/28</v>
          </cell>
          <cell r="AB161" t="str">
            <v>H31/02/28</v>
          </cell>
          <cell r="AC161" t="str">
            <v>H31/03/22</v>
          </cell>
          <cell r="AD161" t="str">
            <v>H31/04/01</v>
          </cell>
          <cell r="AH161" t="str">
            <v>2019/03/19 09:11:28</v>
          </cell>
          <cell r="AI161" t="str">
            <v>2020/08/17 16:26:14</v>
          </cell>
          <cell r="AJ161" t="str">
            <v>星野　裕子</v>
          </cell>
          <cell r="AK161" t="str">
            <v>ホシノ　ユウコ</v>
          </cell>
          <cell r="AL161" t="str">
            <v>S31/09/04</v>
          </cell>
          <cell r="AM161" t="str">
            <v>9330986</v>
          </cell>
          <cell r="AN161" t="str">
            <v>富山県高岡市西海老坂680番地　守山市営住宅Ｂ－306号</v>
          </cell>
          <cell r="AQ161" t="str">
            <v>サービス提供責任者</v>
          </cell>
          <cell r="AU161" t="str">
            <v>1</v>
          </cell>
          <cell r="AV161" t="str">
            <v>30</v>
          </cell>
          <cell r="AW161" t="str">
            <v>0</v>
          </cell>
          <cell r="AX161" t="str">
            <v>4</v>
          </cell>
          <cell r="AY161" t="str">
            <v>1</v>
          </cell>
          <cell r="AZ161" t="str">
            <v>0</v>
          </cell>
          <cell r="BA161" t="str">
            <v>2.5</v>
          </cell>
          <cell r="BB161" t="str">
            <v>1</v>
          </cell>
          <cell r="BC161" t="str">
            <v>0</v>
          </cell>
          <cell r="BD161" t="str">
            <v>1.0</v>
          </cell>
          <cell r="BE161" t="str">
            <v>月曜から金曜（８月15日、16日、12月30日～１月３日を除く）</v>
          </cell>
          <cell r="BF161" t="str">
            <v>9:00～17:00</v>
          </cell>
          <cell r="BJ161" t="str">
            <v>高岡市</v>
          </cell>
          <cell r="BL161" t="str">
            <v>0</v>
          </cell>
          <cell r="BM161" t="str">
            <v>0</v>
          </cell>
          <cell r="BO161" t="str">
            <v>あり</v>
          </cell>
          <cell r="BP161" t="str">
            <v>H31/04/01</v>
          </cell>
          <cell r="BV161" t="str">
            <v>0</v>
          </cell>
          <cell r="CH161" t="str">
            <v>0</v>
          </cell>
          <cell r="CJ161" t="str">
            <v>株式会社エンジョイライフサポーター</v>
          </cell>
          <cell r="CK161" t="str">
            <v>カブシキカイシャエンジョイライフサポーター</v>
          </cell>
          <cell r="CL161" t="str">
            <v>9330909</v>
          </cell>
          <cell r="CM161" t="str">
            <v>富山県高岡市開発本町６番14号</v>
          </cell>
          <cell r="CP161" t="str">
            <v>0766-26-7071</v>
          </cell>
          <cell r="CR161" t="str">
            <v>0766-26-7072</v>
          </cell>
          <cell r="CS161" t="str">
            <v>0005</v>
          </cell>
          <cell r="CT161" t="str">
            <v>営利法人</v>
          </cell>
          <cell r="CV161" t="str">
            <v>代表取締役</v>
          </cell>
          <cell r="CW161" t="str">
            <v>畑野　充則</v>
          </cell>
          <cell r="CX161" t="str">
            <v>ハタノ　ミツノリ</v>
          </cell>
          <cell r="CY161" t="str">
            <v>S48/06/09</v>
          </cell>
          <cell r="CZ161" t="str">
            <v>9330902</v>
          </cell>
          <cell r="DA161" t="str">
            <v>富山県高岡市向野町四丁目１番地１　信開ガーデンコート高岡1408号</v>
          </cell>
          <cell r="DF161" t="str">
            <v>指定居宅ｻｰﾋﾞｽ事業所</v>
          </cell>
          <cell r="DG161" t="str">
            <v>経過措置及び特例措置の対象外</v>
          </cell>
          <cell r="DH161" t="str">
            <v>高岡医療圏</v>
          </cell>
          <cell r="DI161" t="str">
            <v>高岡高齢者保健福祉圏域</v>
          </cell>
        </row>
        <row r="162">
          <cell r="A162" t="str">
            <v>1670202603</v>
          </cell>
          <cell r="B162" t="str">
            <v>1</v>
          </cell>
          <cell r="C162" t="str">
            <v>訪問介護</v>
          </cell>
          <cell r="D162" t="str">
            <v>11</v>
          </cell>
          <cell r="E162" t="str">
            <v>ありがとうホーム高岡</v>
          </cell>
          <cell r="F162" t="str">
            <v>アリガトウホームタカオカ</v>
          </cell>
          <cell r="G162" t="str">
            <v>9330947</v>
          </cell>
          <cell r="H162" t="str">
            <v>富山県高岡市本郷二丁目３番２号</v>
          </cell>
          <cell r="K162" t="str">
            <v>0766-22-5030</v>
          </cell>
          <cell r="M162" t="str">
            <v>0766-22-5031</v>
          </cell>
          <cell r="N162" t="str">
            <v>162027</v>
          </cell>
          <cell r="O162" t="str">
            <v>高岡市</v>
          </cell>
          <cell r="P162" t="str">
            <v>R01/05/01</v>
          </cell>
          <cell r="Q162" t="str">
            <v>休止</v>
          </cell>
          <cell r="R162" t="str">
            <v>R01/09/01</v>
          </cell>
          <cell r="W162" t="str">
            <v>0</v>
          </cell>
          <cell r="X162" t="str">
            <v>通常</v>
          </cell>
          <cell r="Z162" t="str">
            <v>004027</v>
          </cell>
          <cell r="AA162" t="str">
            <v>H31/03/18</v>
          </cell>
          <cell r="AB162" t="str">
            <v>H31/03/18</v>
          </cell>
          <cell r="AC162" t="str">
            <v>H31/04/24</v>
          </cell>
          <cell r="AD162" t="str">
            <v>R01/05/01</v>
          </cell>
          <cell r="AH162" t="str">
            <v>2019/04/24 13:07:51</v>
          </cell>
          <cell r="AI162" t="str">
            <v>2019/11/06 17:21:42</v>
          </cell>
          <cell r="AJ162" t="str">
            <v>中島　秀元</v>
          </cell>
          <cell r="AK162" t="str">
            <v>ナカシマ　ヒデモト</v>
          </cell>
          <cell r="AL162" t="str">
            <v>S35/02/03</v>
          </cell>
          <cell r="AM162" t="str">
            <v>9330023</v>
          </cell>
          <cell r="AN162" t="str">
            <v>富山県高岡市末広町８番48号</v>
          </cell>
          <cell r="AU162" t="str">
            <v>1</v>
          </cell>
          <cell r="AV162" t="str">
            <v>25</v>
          </cell>
          <cell r="AW162" t="str">
            <v>3</v>
          </cell>
          <cell r="AX162" t="str">
            <v>1</v>
          </cell>
          <cell r="AY162" t="str">
            <v>0</v>
          </cell>
          <cell r="AZ162" t="str">
            <v>0</v>
          </cell>
          <cell r="BA162" t="str">
            <v>3.2</v>
          </cell>
          <cell r="BB162" t="str">
            <v>1</v>
          </cell>
          <cell r="BC162" t="str">
            <v>0</v>
          </cell>
          <cell r="BD162" t="str">
            <v>1.0</v>
          </cell>
          <cell r="BE162" t="str">
            <v>年中無休</v>
          </cell>
          <cell r="BF162" t="str">
            <v>7:00～18:00</v>
          </cell>
          <cell r="BJ162" t="str">
            <v>高岡市</v>
          </cell>
          <cell r="BL162" t="str">
            <v>0</v>
          </cell>
          <cell r="BM162" t="str">
            <v>0</v>
          </cell>
          <cell r="BO162" t="str">
            <v>あり</v>
          </cell>
          <cell r="BP162" t="str">
            <v>R01/05/01</v>
          </cell>
          <cell r="BV162" t="str">
            <v>0</v>
          </cell>
          <cell r="CH162" t="str">
            <v>0</v>
          </cell>
          <cell r="CJ162" t="str">
            <v>株式会社ミタホーム</v>
          </cell>
          <cell r="CK162" t="str">
            <v>カブシキカイシャミタホーム</v>
          </cell>
          <cell r="CL162" t="str">
            <v>1040042</v>
          </cell>
          <cell r="CM162" t="str">
            <v>東京都中央区入船二丁目９番10号五條ビル5-A</v>
          </cell>
          <cell r="CP162" t="str">
            <v>03-5542-3052</v>
          </cell>
          <cell r="CR162" t="str">
            <v>03-5542-3057</v>
          </cell>
          <cell r="CS162" t="str">
            <v>0005</v>
          </cell>
          <cell r="CT162" t="str">
            <v>営利法人</v>
          </cell>
          <cell r="CV162" t="str">
            <v>代表取締役</v>
          </cell>
          <cell r="CW162" t="str">
            <v>小西　広一</v>
          </cell>
          <cell r="CX162" t="str">
            <v>コニシ　ヒロカズ</v>
          </cell>
          <cell r="CY162" t="str">
            <v>S18/02/19</v>
          </cell>
          <cell r="CZ162" t="str">
            <v>9300916</v>
          </cell>
          <cell r="DA162" t="str">
            <v>富山県富山市向新庄町七丁目11番37号</v>
          </cell>
          <cell r="DF162" t="str">
            <v>指定居宅ｻｰﾋﾞｽ事業所</v>
          </cell>
          <cell r="DG162" t="str">
            <v>経過措置及び特例措置の対象外</v>
          </cell>
          <cell r="DH162" t="str">
            <v>高岡医療圏</v>
          </cell>
          <cell r="DI162" t="str">
            <v>高岡高齢者保健福祉圏域</v>
          </cell>
        </row>
        <row r="163">
          <cell r="A163" t="str">
            <v>1670202652</v>
          </cell>
          <cell r="B163" t="str">
            <v>1</v>
          </cell>
          <cell r="C163" t="str">
            <v>訪問介護</v>
          </cell>
          <cell r="D163" t="str">
            <v>11</v>
          </cell>
          <cell r="E163" t="str">
            <v>ニチイケアセンター高岡佐野</v>
          </cell>
          <cell r="F163" t="str">
            <v>ニチイケアセンタータカオカサノ</v>
          </cell>
          <cell r="G163" t="str">
            <v>9330826</v>
          </cell>
          <cell r="H163" t="str">
            <v>富山県高岡市佐野580番地</v>
          </cell>
          <cell r="K163" t="str">
            <v>0766-29-0012</v>
          </cell>
          <cell r="M163" t="str">
            <v>0766-24-3010</v>
          </cell>
          <cell r="N163" t="str">
            <v>162027</v>
          </cell>
          <cell r="O163" t="str">
            <v>高岡市</v>
          </cell>
          <cell r="P163" t="str">
            <v>R01/12/01</v>
          </cell>
          <cell r="Q163" t="str">
            <v>指定</v>
          </cell>
          <cell r="W163" t="str">
            <v>0</v>
          </cell>
          <cell r="X163" t="str">
            <v>通常</v>
          </cell>
          <cell r="Z163" t="str">
            <v>004083</v>
          </cell>
          <cell r="AA163" t="str">
            <v>R01/10/29</v>
          </cell>
          <cell r="AB163" t="str">
            <v>R01/10/29</v>
          </cell>
          <cell r="AC163" t="str">
            <v>R01/11/19</v>
          </cell>
          <cell r="AD163" t="str">
            <v>R01/12/01</v>
          </cell>
          <cell r="AH163" t="str">
            <v>2019/11/19 15:29:43</v>
          </cell>
          <cell r="AI163" t="str">
            <v>2023/03/16 14:01:12</v>
          </cell>
          <cell r="AJ163" t="str">
            <v>岡田　美佳子</v>
          </cell>
          <cell r="AK163" t="str">
            <v>オカダ　ミカコ</v>
          </cell>
          <cell r="AL163" t="str">
            <v>S39/07/15</v>
          </cell>
          <cell r="AM163" t="str">
            <v>9330018</v>
          </cell>
          <cell r="AN163" t="str">
            <v>富山県高岡市高陵町8-5</v>
          </cell>
          <cell r="AQ163" t="str">
            <v>訪問介護員、サービス提供責任者</v>
          </cell>
          <cell r="AU163" t="str">
            <v>3</v>
          </cell>
          <cell r="AV163" t="str">
            <v>0</v>
          </cell>
          <cell r="AW163" t="str">
            <v>1</v>
          </cell>
          <cell r="AX163" t="str">
            <v>5</v>
          </cell>
          <cell r="AY163" t="str">
            <v>1</v>
          </cell>
          <cell r="AZ163" t="str">
            <v>1</v>
          </cell>
          <cell r="BA163" t="str">
            <v>3.0</v>
          </cell>
          <cell r="BB163" t="str">
            <v>1</v>
          </cell>
          <cell r="BC163" t="str">
            <v>1</v>
          </cell>
          <cell r="BD163" t="str">
            <v>1.0</v>
          </cell>
          <cell r="BE163" t="str">
            <v>月～金（祝日、12月30日～1月3日を除く）</v>
          </cell>
          <cell r="BF163" t="str">
            <v>9:00～18:00</v>
          </cell>
          <cell r="BG163" t="str">
            <v>介護報酬告示上の額に対し、介護保険負担割合証に記載の割合に応じた額</v>
          </cell>
          <cell r="BH163" t="str">
            <v>介護報酬告示上の額</v>
          </cell>
          <cell r="BI163" t="str">
            <v>運営規程のとおり</v>
          </cell>
          <cell r="BJ163" t="str">
            <v>高岡市</v>
          </cell>
          <cell r="BL163" t="str">
            <v>0</v>
          </cell>
          <cell r="BM163" t="str">
            <v>0</v>
          </cell>
          <cell r="BO163" t="str">
            <v>あり</v>
          </cell>
          <cell r="BP163" t="str">
            <v>R01/12/01</v>
          </cell>
          <cell r="BV163" t="str">
            <v>0</v>
          </cell>
          <cell r="CH163" t="str">
            <v>0</v>
          </cell>
          <cell r="CJ163" t="str">
            <v>株式会社ニチイ学館</v>
          </cell>
          <cell r="CK163" t="str">
            <v>カブシキガイシャニチイガッカン</v>
          </cell>
          <cell r="CL163" t="str">
            <v>1018688</v>
          </cell>
          <cell r="CM163" t="str">
            <v>東京都千代田区神田駿河台四丁目６番地</v>
          </cell>
          <cell r="CP163" t="str">
            <v>03-3291-2121</v>
          </cell>
          <cell r="CR163" t="str">
            <v>03-3291-6889</v>
          </cell>
          <cell r="CS163" t="str">
            <v>0005</v>
          </cell>
          <cell r="CT163" t="str">
            <v>営利法人</v>
          </cell>
          <cell r="CV163" t="str">
            <v>代表取締役社長</v>
          </cell>
          <cell r="CW163" t="str">
            <v>森　信介</v>
          </cell>
          <cell r="CX163" t="str">
            <v>モリ　ノブスケ</v>
          </cell>
          <cell r="CY163" t="str">
            <v>S39/03/03</v>
          </cell>
          <cell r="CZ163" t="str">
            <v>1120002</v>
          </cell>
          <cell r="DA163" t="str">
            <v>東京都文京区小石川三丁目６番15号</v>
          </cell>
          <cell r="DD163" t="str">
            <v>048-423-2700</v>
          </cell>
          <cell r="DE163" t="str">
            <v>同番号</v>
          </cell>
          <cell r="DF163" t="str">
            <v>指定居宅ｻｰﾋﾞｽ事業所</v>
          </cell>
          <cell r="DG163" t="str">
            <v>経過措置及び特例措置の対象外</v>
          </cell>
          <cell r="DH163" t="str">
            <v>高岡医療圏</v>
          </cell>
          <cell r="DI163" t="str">
            <v>高岡高齢者保健福祉圏域</v>
          </cell>
        </row>
        <row r="164">
          <cell r="A164" t="str">
            <v>1670202660</v>
          </cell>
          <cell r="B164" t="str">
            <v>1</v>
          </cell>
          <cell r="C164" t="str">
            <v>訪問介護</v>
          </cell>
          <cell r="D164" t="str">
            <v>11</v>
          </cell>
          <cell r="E164" t="str">
            <v>ニチイケアセンター中田</v>
          </cell>
          <cell r="F164" t="str">
            <v>ニチイケアセンターナカダ</v>
          </cell>
          <cell r="G164" t="str">
            <v>9391275</v>
          </cell>
          <cell r="H164" t="str">
            <v>富山県高岡市中田1427番地</v>
          </cell>
          <cell r="K164" t="str">
            <v>0766-36-8522</v>
          </cell>
          <cell r="M164" t="str">
            <v>0766-36-0122</v>
          </cell>
          <cell r="N164" t="str">
            <v>162027</v>
          </cell>
          <cell r="O164" t="str">
            <v>高岡市</v>
          </cell>
          <cell r="P164" t="str">
            <v>R01/12/01</v>
          </cell>
          <cell r="Q164" t="str">
            <v>指定</v>
          </cell>
          <cell r="W164" t="str">
            <v>0</v>
          </cell>
          <cell r="X164" t="str">
            <v>通常</v>
          </cell>
          <cell r="Z164" t="str">
            <v>004084</v>
          </cell>
          <cell r="AA164" t="str">
            <v>R01/10/29</v>
          </cell>
          <cell r="AB164" t="str">
            <v>R01/10/29</v>
          </cell>
          <cell r="AC164" t="str">
            <v>R01/11/19</v>
          </cell>
          <cell r="AD164" t="str">
            <v>R01/12/01</v>
          </cell>
          <cell r="AH164" t="str">
            <v>2019/11/19 15:43:29</v>
          </cell>
          <cell r="AI164" t="str">
            <v>2022/12/28 09:06:56</v>
          </cell>
          <cell r="AJ164" t="str">
            <v>新森　小百合</v>
          </cell>
          <cell r="AK164" t="str">
            <v>シンモリ　サユリ</v>
          </cell>
          <cell r="AL164" t="str">
            <v>S48/05/13</v>
          </cell>
          <cell r="AM164" t="str">
            <v>9330934</v>
          </cell>
          <cell r="AN164" t="str">
            <v>富山県高岡市博労町4-1</v>
          </cell>
          <cell r="AQ164" t="str">
            <v>訪問介護員、サービス提供責任者</v>
          </cell>
          <cell r="AU164" t="str">
            <v>2</v>
          </cell>
          <cell r="AV164" t="str">
            <v>0</v>
          </cell>
          <cell r="AW164" t="str">
            <v>1</v>
          </cell>
          <cell r="AX164" t="str">
            <v>2</v>
          </cell>
          <cell r="AY164" t="str">
            <v>1</v>
          </cell>
          <cell r="AZ164" t="str">
            <v>1</v>
          </cell>
          <cell r="BA164" t="str">
            <v>2.7</v>
          </cell>
          <cell r="BB164" t="str">
            <v>2</v>
          </cell>
          <cell r="BC164" t="str">
            <v>0</v>
          </cell>
          <cell r="BD164" t="str">
            <v>2.0</v>
          </cell>
          <cell r="BE164" t="str">
            <v>月～金（祝日、12月30日～1月3日を除く）</v>
          </cell>
          <cell r="BF164" t="str">
            <v>9:00～18:00</v>
          </cell>
          <cell r="BG164" t="str">
            <v>介護報酬告示上の額に対し、介護保険負担割合証に記載の割合に応じた額</v>
          </cell>
          <cell r="BH164" t="str">
            <v>介護報酬告示上の額</v>
          </cell>
          <cell r="BI164" t="str">
            <v>運営規程のとおり</v>
          </cell>
          <cell r="BJ164" t="str">
            <v>高岡市,砺波市</v>
          </cell>
          <cell r="BL164" t="str">
            <v>0</v>
          </cell>
          <cell r="BM164" t="str">
            <v>0</v>
          </cell>
          <cell r="BO164" t="str">
            <v>あり</v>
          </cell>
          <cell r="BP164" t="str">
            <v>R01/12/01</v>
          </cell>
          <cell r="BV164" t="str">
            <v>0</v>
          </cell>
          <cell r="CH164" t="str">
            <v>0</v>
          </cell>
          <cell r="CJ164" t="str">
            <v>株式会社ニチイ学館</v>
          </cell>
          <cell r="CK164" t="str">
            <v>カブシキガイシャニチイガッカン</v>
          </cell>
          <cell r="CL164" t="str">
            <v>1018688</v>
          </cell>
          <cell r="CM164" t="str">
            <v>東京都千代田区神田駿河台四丁目６番地</v>
          </cell>
          <cell r="CP164" t="str">
            <v>03-3291-2121</v>
          </cell>
          <cell r="CR164" t="str">
            <v>03-3291-6889</v>
          </cell>
          <cell r="CS164" t="str">
            <v>0005</v>
          </cell>
          <cell r="CT164" t="str">
            <v>営利法人</v>
          </cell>
          <cell r="CV164" t="str">
            <v>代表取締役社長</v>
          </cell>
          <cell r="CW164" t="str">
            <v>森　信介</v>
          </cell>
          <cell r="CX164" t="str">
            <v>モリ　ノブスケ</v>
          </cell>
          <cell r="CY164" t="str">
            <v>S39/03/03</v>
          </cell>
          <cell r="CZ164" t="str">
            <v>1120002</v>
          </cell>
          <cell r="DA164" t="str">
            <v>東京都文京区小石川三丁目６番15号</v>
          </cell>
          <cell r="DD164" t="str">
            <v>048-423-2700</v>
          </cell>
          <cell r="DE164" t="str">
            <v>同番号</v>
          </cell>
          <cell r="DF164" t="str">
            <v>指定居宅ｻｰﾋﾞｽ事業所</v>
          </cell>
          <cell r="DG164" t="str">
            <v>経過措置及び特例措置の対象外</v>
          </cell>
          <cell r="DH164" t="str">
            <v>高岡医療圏</v>
          </cell>
          <cell r="DI164" t="str">
            <v>高岡高齢者保健福祉圏域</v>
          </cell>
        </row>
        <row r="165">
          <cell r="A165" t="str">
            <v>1670202694</v>
          </cell>
          <cell r="B165" t="str">
            <v>1</v>
          </cell>
          <cell r="C165" t="str">
            <v>訪問介護</v>
          </cell>
          <cell r="D165" t="str">
            <v>11</v>
          </cell>
          <cell r="E165" t="str">
            <v>有限会社わか木　訪問介護事業所</v>
          </cell>
          <cell r="F165" t="str">
            <v>ユウゲンカイシャワカキ　ホウモンカイゴジギョウショ</v>
          </cell>
          <cell r="G165" t="str">
            <v>9330958</v>
          </cell>
          <cell r="H165" t="str">
            <v>富山県高岡市波岡61番地１</v>
          </cell>
          <cell r="K165" t="str">
            <v>0766-23-9080</v>
          </cell>
          <cell r="M165" t="str">
            <v>0766-23-9087</v>
          </cell>
          <cell r="N165" t="str">
            <v>162027</v>
          </cell>
          <cell r="O165" t="str">
            <v>高岡市</v>
          </cell>
          <cell r="P165" t="str">
            <v>R02/05/01</v>
          </cell>
          <cell r="Q165" t="str">
            <v>休止</v>
          </cell>
          <cell r="R165" t="str">
            <v>R03/05/31</v>
          </cell>
          <cell r="W165" t="str">
            <v>0</v>
          </cell>
          <cell r="X165" t="str">
            <v>通常</v>
          </cell>
          <cell r="Z165" t="str">
            <v>004121</v>
          </cell>
          <cell r="AA165" t="str">
            <v>R02/04/06</v>
          </cell>
          <cell r="AB165" t="str">
            <v>R02/04/06</v>
          </cell>
          <cell r="AC165" t="str">
            <v>R02/04/09</v>
          </cell>
          <cell r="AD165" t="str">
            <v>R02/05/01</v>
          </cell>
          <cell r="AH165" t="str">
            <v>2020/04/20 18:36:35</v>
          </cell>
          <cell r="AI165" t="str">
            <v>2021/05/19 11:52:21</v>
          </cell>
          <cell r="AJ165" t="str">
            <v>見津　美紀子</v>
          </cell>
          <cell r="AK165" t="str">
            <v>ミツ　ミキコ</v>
          </cell>
          <cell r="AL165" t="str">
            <v>S26/05/05</v>
          </cell>
          <cell r="AM165" t="str">
            <v>9330031</v>
          </cell>
          <cell r="AN165" t="str">
            <v>富山県高岡市中川町7番8号</v>
          </cell>
          <cell r="AU165" t="str">
            <v>1</v>
          </cell>
          <cell r="AV165" t="str">
            <v>35</v>
          </cell>
          <cell r="AW165" t="str">
            <v>2</v>
          </cell>
          <cell r="AX165" t="str">
            <v>0</v>
          </cell>
          <cell r="AY165" t="str">
            <v>1</v>
          </cell>
          <cell r="AZ165" t="str">
            <v>1</v>
          </cell>
          <cell r="BA165" t="str">
            <v>2.7</v>
          </cell>
          <cell r="BB165" t="str">
            <v>1</v>
          </cell>
          <cell r="BC165" t="str">
            <v>0</v>
          </cell>
          <cell r="BD165" t="str">
            <v>1.0</v>
          </cell>
          <cell r="BE165" t="str">
            <v>月～土</v>
          </cell>
          <cell r="BF165" t="str">
            <v>8:00～17:00</v>
          </cell>
          <cell r="BG165" t="str">
            <v>介護報酬告示上の額に対し、介護保険負担割合証に記載の割合に応じた額</v>
          </cell>
          <cell r="BH165" t="str">
            <v>介護報酬告示上の額</v>
          </cell>
          <cell r="BJ165" t="str">
            <v>高岡市</v>
          </cell>
          <cell r="BL165" t="str">
            <v>0</v>
          </cell>
          <cell r="BM165" t="str">
            <v>0</v>
          </cell>
          <cell r="BO165" t="str">
            <v>あり</v>
          </cell>
          <cell r="BP165" t="str">
            <v>R02/05/01</v>
          </cell>
          <cell r="BV165" t="str">
            <v>0</v>
          </cell>
          <cell r="CH165" t="str">
            <v>0</v>
          </cell>
          <cell r="CJ165" t="str">
            <v>有限会社　わか木</v>
          </cell>
          <cell r="CK165" t="str">
            <v>ユウゲンカイシャ　ワカキ</v>
          </cell>
          <cell r="CL165" t="str">
            <v>9330958</v>
          </cell>
          <cell r="CM165" t="str">
            <v>富山県高岡市波岡61番地１</v>
          </cell>
          <cell r="CP165" t="str">
            <v>0766-23-9080</v>
          </cell>
          <cell r="CR165" t="str">
            <v>0766-23-9087</v>
          </cell>
          <cell r="CS165" t="str">
            <v>0005</v>
          </cell>
          <cell r="CT165" t="str">
            <v>営利法人</v>
          </cell>
          <cell r="CV165" t="str">
            <v>代表取締役</v>
          </cell>
          <cell r="CW165" t="str">
            <v>見津　美紀子</v>
          </cell>
          <cell r="CX165" t="str">
            <v>ミツ　ミキコ</v>
          </cell>
          <cell r="CY165" t="str">
            <v>S26/05/05</v>
          </cell>
          <cell r="CZ165" t="str">
            <v>9330031</v>
          </cell>
          <cell r="DA165" t="str">
            <v>富山県高岡市中川町7番8号</v>
          </cell>
          <cell r="DF165" t="str">
            <v>指定居宅ｻｰﾋﾞｽ事業所</v>
          </cell>
          <cell r="DG165" t="str">
            <v>経過措置及び特例措置の対象外</v>
          </cell>
          <cell r="DH165" t="str">
            <v>高岡医療圏</v>
          </cell>
          <cell r="DI165" t="str">
            <v>高岡高齢者保健福祉圏域</v>
          </cell>
        </row>
        <row r="166">
          <cell r="A166" t="str">
            <v>1670202744</v>
          </cell>
          <cell r="B166" t="str">
            <v>1</v>
          </cell>
          <cell r="C166" t="str">
            <v>訪問介護</v>
          </cell>
          <cell r="D166" t="str">
            <v>11</v>
          </cell>
          <cell r="E166" t="str">
            <v>ヘルパーステーション　紬</v>
          </cell>
          <cell r="F166" t="str">
            <v>ヘルパーステーション　ツムギ　</v>
          </cell>
          <cell r="G166" t="str">
            <v>9330014</v>
          </cell>
          <cell r="H166" t="str">
            <v>富山県高岡市野村1542番地１</v>
          </cell>
          <cell r="K166" t="str">
            <v>0766-30-6220</v>
          </cell>
          <cell r="M166" t="str">
            <v>0766-30-6221</v>
          </cell>
          <cell r="N166" t="str">
            <v>162027</v>
          </cell>
          <cell r="O166" t="str">
            <v>高岡市</v>
          </cell>
          <cell r="P166" t="str">
            <v>R02/09/01</v>
          </cell>
          <cell r="Q166" t="str">
            <v>指定</v>
          </cell>
          <cell r="W166" t="str">
            <v>0</v>
          </cell>
          <cell r="X166" t="str">
            <v>通常</v>
          </cell>
          <cell r="Z166" t="str">
            <v>004124</v>
          </cell>
          <cell r="AA166" t="str">
            <v>R02/07/13</v>
          </cell>
          <cell r="AB166" t="str">
            <v>R02/07/13</v>
          </cell>
          <cell r="AC166" t="str">
            <v>R02/07/13</v>
          </cell>
          <cell r="AD166" t="str">
            <v>R02/09/01</v>
          </cell>
          <cell r="AH166" t="str">
            <v>2020/08/25 11:53:57</v>
          </cell>
          <cell r="AI166" t="str">
            <v>2023/04/12 13:38:32</v>
          </cell>
          <cell r="AJ166" t="str">
            <v>高嶋　公三子</v>
          </cell>
          <cell r="AK166" t="str">
            <v>タカシマ　クミコ</v>
          </cell>
          <cell r="AL166" t="str">
            <v>S44/06/23</v>
          </cell>
          <cell r="AM166" t="str">
            <v>9330803</v>
          </cell>
          <cell r="AN166" t="str">
            <v>富山県高岡市出来田92-1　信開クレベール高岡401</v>
          </cell>
          <cell r="AU166" t="str">
            <v>3</v>
          </cell>
          <cell r="AV166" t="str">
            <v>40</v>
          </cell>
          <cell r="AW166" t="str">
            <v>0</v>
          </cell>
          <cell r="AX166" t="str">
            <v>8</v>
          </cell>
          <cell r="AY166" t="str">
            <v>6</v>
          </cell>
          <cell r="AZ166" t="str">
            <v>2</v>
          </cell>
          <cell r="BA166" t="str">
            <v>3.4</v>
          </cell>
          <cell r="BB166" t="str">
            <v>3</v>
          </cell>
          <cell r="BC166" t="str">
            <v>0</v>
          </cell>
          <cell r="BD166" t="str">
            <v>3.0</v>
          </cell>
          <cell r="BE166" t="str">
            <v>月曜～日曜</v>
          </cell>
          <cell r="BF166" t="str">
            <v>24時間</v>
          </cell>
          <cell r="BG166" t="str">
            <v>介護報酬告示上の額に対し、介護保険負担割合証に記載の割合に応じた額</v>
          </cell>
          <cell r="BH166" t="str">
            <v>介護報酬告示上の額</v>
          </cell>
          <cell r="BI166" t="str">
            <v>運営規程のとおり</v>
          </cell>
          <cell r="BJ166" t="str">
            <v>高岡市</v>
          </cell>
          <cell r="BL166" t="str">
            <v>0</v>
          </cell>
          <cell r="BM166" t="str">
            <v>0</v>
          </cell>
          <cell r="BO166" t="str">
            <v>あり</v>
          </cell>
          <cell r="BP166" t="str">
            <v>R02/09/01</v>
          </cell>
          <cell r="BV166" t="str">
            <v>0</v>
          </cell>
          <cell r="CH166" t="str">
            <v>0</v>
          </cell>
          <cell r="CJ166" t="str">
            <v>アイムケア株式会社</v>
          </cell>
          <cell r="CK166" t="str">
            <v>アイムケアカブシキカイシャ</v>
          </cell>
          <cell r="CL166" t="str">
            <v>9390274</v>
          </cell>
          <cell r="CM166" t="str">
            <v>富山県射水市小島21-1</v>
          </cell>
          <cell r="CP166" t="str">
            <v>0766-52-8899</v>
          </cell>
          <cell r="CR166" t="str">
            <v>0766-52-3577</v>
          </cell>
          <cell r="CS166" t="str">
            <v>0005</v>
          </cell>
          <cell r="CT166" t="str">
            <v>営利法人</v>
          </cell>
          <cell r="CV166" t="str">
            <v>代表取締役</v>
          </cell>
          <cell r="CW166" t="str">
            <v>高橋　賢一</v>
          </cell>
          <cell r="CX166" t="str">
            <v>タカハシ　ケンイチ</v>
          </cell>
          <cell r="CY166" t="str">
            <v>S45/07/03</v>
          </cell>
          <cell r="CZ166" t="str">
            <v>9300882</v>
          </cell>
          <cell r="DA166" t="str">
            <v>富山県富山市五艘1698-3　イズムスタイル五艘C</v>
          </cell>
          <cell r="DF166" t="str">
            <v>指定居宅ｻｰﾋﾞｽ事業所</v>
          </cell>
          <cell r="DG166" t="str">
            <v>経過措置及び特例措置の対象外</v>
          </cell>
          <cell r="DH166" t="str">
            <v>高岡医療圏</v>
          </cell>
          <cell r="DI166" t="str">
            <v>高岡高齢者保健福祉圏域</v>
          </cell>
        </row>
        <row r="167">
          <cell r="A167" t="str">
            <v>1670202785</v>
          </cell>
          <cell r="B167" t="str">
            <v>1</v>
          </cell>
          <cell r="C167" t="str">
            <v>訪問介護</v>
          </cell>
          <cell r="D167" t="str">
            <v>11</v>
          </cell>
          <cell r="E167" t="str">
            <v>志貴野長生寮　訪問介護センター</v>
          </cell>
          <cell r="F167" t="str">
            <v>シキノチョウセイ　ホウモンカイゴセンター</v>
          </cell>
          <cell r="G167" t="str">
            <v>9391254</v>
          </cell>
          <cell r="H167" t="str">
            <v>富山県高岡市滝新21番地１</v>
          </cell>
          <cell r="K167" t="str">
            <v>0766-36-8181</v>
          </cell>
          <cell r="M167" t="str">
            <v>0766-36-1669</v>
          </cell>
          <cell r="N167" t="str">
            <v>162027</v>
          </cell>
          <cell r="O167" t="str">
            <v>高岡市</v>
          </cell>
          <cell r="P167" t="str">
            <v>R03/06/01</v>
          </cell>
          <cell r="Q167" t="str">
            <v>指定</v>
          </cell>
          <cell r="W167" t="str">
            <v>0</v>
          </cell>
          <cell r="X167" t="str">
            <v>通常</v>
          </cell>
          <cell r="Z167" t="str">
            <v>004158</v>
          </cell>
          <cell r="AA167" t="str">
            <v>R03/04/26</v>
          </cell>
          <cell r="AB167" t="str">
            <v>R03/04/26</v>
          </cell>
          <cell r="AC167" t="str">
            <v>R03/05/25</v>
          </cell>
          <cell r="AD167" t="str">
            <v>R03/06/01</v>
          </cell>
          <cell r="AH167" t="str">
            <v>2021/05/25 16:50:01</v>
          </cell>
          <cell r="AI167" t="str">
            <v>2021/05/25 16:59:18</v>
          </cell>
          <cell r="AJ167" t="str">
            <v>松井　宏</v>
          </cell>
          <cell r="AK167" t="str">
            <v>マツイ　ヒロシ</v>
          </cell>
          <cell r="AL167" t="str">
            <v>S36/07/01</v>
          </cell>
          <cell r="AM167" t="str">
            <v>9300106</v>
          </cell>
          <cell r="AN167" t="str">
            <v>富山県富山市高木1540-3</v>
          </cell>
          <cell r="AR167" t="str">
            <v>特別養護老人ホーム志貴野長生寮</v>
          </cell>
          <cell r="AS167" t="str">
            <v>所長</v>
          </cell>
          <cell r="AT167" t="str">
            <v>8:30～17:30</v>
          </cell>
          <cell r="AU167" t="str">
            <v>1</v>
          </cell>
          <cell r="AV167" t="str">
            <v>0</v>
          </cell>
          <cell r="AW167" t="str">
            <v>1</v>
          </cell>
          <cell r="AX167" t="str">
            <v>0</v>
          </cell>
          <cell r="AY167" t="str">
            <v>10</v>
          </cell>
          <cell r="AZ167" t="str">
            <v>0</v>
          </cell>
          <cell r="BA167" t="str">
            <v>4.5</v>
          </cell>
          <cell r="BB167" t="str">
            <v>1</v>
          </cell>
          <cell r="BC167" t="str">
            <v>0</v>
          </cell>
          <cell r="BD167" t="str">
            <v>0.0</v>
          </cell>
          <cell r="BE167" t="str">
            <v>年中無休</v>
          </cell>
          <cell r="BF167" t="str">
            <v>24時間</v>
          </cell>
          <cell r="BJ167" t="str">
            <v>高岡市</v>
          </cell>
          <cell r="BL167" t="str">
            <v>1</v>
          </cell>
          <cell r="BM167" t="str">
            <v>0</v>
          </cell>
          <cell r="BO167" t="str">
            <v>あり</v>
          </cell>
          <cell r="BP167" t="str">
            <v>R03/06/01</v>
          </cell>
          <cell r="BV167" t="str">
            <v>0</v>
          </cell>
          <cell r="CH167" t="str">
            <v>0</v>
          </cell>
          <cell r="CJ167" t="str">
            <v>社会福祉法人高岡市身体障害者福祉会</v>
          </cell>
          <cell r="CK167" t="str">
            <v>シャカイフクシホウジンタカオカシシンタイショウガイシャフクシカイ</v>
          </cell>
          <cell r="CL167" t="str">
            <v>9391273</v>
          </cell>
          <cell r="CM167" t="str">
            <v>高岡市葦附1239番地の27</v>
          </cell>
          <cell r="CP167" t="str">
            <v>0766-36-1200</v>
          </cell>
          <cell r="CR167" t="str">
            <v>0766-36-1203</v>
          </cell>
          <cell r="CS167" t="str">
            <v>0001</v>
          </cell>
          <cell r="CT167" t="str">
            <v>社会福祉法人（社協以外）</v>
          </cell>
          <cell r="CV167" t="str">
            <v>理事長</v>
          </cell>
          <cell r="CW167" t="str">
            <v>笠島　學</v>
          </cell>
          <cell r="CX167" t="str">
            <v>カサジマ　マナブ</v>
          </cell>
          <cell r="CY167" t="str">
            <v>S22/08/13</v>
          </cell>
          <cell r="CZ167" t="str">
            <v>9330871</v>
          </cell>
          <cell r="DA167" t="str">
            <v>高岡市駅南３－７－６</v>
          </cell>
          <cell r="DF167" t="str">
            <v>指定居宅ｻｰﾋﾞｽ事業所</v>
          </cell>
          <cell r="DG167" t="str">
            <v>経過措置及び特例措置の対象外</v>
          </cell>
          <cell r="DH167" t="str">
            <v>高岡医療圏</v>
          </cell>
          <cell r="DI167" t="str">
            <v>高岡高齢者保健福祉圏域</v>
          </cell>
        </row>
        <row r="168">
          <cell r="A168" t="str">
            <v>1670202793</v>
          </cell>
          <cell r="B168" t="str">
            <v>1</v>
          </cell>
          <cell r="C168" t="str">
            <v>訪問介護</v>
          </cell>
          <cell r="D168" t="str">
            <v>11</v>
          </cell>
          <cell r="E168" t="str">
            <v>ヘルパーステーションまもる</v>
          </cell>
          <cell r="F168" t="str">
            <v>ヘルパーステーションマモル</v>
          </cell>
          <cell r="G168" t="str">
            <v>9330016</v>
          </cell>
          <cell r="H168" t="str">
            <v>富山県高岡市大野172番地　サンヴィラ大野Ａ棟１階</v>
          </cell>
          <cell r="K168" t="str">
            <v>090-8266-7861</v>
          </cell>
          <cell r="N168" t="str">
            <v>162027</v>
          </cell>
          <cell r="O168" t="str">
            <v>高岡市</v>
          </cell>
          <cell r="P168" t="str">
            <v>R03/06/01</v>
          </cell>
          <cell r="Q168" t="str">
            <v>指定</v>
          </cell>
          <cell r="W168" t="str">
            <v>0</v>
          </cell>
          <cell r="X168" t="str">
            <v>通常</v>
          </cell>
          <cell r="Z168" t="str">
            <v>004159</v>
          </cell>
          <cell r="AA168" t="str">
            <v>R03/05/07</v>
          </cell>
          <cell r="AB168" t="str">
            <v>R03/05/07</v>
          </cell>
          <cell r="AC168" t="str">
            <v>R03/05/25</v>
          </cell>
          <cell r="AD168" t="str">
            <v>R03/06/01</v>
          </cell>
          <cell r="AH168" t="str">
            <v>2021/05/25 17:53:30</v>
          </cell>
          <cell r="AI168" t="str">
            <v>2022/11/29 13:31:26</v>
          </cell>
          <cell r="AJ168" t="str">
            <v>川口　孝博</v>
          </cell>
          <cell r="AK168" t="str">
            <v>カワグチ　タカヒロ</v>
          </cell>
          <cell r="AL168" t="str">
            <v>S54/04/08</v>
          </cell>
          <cell r="AM168" t="str">
            <v>9330046</v>
          </cell>
          <cell r="AN168" t="str">
            <v>富山県高岡市中川本町14番30号</v>
          </cell>
          <cell r="AQ168" t="str">
            <v>訪問介護員</v>
          </cell>
          <cell r="AU168" t="str">
            <v>1</v>
          </cell>
          <cell r="AV168" t="str">
            <v>10</v>
          </cell>
          <cell r="AW168" t="str">
            <v>2</v>
          </cell>
          <cell r="AX168" t="str">
            <v>0</v>
          </cell>
          <cell r="AY168" t="str">
            <v>1</v>
          </cell>
          <cell r="AZ168" t="str">
            <v>0</v>
          </cell>
          <cell r="BA168" t="str">
            <v>2.5</v>
          </cell>
          <cell r="BB168" t="str">
            <v>1</v>
          </cell>
          <cell r="BC168" t="str">
            <v>0</v>
          </cell>
          <cell r="BD168" t="str">
            <v>1.0</v>
          </cell>
          <cell r="BE168" t="str">
            <v>月～金</v>
          </cell>
          <cell r="BF168" t="str">
            <v>9:00～18:00</v>
          </cell>
          <cell r="BK168" t="str">
            <v>富山県</v>
          </cell>
          <cell r="BL168" t="str">
            <v>0</v>
          </cell>
          <cell r="BM168" t="str">
            <v>0</v>
          </cell>
          <cell r="BO168" t="str">
            <v>あり</v>
          </cell>
          <cell r="BP168" t="str">
            <v>R03/06/01</v>
          </cell>
          <cell r="BV168" t="str">
            <v>0</v>
          </cell>
          <cell r="CH168" t="str">
            <v>0</v>
          </cell>
          <cell r="CJ168" t="str">
            <v>合同会社ＧＫ</v>
          </cell>
          <cell r="CK168" t="str">
            <v>ゴウドウガイシャジーケー</v>
          </cell>
          <cell r="CL168" t="str">
            <v>9330046</v>
          </cell>
          <cell r="CM168" t="str">
            <v>富山県高岡市中川本町14番30号</v>
          </cell>
          <cell r="CP168" t="str">
            <v>090-8266-7861</v>
          </cell>
          <cell r="CS168" t="str">
            <v>0005</v>
          </cell>
          <cell r="CT168" t="str">
            <v>営利法人</v>
          </cell>
          <cell r="CV168" t="str">
            <v>代表社員</v>
          </cell>
          <cell r="CW168" t="str">
            <v>川口　孝博</v>
          </cell>
          <cell r="CX168" t="str">
            <v>カワグチ　タカヒロ</v>
          </cell>
          <cell r="CY168" t="str">
            <v>S54/04/08</v>
          </cell>
          <cell r="CZ168" t="str">
            <v>9330046</v>
          </cell>
          <cell r="DA168" t="str">
            <v>富山県高岡市中川本町14番30号</v>
          </cell>
          <cell r="DF168" t="str">
            <v>指定居宅ｻｰﾋﾞｽ事業所</v>
          </cell>
          <cell r="DG168" t="str">
            <v>経過措置及び特例措置の対象外</v>
          </cell>
          <cell r="DH168" t="str">
            <v>高岡医療圏</v>
          </cell>
          <cell r="DI168" t="str">
            <v>高岡高齢者保健福祉圏域</v>
          </cell>
        </row>
        <row r="169">
          <cell r="A169" t="str">
            <v>1670202801</v>
          </cell>
          <cell r="B169" t="str">
            <v>1</v>
          </cell>
          <cell r="C169" t="str">
            <v>訪問介護</v>
          </cell>
          <cell r="D169" t="str">
            <v>11</v>
          </cell>
          <cell r="E169" t="str">
            <v>ケアタクシーりぼん</v>
          </cell>
          <cell r="F169" t="str">
            <v>ケアタクシーリボン</v>
          </cell>
          <cell r="G169" t="str">
            <v>9330816</v>
          </cell>
          <cell r="H169" t="str">
            <v>富山県高岡市二塚1170番地</v>
          </cell>
          <cell r="K169" t="str">
            <v>0766-62-0566</v>
          </cell>
          <cell r="M169" t="str">
            <v>0766-62-0880</v>
          </cell>
          <cell r="N169" t="str">
            <v>162027</v>
          </cell>
          <cell r="O169" t="str">
            <v>高岡市</v>
          </cell>
          <cell r="P169" t="str">
            <v>R03/07/01</v>
          </cell>
          <cell r="Q169" t="str">
            <v>指定</v>
          </cell>
          <cell r="W169" t="str">
            <v>0</v>
          </cell>
          <cell r="X169" t="str">
            <v>通常</v>
          </cell>
          <cell r="Z169" t="str">
            <v>004160</v>
          </cell>
          <cell r="AA169" t="str">
            <v>R03/05/13</v>
          </cell>
          <cell r="AB169" t="str">
            <v>R03/05/13</v>
          </cell>
          <cell r="AC169" t="str">
            <v>R03/06/18</v>
          </cell>
          <cell r="AD169" t="str">
            <v>R03/07/01</v>
          </cell>
          <cell r="AH169" t="str">
            <v>2021/06/18 13:38:36</v>
          </cell>
          <cell r="AI169" t="str">
            <v>2022/11/14 15:02:35</v>
          </cell>
          <cell r="AJ169" t="str">
            <v>大石　仁</v>
          </cell>
          <cell r="AK169" t="str">
            <v>オオイシ　ヒトシ</v>
          </cell>
          <cell r="AL169" t="str">
            <v>S42/08/20</v>
          </cell>
          <cell r="AM169" t="str">
            <v>9330816</v>
          </cell>
          <cell r="AN169" t="str">
            <v>富山県高岡市二塚1167番１</v>
          </cell>
          <cell r="AU169" t="str">
            <v>1</v>
          </cell>
          <cell r="AV169" t="str">
            <v>0</v>
          </cell>
          <cell r="AW169" t="str">
            <v>2</v>
          </cell>
          <cell r="AX169" t="str">
            <v>2</v>
          </cell>
          <cell r="AY169" t="str">
            <v>1</v>
          </cell>
          <cell r="AZ169" t="str">
            <v>0</v>
          </cell>
          <cell r="BA169" t="str">
            <v>3.0</v>
          </cell>
          <cell r="BB169" t="str">
            <v>1</v>
          </cell>
          <cell r="BC169" t="str">
            <v>0</v>
          </cell>
          <cell r="BD169" t="str">
            <v>1.0</v>
          </cell>
          <cell r="BE169" t="str">
            <v>月～土（祝日等を除く）</v>
          </cell>
          <cell r="BF169" t="str">
            <v>8:00～18:00</v>
          </cell>
          <cell r="BJ169" t="str">
            <v>高岡市</v>
          </cell>
          <cell r="BL169" t="str">
            <v>0</v>
          </cell>
          <cell r="BM169" t="str">
            <v>0</v>
          </cell>
          <cell r="BO169" t="str">
            <v>あり</v>
          </cell>
          <cell r="BP169" t="str">
            <v>R03/07/01</v>
          </cell>
          <cell r="BV169" t="str">
            <v>0</v>
          </cell>
          <cell r="CH169" t="str">
            <v>0</v>
          </cell>
          <cell r="CJ169" t="str">
            <v>株式会社HRS</v>
          </cell>
          <cell r="CK169" t="str">
            <v>カブシキガイシャエイチアールエス</v>
          </cell>
          <cell r="CL169" t="str">
            <v>9330816</v>
          </cell>
          <cell r="CM169" t="str">
            <v>富山県高岡市二塚1170番地</v>
          </cell>
          <cell r="CP169" t="str">
            <v>0766-62-0120</v>
          </cell>
          <cell r="CR169" t="str">
            <v>0766-62-0880</v>
          </cell>
          <cell r="CS169" t="str">
            <v>0005</v>
          </cell>
          <cell r="CT169" t="str">
            <v>営利法人</v>
          </cell>
          <cell r="CV169" t="str">
            <v>代表取締役</v>
          </cell>
          <cell r="CW169" t="str">
            <v>大石　仁</v>
          </cell>
          <cell r="CX169" t="str">
            <v>オオイシ　ヒトシ</v>
          </cell>
          <cell r="CY169" t="str">
            <v>S42/08/20</v>
          </cell>
          <cell r="CZ169" t="str">
            <v>9330816</v>
          </cell>
          <cell r="DA169" t="str">
            <v>富山県高岡市二塚1167番１</v>
          </cell>
          <cell r="DF169" t="str">
            <v>指定居宅ｻｰﾋﾞｽ事業所</v>
          </cell>
          <cell r="DG169" t="str">
            <v>経過措置及び特例措置の対象外</v>
          </cell>
          <cell r="DH169" t="str">
            <v>高岡医療圏</v>
          </cell>
          <cell r="DI169" t="str">
            <v>高岡高齢者保健福祉圏域</v>
          </cell>
        </row>
        <row r="170">
          <cell r="A170" t="str">
            <v>1670202868</v>
          </cell>
          <cell r="B170" t="str">
            <v>1</v>
          </cell>
          <cell r="C170" t="str">
            <v>訪問介護</v>
          </cell>
          <cell r="D170" t="str">
            <v>11</v>
          </cell>
          <cell r="E170" t="str">
            <v>ケアサービスあかり</v>
          </cell>
          <cell r="F170" t="str">
            <v>ケアサービスアカリ</v>
          </cell>
          <cell r="G170" t="str">
            <v>9330115</v>
          </cell>
          <cell r="H170" t="str">
            <v>富山県高岡市伏木古府元町１番23号</v>
          </cell>
          <cell r="K170" t="str">
            <v>050-8883-6376</v>
          </cell>
          <cell r="M170" t="str">
            <v>050-8883-6377</v>
          </cell>
          <cell r="N170" t="str">
            <v>162027</v>
          </cell>
          <cell r="O170" t="str">
            <v>高岡市</v>
          </cell>
          <cell r="P170" t="str">
            <v>R04/04/01</v>
          </cell>
          <cell r="Q170" t="str">
            <v>指定</v>
          </cell>
          <cell r="W170" t="str">
            <v>0</v>
          </cell>
          <cell r="X170" t="str">
            <v>通常</v>
          </cell>
          <cell r="Z170" t="str">
            <v>004196</v>
          </cell>
          <cell r="AA170" t="str">
            <v>R04/03/01</v>
          </cell>
          <cell r="AB170" t="str">
            <v>R04/03/01</v>
          </cell>
          <cell r="AC170" t="str">
            <v>R04/03/23</v>
          </cell>
          <cell r="AD170" t="str">
            <v>R04/04/01</v>
          </cell>
          <cell r="AH170" t="str">
            <v>2022/03/23 11:06:27</v>
          </cell>
          <cell r="AI170" t="str">
            <v>2022/06/21 10:58:53</v>
          </cell>
          <cell r="AJ170" t="str">
            <v>泉田　寿子</v>
          </cell>
          <cell r="AK170" t="str">
            <v>センダ　ヒサコ</v>
          </cell>
          <cell r="AL170" t="str">
            <v>S57/09/07</v>
          </cell>
          <cell r="AM170" t="str">
            <v>9340001</v>
          </cell>
          <cell r="AN170" t="str">
            <v>富山県射水市庄西町1-1-39</v>
          </cell>
          <cell r="AQ170" t="str">
            <v>訪問介護員</v>
          </cell>
          <cell r="AU170" t="str">
            <v>1</v>
          </cell>
          <cell r="AV170" t="str">
            <v>40</v>
          </cell>
          <cell r="AW170" t="str">
            <v>2</v>
          </cell>
          <cell r="AX170" t="str">
            <v>0</v>
          </cell>
          <cell r="AY170" t="str">
            <v>1</v>
          </cell>
          <cell r="AZ170" t="str">
            <v>0</v>
          </cell>
          <cell r="BA170" t="str">
            <v>2.5</v>
          </cell>
          <cell r="BB170" t="str">
            <v>1</v>
          </cell>
          <cell r="BC170" t="str">
            <v>0</v>
          </cell>
          <cell r="BD170" t="str">
            <v>1.0</v>
          </cell>
          <cell r="BJ170" t="str">
            <v>高岡市,射水市</v>
          </cell>
          <cell r="BL170" t="str">
            <v>0</v>
          </cell>
          <cell r="BM170" t="str">
            <v>0</v>
          </cell>
          <cell r="BO170" t="str">
            <v>あり</v>
          </cell>
          <cell r="BP170" t="str">
            <v>R04/04/01</v>
          </cell>
          <cell r="BV170" t="str">
            <v>0</v>
          </cell>
          <cell r="CH170" t="str">
            <v>0</v>
          </cell>
          <cell r="CJ170" t="str">
            <v>合同会社あおぞら</v>
          </cell>
          <cell r="CK170" t="str">
            <v>ゴウドウガイシャアオゾラ</v>
          </cell>
          <cell r="CL170" t="str">
            <v>9330115</v>
          </cell>
          <cell r="CM170" t="str">
            <v>富山県高岡市伏木古府元町１番23号</v>
          </cell>
          <cell r="CP170" t="str">
            <v>050-8883-6376</v>
          </cell>
          <cell r="CR170" t="str">
            <v>050-8883-6377</v>
          </cell>
          <cell r="CS170" t="str">
            <v>0005</v>
          </cell>
          <cell r="CT170" t="str">
            <v>営利法人</v>
          </cell>
          <cell r="CV170" t="str">
            <v>代表社員</v>
          </cell>
          <cell r="CW170" t="str">
            <v>孫田　夕岐子</v>
          </cell>
          <cell r="CX170" t="str">
            <v>マゴタ　ユキコ</v>
          </cell>
          <cell r="CY170" t="str">
            <v>S56/08/04</v>
          </cell>
          <cell r="CZ170" t="str">
            <v>9330115</v>
          </cell>
          <cell r="DA170" t="str">
            <v>富山県高岡市伏木古府元町３番６号</v>
          </cell>
          <cell r="DF170" t="str">
            <v>指定居宅ｻｰﾋﾞｽ事業所</v>
          </cell>
          <cell r="DG170" t="str">
            <v>経過措置及び特例措置の対象外</v>
          </cell>
          <cell r="DH170" t="str">
            <v>高岡医療圏</v>
          </cell>
          <cell r="DI170" t="str">
            <v>高岡高齢者保健福祉圏域</v>
          </cell>
        </row>
        <row r="171">
          <cell r="A171" t="str">
            <v>1670202892</v>
          </cell>
          <cell r="B171" t="str">
            <v>1</v>
          </cell>
          <cell r="C171" t="str">
            <v>訪問介護</v>
          </cell>
          <cell r="D171" t="str">
            <v>11</v>
          </cell>
          <cell r="E171" t="str">
            <v>訪問介護えにし</v>
          </cell>
          <cell r="F171" t="str">
            <v>ホウモンカイゴエニシ</v>
          </cell>
          <cell r="G171" t="str">
            <v>9330014</v>
          </cell>
          <cell r="H171" t="str">
            <v>富山県高岡市野村1029番地１</v>
          </cell>
          <cell r="K171" t="str">
            <v>0766-28-8155</v>
          </cell>
          <cell r="M171" t="str">
            <v>0766-28-8156</v>
          </cell>
          <cell r="N171" t="str">
            <v>162027</v>
          </cell>
          <cell r="O171" t="str">
            <v>高岡市</v>
          </cell>
          <cell r="P171" t="str">
            <v>R05/01/01</v>
          </cell>
          <cell r="Q171" t="str">
            <v>指定</v>
          </cell>
          <cell r="W171" t="str">
            <v>0</v>
          </cell>
          <cell r="X171" t="str">
            <v>通常</v>
          </cell>
          <cell r="Z171" t="str">
            <v>004233</v>
          </cell>
          <cell r="AA171" t="str">
            <v>R04/12/10</v>
          </cell>
          <cell r="AB171" t="str">
            <v>R04/12/10</v>
          </cell>
          <cell r="AC171" t="str">
            <v>R04/12/19</v>
          </cell>
          <cell r="AD171" t="str">
            <v>R05/01/01</v>
          </cell>
          <cell r="AH171" t="str">
            <v>2022/12/20 10:49:57</v>
          </cell>
          <cell r="AI171" t="str">
            <v>2022/12/22 17:04:21</v>
          </cell>
          <cell r="AJ171" t="str">
            <v>浜井　祐太</v>
          </cell>
          <cell r="AK171" t="str">
            <v>ハマイ　ユウタ</v>
          </cell>
          <cell r="AL171" t="str">
            <v>S63/01/06</v>
          </cell>
          <cell r="AM171" t="str">
            <v>9302233</v>
          </cell>
          <cell r="AN171" t="str">
            <v>富山県富山市布目1700-54</v>
          </cell>
          <cell r="AR171" t="str">
            <v>デイサービスえにし</v>
          </cell>
          <cell r="AS171" t="str">
            <v>管理者</v>
          </cell>
          <cell r="AT171" t="str">
            <v>8:00～17:00</v>
          </cell>
          <cell r="AU171" t="str">
            <v>3</v>
          </cell>
          <cell r="AV171" t="str">
            <v>0</v>
          </cell>
          <cell r="AW171" t="str">
            <v>0</v>
          </cell>
          <cell r="AX171" t="str">
            <v>7</v>
          </cell>
          <cell r="AY171" t="str">
            <v>3</v>
          </cell>
          <cell r="AZ171" t="str">
            <v>0</v>
          </cell>
          <cell r="BA171" t="str">
            <v>5.8</v>
          </cell>
          <cell r="BB171" t="str">
            <v>3</v>
          </cell>
          <cell r="BC171" t="str">
            <v>0</v>
          </cell>
          <cell r="BD171" t="str">
            <v>3.0</v>
          </cell>
          <cell r="BE171" t="str">
            <v>365日</v>
          </cell>
          <cell r="BF171" t="str">
            <v>午前８時30分～午後５時30分</v>
          </cell>
          <cell r="BG171" t="str">
            <v>介護報酬告示上の額に対し、介護保険負担割合証に記載の割合に応じた額</v>
          </cell>
          <cell r="BJ171" t="str">
            <v>全県</v>
          </cell>
          <cell r="BL171" t="str">
            <v>0</v>
          </cell>
          <cell r="BM171" t="str">
            <v>0</v>
          </cell>
          <cell r="BO171" t="str">
            <v>あり</v>
          </cell>
          <cell r="BP171" t="str">
            <v>R05/01/01</v>
          </cell>
          <cell r="BV171" t="str">
            <v>0</v>
          </cell>
          <cell r="CH171" t="str">
            <v>0</v>
          </cell>
          <cell r="CJ171" t="str">
            <v>株式会社ＡＢＬトラスト</v>
          </cell>
          <cell r="CK171" t="str">
            <v>カブシキガイシャエービーエルトラスト</v>
          </cell>
          <cell r="CL171" t="str">
            <v>9300151</v>
          </cell>
          <cell r="CM171" t="str">
            <v>富山県富山市古沢593番地</v>
          </cell>
          <cell r="CP171" t="str">
            <v>076-436-1888</v>
          </cell>
          <cell r="CR171" t="str">
            <v>076-436-6888</v>
          </cell>
          <cell r="CS171" t="str">
            <v>0005</v>
          </cell>
          <cell r="CT171" t="str">
            <v>営利法人</v>
          </cell>
          <cell r="CV171" t="str">
            <v>代表取締役</v>
          </cell>
          <cell r="CW171" t="str">
            <v>長谷川　由美</v>
          </cell>
          <cell r="CX171" t="str">
            <v>ハセガワ　ユミ</v>
          </cell>
          <cell r="CY171" t="str">
            <v>S54/05/08</v>
          </cell>
          <cell r="CZ171" t="str">
            <v>9300115</v>
          </cell>
          <cell r="DA171" t="str">
            <v>富山県富山市茶屋町639-9</v>
          </cell>
          <cell r="DF171" t="str">
            <v>指定居宅ｻｰﾋﾞｽ事業所</v>
          </cell>
          <cell r="DG171" t="str">
            <v>経過措置及び特例措置の対象外</v>
          </cell>
          <cell r="DH171" t="str">
            <v>高岡医療圏</v>
          </cell>
          <cell r="DI171" t="str">
            <v>高岡高齢者保健福祉圏域</v>
          </cell>
        </row>
      </sheetData>
      <sheetData sheetId="1"/>
      <sheetData sheetId="2">
        <row r="1353">
          <cell r="A1353" t="str">
            <v>1660190669</v>
          </cell>
          <cell r="B1353" t="str">
            <v>3</v>
          </cell>
          <cell r="C1353" t="str">
            <v>訪問看護</v>
          </cell>
          <cell r="D1353" t="str">
            <v>訪問看護</v>
          </cell>
          <cell r="E1353" t="str">
            <v>13</v>
          </cell>
          <cell r="F1353" t="str">
            <v>訪問看護ステーションなないろ南</v>
          </cell>
          <cell r="G1353" t="str">
            <v>ホウモンカンゴステーションナナイロミナミ</v>
          </cell>
          <cell r="H1353" t="str">
            <v>9301328</v>
          </cell>
          <cell r="I1353" t="str">
            <v>富山県富山市小原屋６番地</v>
          </cell>
          <cell r="L1353" t="str">
            <v>076-461-6235</v>
          </cell>
          <cell r="N1353" t="str">
            <v>076-461-6194</v>
          </cell>
          <cell r="O1353" t="str">
            <v>houkanminami@yua-nanairo.jp</v>
          </cell>
          <cell r="P1353" t="str">
            <v>162019</v>
          </cell>
          <cell r="Q1353" t="str">
            <v>富山市</v>
          </cell>
          <cell r="R1353" t="str">
            <v>R05/02/01</v>
          </cell>
          <cell r="T1353" t="str">
            <v>R05/02/01</v>
          </cell>
          <cell r="U1353" t="str">
            <v>R11/01/31</v>
          </cell>
          <cell r="V1353" t="str">
            <v>指定</v>
          </cell>
          <cell r="AB1353" t="str">
            <v>0</v>
          </cell>
          <cell r="AC1353" t="str">
            <v>通常</v>
          </cell>
          <cell r="AE1353" t="str">
            <v>A20100178</v>
          </cell>
          <cell r="AF1353" t="str">
            <v>3449</v>
          </cell>
          <cell r="AG1353" t="str">
            <v>株式会社ＹＵＡ</v>
          </cell>
          <cell r="AH1353" t="str">
            <v>カブシキガイシャユア</v>
          </cell>
          <cell r="AI1353" t="str">
            <v>9300962</v>
          </cell>
          <cell r="AJ1353" t="str">
            <v>富山県富山市長江本町１８番１号</v>
          </cell>
          <cell r="AM1353" t="str">
            <v>076-493-7716</v>
          </cell>
          <cell r="AO1353" t="str">
            <v>076-411-6477</v>
          </cell>
          <cell r="AP1353" t="str">
            <v>0005</v>
          </cell>
          <cell r="AQ1353" t="str">
            <v>営利法人</v>
          </cell>
          <cell r="AS1353" t="str">
            <v>代表取締役</v>
          </cell>
          <cell r="AT1353" t="str">
            <v>杉森　勝志</v>
          </cell>
          <cell r="AU1353" t="str">
            <v>スギモリ　マサシ</v>
          </cell>
          <cell r="AV1353" t="str">
            <v>S60/04/15</v>
          </cell>
          <cell r="AW1353" t="str">
            <v>9398006</v>
          </cell>
          <cell r="AX1353" t="str">
            <v>富山県富山市山室382番地18</v>
          </cell>
          <cell r="BK1353" t="str">
            <v>訪問看護ｽﾃｰｼｮﾝ</v>
          </cell>
          <cell r="BL1353" t="str">
            <v>経過措置及び特例措置の対象外</v>
          </cell>
          <cell r="BM1353" t="str">
            <v>訪問看護ステーションなないろ南</v>
          </cell>
          <cell r="BN1353" t="str">
            <v>ホウモンカンゴステーションナナイロミナミ</v>
          </cell>
          <cell r="BO1353" t="str">
            <v>9301328</v>
          </cell>
          <cell r="BP1353" t="str">
            <v>富山県富山市小原屋６番地</v>
          </cell>
          <cell r="BS1353" t="str">
            <v>076-461-6235</v>
          </cell>
          <cell r="BU1353" t="str">
            <v>076-461-6194</v>
          </cell>
          <cell r="BV1353" t="str">
            <v>R04/12/26</v>
          </cell>
          <cell r="BW1353" t="str">
            <v>R04/12/26</v>
          </cell>
          <cell r="BX1353" t="str">
            <v>R05/01/10</v>
          </cell>
          <cell r="BY1353" t="str">
            <v>R05/02/01</v>
          </cell>
          <cell r="CA1353" t="str">
            <v>訪問看護ステーション</v>
          </cell>
          <cell r="CB1353" t="str">
            <v>髙橋　真代</v>
          </cell>
          <cell r="CC1353" t="str">
            <v>タカハシ　マヨ</v>
          </cell>
          <cell r="CD1353" t="str">
            <v>9393542</v>
          </cell>
          <cell r="CE1353" t="str">
            <v>富山県富山市水橋開発７３４番地２</v>
          </cell>
          <cell r="CI1353" t="str">
            <v>2023/01/10 13:14:50</v>
          </cell>
          <cell r="CJ1353" t="str">
            <v>2023/01/10 13:34:47</v>
          </cell>
          <cell r="CK1353" t="str">
            <v>あり</v>
          </cell>
          <cell r="CL1353" t="str">
            <v>R05/02/01</v>
          </cell>
          <cell r="CO1353" t="str">
            <v>2023/01/10 13:34:47</v>
          </cell>
          <cell r="CS1353" t="str">
            <v>富山医療圏</v>
          </cell>
          <cell r="CT1353" t="str">
            <v>富山高齢者保健福祉圏域</v>
          </cell>
        </row>
        <row r="1354">
          <cell r="A1354" t="str">
            <v>1660290006</v>
          </cell>
          <cell r="B1354" t="str">
            <v>3</v>
          </cell>
          <cell r="C1354" t="str">
            <v>訪問看護</v>
          </cell>
          <cell r="D1354" t="str">
            <v>訪問看護</v>
          </cell>
          <cell r="E1354" t="str">
            <v>13</v>
          </cell>
          <cell r="F1354" t="str">
            <v>高岡市医師会訪問看護ステーション</v>
          </cell>
          <cell r="G1354" t="str">
            <v>タカオカシイシカイホウモンカンゴステーション</v>
          </cell>
          <cell r="H1354" t="str">
            <v>9330045</v>
          </cell>
          <cell r="I1354" t="str">
            <v>高岡市本丸町７番１号</v>
          </cell>
          <cell r="L1354" t="str">
            <v>0766-25-8185</v>
          </cell>
          <cell r="N1354" t="str">
            <v>0766-25-8685</v>
          </cell>
          <cell r="P1354" t="str">
            <v>162027</v>
          </cell>
          <cell r="Q1354" t="str">
            <v>高岡市</v>
          </cell>
          <cell r="R1354" t="str">
            <v>H12/04/01</v>
          </cell>
          <cell r="T1354" t="str">
            <v>R02/04/01</v>
          </cell>
          <cell r="U1354" t="str">
            <v>R08/03/31</v>
          </cell>
          <cell r="V1354" t="str">
            <v>指定</v>
          </cell>
          <cell r="AB1354" t="str">
            <v>0</v>
          </cell>
          <cell r="AC1354" t="str">
            <v>みなし</v>
          </cell>
          <cell r="AD1354" t="str">
            <v>老人訪問看護ステーション（12.3.31以前老人保健法指定のもの）</v>
          </cell>
          <cell r="AE1354" t="str">
            <v>000837</v>
          </cell>
          <cell r="AF1354" t="str">
            <v>2588</v>
          </cell>
          <cell r="AG1354" t="str">
            <v>一般社団法人　高岡市医師会</v>
          </cell>
          <cell r="AH1354" t="str">
            <v>イッパンシャダンホウジン　タカオカシイシカイ</v>
          </cell>
          <cell r="AI1354" t="str">
            <v>9330021</v>
          </cell>
          <cell r="AJ1354" t="str">
            <v>富山県高岡市下関町4番56号</v>
          </cell>
          <cell r="AM1354" t="str">
            <v>0766-25-7060</v>
          </cell>
          <cell r="AO1354" t="str">
            <v>0766-26-1481</v>
          </cell>
          <cell r="AP1354" t="str">
            <v>0004</v>
          </cell>
          <cell r="AQ1354" t="str">
            <v>社団・財団</v>
          </cell>
          <cell r="AS1354" t="str">
            <v>会長</v>
          </cell>
          <cell r="AT1354" t="str">
            <v>藤田　一</v>
          </cell>
          <cell r="AU1354" t="str">
            <v>フジタ　ハジメ</v>
          </cell>
          <cell r="AV1354" t="str">
            <v>S35/07/18</v>
          </cell>
          <cell r="AW1354" t="str">
            <v>9330955</v>
          </cell>
          <cell r="AX1354" t="str">
            <v>富山県高岡市瑞穂町４番25号</v>
          </cell>
          <cell r="BF1354" t="str">
            <v>0290006</v>
          </cell>
          <cell r="BK1354" t="str">
            <v>訪問看護ｽﾃｰｼｮﾝ</v>
          </cell>
          <cell r="BL1354" t="str">
            <v>老人訪問看護ステーション</v>
          </cell>
          <cell r="BM1354" t="str">
            <v>高岡市医師会訪問看護ステーション</v>
          </cell>
          <cell r="BN1354" t="str">
            <v>タカオカシイシカイホウモンカンゴステーション</v>
          </cell>
          <cell r="BO1354" t="str">
            <v>9330045</v>
          </cell>
          <cell r="BP1354" t="str">
            <v>高岡市本丸町７番１号</v>
          </cell>
          <cell r="BS1354" t="str">
            <v>0766-25-8185</v>
          </cell>
          <cell r="BU1354" t="str">
            <v>0766-25-8685</v>
          </cell>
          <cell r="BY1354" t="str">
            <v>H12/04/01</v>
          </cell>
          <cell r="CA1354" t="str">
            <v>訪問看護ステーション</v>
          </cell>
          <cell r="CB1354" t="str">
            <v>石塚　クミ</v>
          </cell>
          <cell r="CC1354" t="str">
            <v>イシヅカ　クミ</v>
          </cell>
          <cell r="CD1354" t="str">
            <v>9340091</v>
          </cell>
          <cell r="CE1354" t="str">
            <v>富山県高岡市下牧野401-8</v>
          </cell>
          <cell r="CI1354" t="str">
            <v>1999/07/06 18:56:39</v>
          </cell>
          <cell r="CJ1354" t="str">
            <v>2023/03/09 14:08:18</v>
          </cell>
          <cell r="CK1354" t="str">
            <v>あり</v>
          </cell>
          <cell r="CL1354" t="str">
            <v>H12/04/02</v>
          </cell>
          <cell r="CO1354" t="str">
            <v>2001/09/06 09:37:00</v>
          </cell>
          <cell r="CS1354" t="str">
            <v>高岡医療圏</v>
          </cell>
          <cell r="CT1354" t="str">
            <v>高岡高齢者保健福祉圏域</v>
          </cell>
        </row>
        <row r="1355">
          <cell r="A1355" t="str">
            <v>1660290030</v>
          </cell>
          <cell r="B1355" t="str">
            <v>3</v>
          </cell>
          <cell r="C1355" t="str">
            <v>訪問看護</v>
          </cell>
          <cell r="D1355" t="str">
            <v>訪問看護</v>
          </cell>
          <cell r="E1355" t="str">
            <v>13</v>
          </cell>
          <cell r="F1355" t="str">
            <v>訪問看護ステーション　ほのぼの</v>
          </cell>
          <cell r="G1355" t="str">
            <v>ホウモンカンゴステーション　ホノボノ</v>
          </cell>
          <cell r="H1355" t="str">
            <v>9330824</v>
          </cell>
          <cell r="I1355" t="str">
            <v>富山県高岡市西藤平蔵313番地</v>
          </cell>
          <cell r="L1355" t="str">
            <v>0766-63-7222</v>
          </cell>
          <cell r="N1355" t="str">
            <v>0766-63-7222</v>
          </cell>
          <cell r="P1355" t="str">
            <v>162027</v>
          </cell>
          <cell r="Q1355" t="str">
            <v>高岡市</v>
          </cell>
          <cell r="R1355" t="str">
            <v>H12/04/01</v>
          </cell>
          <cell r="T1355" t="str">
            <v>R02/04/01</v>
          </cell>
          <cell r="U1355" t="str">
            <v>R08/03/31</v>
          </cell>
          <cell r="V1355" t="str">
            <v>指定</v>
          </cell>
          <cell r="AB1355" t="str">
            <v>0</v>
          </cell>
          <cell r="AC1355" t="str">
            <v>みなし</v>
          </cell>
          <cell r="AD1355" t="str">
            <v>老人訪問看護ステーション（12.3.31以前老人保健法指定のもの）</v>
          </cell>
          <cell r="AE1355" t="str">
            <v>000839</v>
          </cell>
          <cell r="AF1355" t="str">
            <v>2590</v>
          </cell>
          <cell r="AG1355" t="str">
            <v>医療法人社団　紫蘭会</v>
          </cell>
          <cell r="AH1355" t="str">
            <v>イリョウホウジンシャダン　シランカイ</v>
          </cell>
          <cell r="AI1355" t="str">
            <v>9330824</v>
          </cell>
          <cell r="AJ1355" t="str">
            <v>富山県高岡市西藤平蔵313番地</v>
          </cell>
          <cell r="AM1355" t="str">
            <v>0766-63-5353</v>
          </cell>
          <cell r="AO1355" t="str">
            <v>0766-63-5716</v>
          </cell>
          <cell r="AP1355" t="str">
            <v>0003</v>
          </cell>
          <cell r="AQ1355" t="str">
            <v>医療法人</v>
          </cell>
          <cell r="AS1355" t="str">
            <v>理事長</v>
          </cell>
          <cell r="AT1355" t="str">
            <v>笠島　學</v>
          </cell>
          <cell r="AU1355" t="str">
            <v>カサジマ　マナブ</v>
          </cell>
          <cell r="AW1355" t="str">
            <v>9330871</v>
          </cell>
          <cell r="AX1355" t="str">
            <v>富山県高岡市駅南3丁目7番6号</v>
          </cell>
          <cell r="BF1355" t="str">
            <v>0290030</v>
          </cell>
          <cell r="BK1355" t="str">
            <v>訪問看護ｽﾃｰｼｮﾝ</v>
          </cell>
          <cell r="BL1355" t="str">
            <v>老人訪問看護ステーション</v>
          </cell>
          <cell r="BM1355" t="str">
            <v>訪問看護ステーション　ほのぼの</v>
          </cell>
          <cell r="BN1355" t="str">
            <v>ホウモンカンゴステーション　ホノボノ</v>
          </cell>
          <cell r="BO1355" t="str">
            <v>9330824</v>
          </cell>
          <cell r="BP1355" t="str">
            <v>富山県高岡市西藤平蔵313番地</v>
          </cell>
          <cell r="BS1355" t="str">
            <v>0766-63-7222</v>
          </cell>
          <cell r="BU1355" t="str">
            <v>0766-63-7222</v>
          </cell>
          <cell r="BY1355" t="str">
            <v>H12/04/01</v>
          </cell>
          <cell r="CA1355" t="str">
            <v>訪問看護ステーション</v>
          </cell>
          <cell r="CB1355" t="str">
            <v>吉田　さとみ</v>
          </cell>
          <cell r="CC1355" t="str">
            <v>ヨシダ　サトミ</v>
          </cell>
          <cell r="CD1355" t="str">
            <v>9391302</v>
          </cell>
          <cell r="CE1355" t="str">
            <v>富山県砺波市東石丸223</v>
          </cell>
          <cell r="CI1355" t="str">
            <v>1999/07/06 18:56:40</v>
          </cell>
          <cell r="CJ1355" t="str">
            <v>2020/09/03 11:21:41</v>
          </cell>
          <cell r="CK1355" t="str">
            <v>あり</v>
          </cell>
          <cell r="CL1355" t="str">
            <v>H12/04/02</v>
          </cell>
          <cell r="CO1355" t="str">
            <v>2001/09/06 09:37:00</v>
          </cell>
          <cell r="CS1355" t="str">
            <v>高岡医療圏</v>
          </cell>
          <cell r="CT1355" t="str">
            <v>高岡高齢者保健福祉圏域</v>
          </cell>
        </row>
        <row r="1356">
          <cell r="A1356" t="str">
            <v>1660290048</v>
          </cell>
          <cell r="B1356" t="str">
            <v>3</v>
          </cell>
          <cell r="C1356" t="str">
            <v>訪問看護</v>
          </cell>
          <cell r="D1356" t="str">
            <v>訪問看護</v>
          </cell>
          <cell r="E1356" t="str">
            <v>13</v>
          </cell>
          <cell r="F1356" t="str">
            <v>厚生連高岡訪問看護ステーション</v>
          </cell>
          <cell r="G1356" t="str">
            <v>コウセイレンタカオカホウモンカンゴステーション</v>
          </cell>
          <cell r="H1356" t="str">
            <v>9338555</v>
          </cell>
          <cell r="I1356" t="str">
            <v>高岡市永楽町５番10号</v>
          </cell>
          <cell r="L1356" t="str">
            <v>0766-24-9535</v>
          </cell>
          <cell r="N1356" t="str">
            <v>0766-24-9516</v>
          </cell>
          <cell r="P1356" t="str">
            <v>162027</v>
          </cell>
          <cell r="Q1356" t="str">
            <v>高岡市</v>
          </cell>
          <cell r="R1356" t="str">
            <v>H12/04/01</v>
          </cell>
          <cell r="T1356" t="str">
            <v>R02/04/01</v>
          </cell>
          <cell r="U1356" t="str">
            <v>R08/03/31</v>
          </cell>
          <cell r="V1356" t="str">
            <v>指定</v>
          </cell>
          <cell r="AB1356" t="str">
            <v>0</v>
          </cell>
          <cell r="AC1356" t="str">
            <v>みなし</v>
          </cell>
          <cell r="AD1356" t="str">
            <v>老人訪問看護ステーション（12.3.31以前老人保健法指定のもの）</v>
          </cell>
          <cell r="AE1356" t="str">
            <v>000840</v>
          </cell>
          <cell r="AF1356" t="str">
            <v>2591</v>
          </cell>
          <cell r="AG1356" t="str">
            <v>富山県厚生農業協同組合連合会</v>
          </cell>
          <cell r="AH1356" t="str">
            <v>トヤマケンコウセイノウギョウキョウドウクミアイレンゴウカイ</v>
          </cell>
          <cell r="AI1356" t="str">
            <v>9330843</v>
          </cell>
          <cell r="AJ1356" t="str">
            <v>富山県高岡市永楽町５番10号</v>
          </cell>
          <cell r="AM1356" t="str">
            <v>0766-24-9535</v>
          </cell>
          <cell r="AO1356" t="str">
            <v>0766-24-9516</v>
          </cell>
          <cell r="AP1356" t="str">
            <v>0007</v>
          </cell>
          <cell r="AQ1356" t="str">
            <v>農協</v>
          </cell>
          <cell r="AS1356" t="str">
            <v>代表理事理事長</v>
          </cell>
          <cell r="AT1356" t="str">
            <v>西川　藤樹</v>
          </cell>
          <cell r="AU1356" t="str">
            <v>ニシカワ　トウジュ</v>
          </cell>
          <cell r="AV1356" t="str">
            <v>S28/09/06</v>
          </cell>
          <cell r="AW1356" t="str">
            <v>9350021</v>
          </cell>
          <cell r="AX1356" t="str">
            <v>富山県氷見市幸町21-48</v>
          </cell>
          <cell r="BF1356" t="str">
            <v>0290048</v>
          </cell>
          <cell r="BK1356" t="str">
            <v>訪問看護ｽﾃｰｼｮﾝ</v>
          </cell>
          <cell r="BL1356" t="str">
            <v>老人訪問看護ステーション</v>
          </cell>
          <cell r="BM1356" t="str">
            <v>厚生連高岡訪問看護ステーション</v>
          </cell>
          <cell r="BN1356" t="str">
            <v>コウセイレンタカオカホウモンカンゴステーション</v>
          </cell>
          <cell r="BO1356" t="str">
            <v>9330843</v>
          </cell>
          <cell r="BP1356" t="str">
            <v>富山県高岡市永楽町５番10号</v>
          </cell>
          <cell r="BQ1356" t="str">
            <v>厚生連高岡病院内</v>
          </cell>
          <cell r="BS1356" t="str">
            <v>0766-24-9535</v>
          </cell>
          <cell r="BU1356" t="str">
            <v>0766-24-9516</v>
          </cell>
          <cell r="BY1356" t="str">
            <v>H12/04/01</v>
          </cell>
          <cell r="CA1356" t="str">
            <v>訪問看護ステーション</v>
          </cell>
          <cell r="CB1356" t="str">
            <v>近藤　道代</v>
          </cell>
          <cell r="CC1356" t="str">
            <v>コンドウ　ミチヨ</v>
          </cell>
          <cell r="CD1356" t="str">
            <v>9330941</v>
          </cell>
          <cell r="CE1356" t="str">
            <v>富山県高岡市内免３－９－４５</v>
          </cell>
          <cell r="CI1356" t="str">
            <v>2000/03/31 14:01:09</v>
          </cell>
          <cell r="CJ1356" t="str">
            <v>2020/04/02 14:49:00</v>
          </cell>
          <cell r="CK1356" t="str">
            <v>あり</v>
          </cell>
          <cell r="CL1356" t="str">
            <v>H12/04/02</v>
          </cell>
          <cell r="CO1356" t="str">
            <v>2001/09/06 09:37:00</v>
          </cell>
          <cell r="CS1356" t="str">
            <v>高岡医療圏</v>
          </cell>
          <cell r="CT1356" t="str">
            <v>高岡高齢者保健福祉圏域</v>
          </cell>
        </row>
        <row r="1357">
          <cell r="A1357" t="str">
            <v>1660290063</v>
          </cell>
          <cell r="B1357" t="str">
            <v>3</v>
          </cell>
          <cell r="C1357" t="str">
            <v>訪問看護</v>
          </cell>
          <cell r="D1357" t="str">
            <v>訪問看護</v>
          </cell>
          <cell r="E1357" t="str">
            <v>13</v>
          </cell>
          <cell r="F1357" t="str">
            <v>高岡ふしき病院附属訪問看護ステーション</v>
          </cell>
          <cell r="G1357" t="str">
            <v>タカオカフシキビョウインフゾクホウモンカンゴステーション</v>
          </cell>
          <cell r="H1357" t="str">
            <v>9330115</v>
          </cell>
          <cell r="I1357" t="str">
            <v>富山県高岡市伏木古府元町8番5号</v>
          </cell>
          <cell r="L1357" t="str">
            <v>0766-44-3158</v>
          </cell>
          <cell r="N1357" t="str">
            <v>0766-44-3158</v>
          </cell>
          <cell r="P1357" t="str">
            <v>162027</v>
          </cell>
          <cell r="Q1357" t="str">
            <v>高岡市</v>
          </cell>
          <cell r="R1357" t="str">
            <v>H23/04/01</v>
          </cell>
          <cell r="T1357" t="str">
            <v>R05/04/01</v>
          </cell>
          <cell r="U1357" t="str">
            <v>R11/03/31</v>
          </cell>
          <cell r="V1357" t="str">
            <v>指定</v>
          </cell>
          <cell r="AB1357" t="str">
            <v>0</v>
          </cell>
          <cell r="AC1357" t="str">
            <v>通常</v>
          </cell>
          <cell r="AE1357" t="str">
            <v>003305</v>
          </cell>
          <cell r="AF1357" t="str">
            <v>2593</v>
          </cell>
          <cell r="AG1357" t="str">
            <v>独立行政法人地域医療機能推進機構</v>
          </cell>
          <cell r="AH1357" t="str">
            <v>ドクリツギョウセイホウジンチイキイリョウキノウスイシンキコウ</v>
          </cell>
          <cell r="AI1357" t="str">
            <v>1088616</v>
          </cell>
          <cell r="AJ1357" t="str">
            <v>東京都港区高輪３丁目２２番１２号</v>
          </cell>
          <cell r="AM1357" t="str">
            <v>03-3445-2387</v>
          </cell>
          <cell r="AO1357" t="str">
            <v>03-3445-4781</v>
          </cell>
          <cell r="AP1357" t="str">
            <v>0004</v>
          </cell>
          <cell r="AQ1357" t="str">
            <v>社団・財団</v>
          </cell>
          <cell r="AS1357" t="str">
            <v>理事長</v>
          </cell>
          <cell r="AT1357" t="str">
            <v>ヤマモト　シュウイチ</v>
          </cell>
          <cell r="AU1357" t="str">
            <v>ヤマモト　シュウイチ</v>
          </cell>
          <cell r="AV1357" t="str">
            <v>S32/10/05</v>
          </cell>
          <cell r="AW1357" t="str">
            <v>1500046</v>
          </cell>
          <cell r="AX1357" t="str">
            <v>東京都渋谷区松濤一丁目２１－１１</v>
          </cell>
          <cell r="BK1357" t="str">
            <v>訪問看護ｽﾃｰｼｮﾝ</v>
          </cell>
          <cell r="BL1357" t="str">
            <v>経過措置及び特例措置の対象外</v>
          </cell>
          <cell r="BM1357" t="str">
            <v>高岡ふしき病院附属訪問看護ステーション</v>
          </cell>
          <cell r="BN1357" t="str">
            <v>タカオカフシキビョウインフゾクホウモンカンゴステーション</v>
          </cell>
          <cell r="BO1357" t="str">
            <v>9330115</v>
          </cell>
          <cell r="BP1357" t="str">
            <v>富山県高岡市伏木古府元町8番5号</v>
          </cell>
          <cell r="BS1357" t="str">
            <v>0766-44-3158</v>
          </cell>
          <cell r="BU1357" t="str">
            <v>0766-44-3158</v>
          </cell>
          <cell r="BV1357" t="str">
            <v>H23/03/10</v>
          </cell>
          <cell r="BW1357" t="str">
            <v>H23/03/10</v>
          </cell>
          <cell r="BX1357" t="str">
            <v>H23/04/01</v>
          </cell>
          <cell r="BY1357" t="str">
            <v>H23/04/01</v>
          </cell>
          <cell r="CA1357" t="str">
            <v>訪問看護ステーション</v>
          </cell>
          <cell r="CB1357" t="str">
            <v>佐伯　睦子</v>
          </cell>
          <cell r="CC1357" t="str">
            <v>サエキ　ムツコ</v>
          </cell>
          <cell r="CD1357" t="str">
            <v>9390351</v>
          </cell>
          <cell r="CE1357" t="str">
            <v>富山県射水市戸破3469-2</v>
          </cell>
          <cell r="CI1357" t="str">
            <v>2011/04/14 16:54:30</v>
          </cell>
          <cell r="CJ1357" t="str">
            <v>2022/12/01 11:01:12</v>
          </cell>
          <cell r="CK1357" t="str">
            <v>あり</v>
          </cell>
          <cell r="CL1357" t="str">
            <v>H27/10/01</v>
          </cell>
          <cell r="CO1357" t="str">
            <v>2021/07/28 17:46:41</v>
          </cell>
          <cell r="CS1357" t="str">
            <v>高岡医療圏</v>
          </cell>
          <cell r="CT1357" t="str">
            <v>高岡高齢者保健福祉圏域</v>
          </cell>
        </row>
        <row r="1358">
          <cell r="A1358" t="str">
            <v>1660290071</v>
          </cell>
          <cell r="B1358" t="str">
            <v>3</v>
          </cell>
          <cell r="C1358" t="str">
            <v>訪問看護</v>
          </cell>
          <cell r="D1358" t="str">
            <v>訪問看護</v>
          </cell>
          <cell r="E1358" t="str">
            <v>13</v>
          </cell>
          <cell r="F1358" t="str">
            <v>もみじ訪問看護ステーション</v>
          </cell>
          <cell r="G1358" t="str">
            <v>モミジホウモンカンゴステーション</v>
          </cell>
          <cell r="H1358" t="str">
            <v>9330331</v>
          </cell>
          <cell r="I1358" t="str">
            <v>富山県高岡市中保1389-1</v>
          </cell>
          <cell r="L1358" t="str">
            <v>0766-31-5550</v>
          </cell>
          <cell r="N1358" t="str">
            <v>0766-31-5551</v>
          </cell>
          <cell r="P1358" t="str">
            <v>162027</v>
          </cell>
          <cell r="Q1358" t="str">
            <v>高岡市</v>
          </cell>
          <cell r="R1358" t="str">
            <v>H23/06/01</v>
          </cell>
          <cell r="T1358" t="str">
            <v>R05/06/01</v>
          </cell>
          <cell r="U1358" t="str">
            <v>R11/05/31</v>
          </cell>
          <cell r="V1358" t="str">
            <v>指定</v>
          </cell>
          <cell r="AB1358" t="str">
            <v>0</v>
          </cell>
          <cell r="AC1358" t="str">
            <v>通常</v>
          </cell>
          <cell r="AE1358" t="str">
            <v>003319</v>
          </cell>
          <cell r="AF1358" t="str">
            <v>2594</v>
          </cell>
          <cell r="AG1358" t="str">
            <v>株式会社マスダ</v>
          </cell>
          <cell r="AH1358" t="str">
            <v>カブシキガイシャマスダ</v>
          </cell>
          <cell r="AI1358" t="str">
            <v>9330331</v>
          </cell>
          <cell r="AJ1358" t="str">
            <v>富山県高岡市中保1389番地１</v>
          </cell>
          <cell r="AM1358" t="str">
            <v>0766-31-5550</v>
          </cell>
          <cell r="AO1358" t="str">
            <v>0766-31-5551</v>
          </cell>
          <cell r="AP1358" t="str">
            <v>0005</v>
          </cell>
          <cell r="AQ1358" t="str">
            <v>営利法人</v>
          </cell>
          <cell r="AS1358" t="str">
            <v>代表取締役</v>
          </cell>
          <cell r="AT1358" t="str">
            <v>増田　昇平</v>
          </cell>
          <cell r="AW1358" t="str">
            <v>9330331</v>
          </cell>
          <cell r="AX1358" t="str">
            <v>富山県高岡市中保1389番地２</v>
          </cell>
          <cell r="BK1358" t="str">
            <v>訪問看護ｽﾃｰｼｮﾝ</v>
          </cell>
          <cell r="BL1358" t="str">
            <v>経過措置及び特例措置の対象外</v>
          </cell>
          <cell r="BM1358" t="str">
            <v>もみじ訪問看護ステーション</v>
          </cell>
          <cell r="BN1358" t="str">
            <v>モミジホウモンカンゴステーション</v>
          </cell>
          <cell r="BO1358" t="str">
            <v>9330331</v>
          </cell>
          <cell r="BP1358" t="str">
            <v>富山県高岡市中保1389番地１</v>
          </cell>
          <cell r="BS1358" t="str">
            <v>0766-31-5550</v>
          </cell>
          <cell r="BU1358" t="str">
            <v>0766-31-5551</v>
          </cell>
          <cell r="BV1358" t="str">
            <v>H23/04/28</v>
          </cell>
          <cell r="BW1358" t="str">
            <v>H23/04/28</v>
          </cell>
          <cell r="BX1358" t="str">
            <v>H23/05/31</v>
          </cell>
          <cell r="BY1358" t="str">
            <v>H23/06/01</v>
          </cell>
          <cell r="BZ1358" t="str">
            <v>第13条第１号</v>
          </cell>
          <cell r="CA1358" t="str">
            <v>訪問看護ステーション</v>
          </cell>
          <cell r="CB1358" t="str">
            <v>上野　三佳</v>
          </cell>
          <cell r="CC1358" t="str">
            <v>ウエノ　ミカ　</v>
          </cell>
          <cell r="CD1358" t="str">
            <v>9330043</v>
          </cell>
          <cell r="CE1358" t="str">
            <v>富山県高岡市中川上町14-35-102</v>
          </cell>
          <cell r="CF1358" t="str">
            <v>スウィートスクエアⅠ</v>
          </cell>
          <cell r="CI1358" t="str">
            <v>2011/05/31 11:22:53</v>
          </cell>
          <cell r="CJ1358" t="str">
            <v>2023/03/13 07:11:40</v>
          </cell>
          <cell r="CK1358" t="str">
            <v>あり</v>
          </cell>
          <cell r="CL1358" t="str">
            <v>H23/06/01</v>
          </cell>
          <cell r="CO1358" t="str">
            <v>2021/07/28 18:27:20</v>
          </cell>
          <cell r="CS1358" t="str">
            <v>高岡医療圏</v>
          </cell>
          <cell r="CT1358" t="str">
            <v>高岡高齢者保健福祉圏域</v>
          </cell>
        </row>
        <row r="1359">
          <cell r="A1359" t="str">
            <v>1660290097</v>
          </cell>
          <cell r="B1359" t="str">
            <v>3</v>
          </cell>
          <cell r="C1359" t="str">
            <v>訪問看護</v>
          </cell>
          <cell r="D1359" t="str">
            <v>訪問看護</v>
          </cell>
          <cell r="E1359" t="str">
            <v>13</v>
          </cell>
          <cell r="F1359" t="str">
            <v>うらら訪問看護ステーション</v>
          </cell>
          <cell r="G1359" t="str">
            <v>ウララホウモンカンゴステーション</v>
          </cell>
          <cell r="H1359" t="str">
            <v>9340092</v>
          </cell>
          <cell r="I1359" t="str">
            <v>高岡市中曾根2373番地</v>
          </cell>
          <cell r="L1359" t="str">
            <v>0766-54-0025</v>
          </cell>
          <cell r="N1359" t="str">
            <v>0766-54-0026</v>
          </cell>
          <cell r="O1359" t="str">
            <v>mc.hime20160301@vesta.ocn.ne.jp</v>
          </cell>
          <cell r="P1359" t="str">
            <v>162027</v>
          </cell>
          <cell r="Q1359" t="str">
            <v>高岡市</v>
          </cell>
          <cell r="R1359" t="str">
            <v>H24/07/01</v>
          </cell>
          <cell r="T1359" t="str">
            <v>H30/07/01</v>
          </cell>
          <cell r="U1359" t="str">
            <v>R06/06/30</v>
          </cell>
          <cell r="V1359" t="str">
            <v>指定</v>
          </cell>
          <cell r="W1359" t="str">
            <v>R03/11/01</v>
          </cell>
          <cell r="X1359" t="str">
            <v>R04/04/01</v>
          </cell>
          <cell r="AB1359" t="str">
            <v>0</v>
          </cell>
          <cell r="AC1359" t="str">
            <v>通常</v>
          </cell>
          <cell r="AE1359" t="str">
            <v>003475</v>
          </cell>
          <cell r="AF1359" t="str">
            <v>2596</v>
          </cell>
          <cell r="AG1359" t="str">
            <v>株式会社　メディカルケア</v>
          </cell>
          <cell r="AH1359" t="str">
            <v>カブシキカイシャ　メディカルケア</v>
          </cell>
          <cell r="AI1359" t="str">
            <v>9330236</v>
          </cell>
          <cell r="AJ1359" t="str">
            <v>射水市東明七軒5番13号</v>
          </cell>
          <cell r="AM1359" t="str">
            <v>0766-86-8857</v>
          </cell>
          <cell r="AO1359" t="str">
            <v>0766-86-8856</v>
          </cell>
          <cell r="AP1359" t="str">
            <v>0005</v>
          </cell>
          <cell r="AQ1359" t="str">
            <v>営利法人</v>
          </cell>
          <cell r="AS1359" t="str">
            <v>代表取締役</v>
          </cell>
          <cell r="AT1359" t="str">
            <v>池尾　深雪</v>
          </cell>
          <cell r="AU1359" t="str">
            <v>イケオ　ミユキ</v>
          </cell>
          <cell r="AV1359" t="str">
            <v>S43/12/25</v>
          </cell>
          <cell r="AW1359" t="str">
            <v>9330236</v>
          </cell>
          <cell r="AX1359" t="str">
            <v>射水市東明七軒5番13号</v>
          </cell>
          <cell r="BA1359" t="str">
            <v>0766-86-8857</v>
          </cell>
          <cell r="BK1359" t="str">
            <v>訪問看護ｽﾃｰｼｮﾝ</v>
          </cell>
          <cell r="BL1359" t="str">
            <v>経過措置及び特例措置の対象外</v>
          </cell>
          <cell r="BM1359" t="str">
            <v>うらら訪問看護ステーション</v>
          </cell>
          <cell r="BN1359" t="str">
            <v>ウララホウモンカンゴステーション</v>
          </cell>
          <cell r="BO1359" t="str">
            <v>9340092</v>
          </cell>
          <cell r="BP1359" t="str">
            <v>高岡市中曾根2373番地</v>
          </cell>
          <cell r="BS1359" t="str">
            <v>0766-54-0025</v>
          </cell>
          <cell r="BU1359" t="str">
            <v>0766-54-0026</v>
          </cell>
          <cell r="BV1359" t="str">
            <v>H24/06/01</v>
          </cell>
          <cell r="BW1359" t="str">
            <v>H24/06/04</v>
          </cell>
          <cell r="BX1359" t="str">
            <v>H24/06/29</v>
          </cell>
          <cell r="BY1359" t="str">
            <v>H24/07/01</v>
          </cell>
          <cell r="BZ1359" t="str">
            <v>第2条第1項第1、3、10号</v>
          </cell>
          <cell r="CA1359" t="str">
            <v>訪問看護ステーション</v>
          </cell>
          <cell r="CB1359" t="str">
            <v>池尾　深雪</v>
          </cell>
          <cell r="CC1359" t="str">
            <v>イケオ　ミユキ</v>
          </cell>
          <cell r="CD1359" t="str">
            <v>9330236</v>
          </cell>
          <cell r="CE1359" t="str">
            <v>射水市東明七軒5番地13</v>
          </cell>
          <cell r="CI1359" t="str">
            <v>2012/06/29 13:16:54</v>
          </cell>
          <cell r="CJ1359" t="str">
            <v>2022/03/17 08:47:34</v>
          </cell>
          <cell r="CK1359" t="str">
            <v>あり</v>
          </cell>
          <cell r="CL1359" t="str">
            <v>H27/01/22</v>
          </cell>
          <cell r="CO1359" t="str">
            <v>2021/07/28 18:27:56</v>
          </cell>
          <cell r="CS1359" t="str">
            <v>高岡医療圏</v>
          </cell>
          <cell r="CT1359" t="str">
            <v>高岡高齢者保健福祉圏域</v>
          </cell>
        </row>
        <row r="1360">
          <cell r="A1360" t="str">
            <v>1660290105</v>
          </cell>
          <cell r="B1360" t="str">
            <v>3</v>
          </cell>
          <cell r="C1360" t="str">
            <v>訪問看護</v>
          </cell>
          <cell r="D1360" t="str">
            <v>訪問看護</v>
          </cell>
          <cell r="E1360" t="str">
            <v>13</v>
          </cell>
          <cell r="F1360" t="str">
            <v>訪問看護ステーションひだまり</v>
          </cell>
          <cell r="G1360" t="str">
            <v>ホウモンカンゴステーションヒダマリ</v>
          </cell>
          <cell r="H1360" t="str">
            <v>9330826</v>
          </cell>
          <cell r="I1360" t="str">
            <v>富山県高岡市佐野845-1</v>
          </cell>
          <cell r="L1360" t="str">
            <v>0766-53-5350</v>
          </cell>
          <cell r="N1360" t="str">
            <v>0766-53-5352</v>
          </cell>
          <cell r="P1360" t="str">
            <v>162027</v>
          </cell>
          <cell r="Q1360" t="str">
            <v>高岡市</v>
          </cell>
          <cell r="R1360" t="str">
            <v>H27/04/01</v>
          </cell>
          <cell r="T1360" t="str">
            <v>R03/04/01</v>
          </cell>
          <cell r="U1360" t="str">
            <v>R09/03/31</v>
          </cell>
          <cell r="V1360" t="str">
            <v>指定</v>
          </cell>
          <cell r="AB1360" t="str">
            <v>0</v>
          </cell>
          <cell r="AC1360" t="str">
            <v>通常</v>
          </cell>
          <cell r="AE1360" t="str">
            <v>003768</v>
          </cell>
          <cell r="AF1360" t="str">
            <v>2597</v>
          </cell>
          <cell r="AG1360" t="str">
            <v>トータル・メディカル津沢株式会社</v>
          </cell>
          <cell r="AH1360" t="str">
            <v>トータル・メディカルツザワカブシキカイシャ</v>
          </cell>
          <cell r="AI1360" t="str">
            <v>9330826</v>
          </cell>
          <cell r="AJ1360" t="str">
            <v>富山県高岡市佐野497番地２</v>
          </cell>
          <cell r="AM1360" t="str">
            <v>0766-25-3333</v>
          </cell>
          <cell r="AO1360" t="str">
            <v>0766-25-3955</v>
          </cell>
          <cell r="AP1360" t="str">
            <v>0005</v>
          </cell>
          <cell r="AQ1360" t="str">
            <v>営利法人</v>
          </cell>
          <cell r="AS1360" t="str">
            <v>代表取締役</v>
          </cell>
          <cell r="AT1360" t="str">
            <v>津沢　美津子</v>
          </cell>
          <cell r="AU1360" t="str">
            <v>ツサワ　ミツコ</v>
          </cell>
          <cell r="AV1360" t="str">
            <v>S27/08/09</v>
          </cell>
          <cell r="AW1360" t="str">
            <v>9330826</v>
          </cell>
          <cell r="AX1360" t="str">
            <v>富山県高岡市佐野497番地２</v>
          </cell>
          <cell r="BK1360" t="str">
            <v>訪問看護ｽﾃｰｼｮﾝ</v>
          </cell>
          <cell r="BL1360" t="str">
            <v>経過措置及び特例措置の対象外</v>
          </cell>
          <cell r="BM1360" t="str">
            <v>訪問看護ステーションひだまり</v>
          </cell>
          <cell r="BN1360" t="str">
            <v>ホウモンカンゴステーションヒダマリ</v>
          </cell>
          <cell r="BO1360" t="str">
            <v>9330826</v>
          </cell>
          <cell r="BP1360" t="str">
            <v>富山県高岡市佐野845-1</v>
          </cell>
          <cell r="BS1360" t="str">
            <v>0766-53-5350</v>
          </cell>
          <cell r="BU1360" t="str">
            <v>0766-53-5352</v>
          </cell>
          <cell r="BV1360" t="str">
            <v>H27/03/09</v>
          </cell>
          <cell r="BW1360" t="str">
            <v>H27/03/09</v>
          </cell>
          <cell r="BX1360" t="str">
            <v>H27/03/24</v>
          </cell>
          <cell r="BY1360" t="str">
            <v>H27/04/01</v>
          </cell>
          <cell r="BZ1360" t="str">
            <v>第２条第１０号</v>
          </cell>
          <cell r="CA1360" t="str">
            <v>訪問看護ステーション</v>
          </cell>
          <cell r="CB1360" t="str">
            <v>山本　とし子</v>
          </cell>
          <cell r="CC1360" t="str">
            <v>ヤマモト　トシコ</v>
          </cell>
          <cell r="CD1360" t="str">
            <v>9390125</v>
          </cell>
          <cell r="CE1360" t="str">
            <v>富山県高岡市福岡町矢部623番地</v>
          </cell>
          <cell r="CI1360" t="str">
            <v>2015/03/24 21:58:14</v>
          </cell>
          <cell r="CJ1360" t="str">
            <v>2022/11/30 09:35:52</v>
          </cell>
          <cell r="CK1360" t="str">
            <v>あり</v>
          </cell>
          <cell r="CL1360" t="str">
            <v>H27/04/01</v>
          </cell>
          <cell r="CO1360" t="str">
            <v>2015/03/24 21:58:14</v>
          </cell>
          <cell r="CS1360" t="str">
            <v>高岡医療圏</v>
          </cell>
          <cell r="CT1360" t="str">
            <v>高岡高齢者保健福祉圏域</v>
          </cell>
        </row>
        <row r="1361">
          <cell r="A1361" t="str">
            <v>1660290139</v>
          </cell>
          <cell r="B1361" t="str">
            <v>3</v>
          </cell>
          <cell r="C1361" t="str">
            <v>訪問看護</v>
          </cell>
          <cell r="D1361" t="str">
            <v>訪問看護</v>
          </cell>
          <cell r="E1361" t="str">
            <v>13</v>
          </cell>
          <cell r="F1361" t="str">
            <v>済生会高岡訪問看護ステーション</v>
          </cell>
          <cell r="G1361" t="str">
            <v>サイセイカイタカオカホウモンカンゴステーション</v>
          </cell>
          <cell r="H1361" t="str">
            <v>9338525</v>
          </cell>
          <cell r="I1361" t="str">
            <v>富山県高岡市二塚３５５－１</v>
          </cell>
          <cell r="L1361" t="str">
            <v>0766-21-0558</v>
          </cell>
          <cell r="N1361" t="str">
            <v>0766-21-7518</v>
          </cell>
          <cell r="P1361" t="str">
            <v>162027</v>
          </cell>
          <cell r="Q1361" t="str">
            <v>高岡市</v>
          </cell>
          <cell r="R1361" t="str">
            <v>H30/04/01</v>
          </cell>
          <cell r="T1361" t="str">
            <v>H30/04/01</v>
          </cell>
          <cell r="U1361" t="str">
            <v>R06/03/31</v>
          </cell>
          <cell r="V1361" t="str">
            <v>指定</v>
          </cell>
          <cell r="AB1361" t="str">
            <v>0</v>
          </cell>
          <cell r="AC1361" t="str">
            <v>通常</v>
          </cell>
          <cell r="AE1361" t="str">
            <v>003951</v>
          </cell>
          <cell r="AF1361" t="str">
            <v>2600</v>
          </cell>
          <cell r="AG1361" t="str">
            <v>社会福祉法人恩賜財団済生会支部　富山県済生会</v>
          </cell>
          <cell r="AH1361" t="str">
            <v>シャカイフクシホウジンオンシザイダンサイセイカイシブ　トヤマケンサイセイカイ</v>
          </cell>
          <cell r="AI1361" t="str">
            <v>9318533</v>
          </cell>
          <cell r="AJ1361" t="str">
            <v>富山県富山市楠木３３－１</v>
          </cell>
          <cell r="AM1361" t="str">
            <v>076-437-1111</v>
          </cell>
          <cell r="AO1361" t="str">
            <v>076-437-1122</v>
          </cell>
          <cell r="AP1361" t="str">
            <v>0001</v>
          </cell>
          <cell r="AQ1361" t="str">
            <v>社会福祉法人（社協以外）</v>
          </cell>
          <cell r="AS1361" t="str">
            <v>支部長</v>
          </cell>
          <cell r="AT1361" t="str">
            <v>野田　八嗣</v>
          </cell>
          <cell r="AU1361" t="str">
            <v>ノダ　ヤツグ</v>
          </cell>
          <cell r="AV1361" t="str">
            <v>S26/04/08</v>
          </cell>
          <cell r="AW1361" t="str">
            <v>9398045</v>
          </cell>
          <cell r="AX1361" t="str">
            <v>富山県富山市本郷町243-26</v>
          </cell>
          <cell r="BK1361" t="str">
            <v>訪問看護ｽﾃｰｼｮﾝ</v>
          </cell>
          <cell r="BL1361" t="str">
            <v>経過措置及び特例措置の対象外</v>
          </cell>
          <cell r="BM1361" t="str">
            <v>済生会高岡訪問看護ステーション</v>
          </cell>
          <cell r="BN1361" t="str">
            <v>サイセイカイタカオカホウモンカンゴステーション</v>
          </cell>
          <cell r="BO1361" t="str">
            <v>9338525</v>
          </cell>
          <cell r="BP1361" t="str">
            <v>富山県高岡市二塚３５５－１</v>
          </cell>
          <cell r="BS1361" t="str">
            <v>0766-21-0558</v>
          </cell>
          <cell r="BU1361" t="str">
            <v>0766-21-7518</v>
          </cell>
          <cell r="BV1361" t="str">
            <v>H30/02/27</v>
          </cell>
          <cell r="BW1361" t="str">
            <v>H30/02/27</v>
          </cell>
          <cell r="BX1361" t="str">
            <v>H30/03/19</v>
          </cell>
          <cell r="BY1361" t="str">
            <v>H30/04/01</v>
          </cell>
          <cell r="BZ1361" t="str">
            <v>第51条第二項</v>
          </cell>
          <cell r="CA1361" t="str">
            <v>訪問看護ステーション</v>
          </cell>
          <cell r="CB1361" t="str">
            <v>齊藤　矢寿子</v>
          </cell>
          <cell r="CC1361" t="str">
            <v>サイトウ　ヤスコ</v>
          </cell>
          <cell r="CD1361" t="str">
            <v>9330816</v>
          </cell>
          <cell r="CE1361" t="str">
            <v>富山県高岡市二塚355-1</v>
          </cell>
          <cell r="CI1361" t="str">
            <v>2018/03/19 17:53:01</v>
          </cell>
          <cell r="CJ1361" t="str">
            <v>2022/04/14 10:26:17</v>
          </cell>
          <cell r="CK1361" t="str">
            <v>あり</v>
          </cell>
          <cell r="CL1361" t="str">
            <v>H30/04/01</v>
          </cell>
          <cell r="CO1361" t="str">
            <v>2018/03/19 17:53:01</v>
          </cell>
          <cell r="CS1361" t="str">
            <v>高岡医療圏</v>
          </cell>
          <cell r="CT1361" t="str">
            <v>高岡高齢者保健福祉圏域</v>
          </cell>
        </row>
        <row r="1362">
          <cell r="A1362" t="str">
            <v>1660290147</v>
          </cell>
          <cell r="B1362" t="str">
            <v>3</v>
          </cell>
          <cell r="C1362" t="str">
            <v>訪問看護</v>
          </cell>
          <cell r="D1362" t="str">
            <v>訪問看護</v>
          </cell>
          <cell r="E1362" t="str">
            <v>13</v>
          </cell>
          <cell r="F1362" t="str">
            <v>訪問看護ステーションわか木</v>
          </cell>
          <cell r="G1362" t="str">
            <v>ホウモンカンゴステーションワカギ</v>
          </cell>
          <cell r="H1362" t="str">
            <v>9330011</v>
          </cell>
          <cell r="I1362" t="str">
            <v>富山県高岡市石瀬６－１</v>
          </cell>
          <cell r="L1362" t="str">
            <v>0766-26-1350</v>
          </cell>
          <cell r="N1362" t="str">
            <v>0766-26-1360</v>
          </cell>
          <cell r="P1362" t="str">
            <v>162027</v>
          </cell>
          <cell r="Q1362" t="str">
            <v>高岡市</v>
          </cell>
          <cell r="R1362" t="str">
            <v>R01/06/01</v>
          </cell>
          <cell r="T1362" t="str">
            <v>R01/06/01</v>
          </cell>
          <cell r="U1362" t="str">
            <v>R07/05/31</v>
          </cell>
          <cell r="V1362" t="str">
            <v>指定</v>
          </cell>
          <cell r="AB1362" t="str">
            <v>0</v>
          </cell>
          <cell r="AC1362" t="str">
            <v>通常</v>
          </cell>
          <cell r="AE1362" t="str">
            <v>004036</v>
          </cell>
          <cell r="AF1362" t="str">
            <v>5058</v>
          </cell>
          <cell r="AG1362" t="str">
            <v>株式会社ラ・ファミーユ</v>
          </cell>
          <cell r="AH1362" t="str">
            <v>カブシキガイシャラファミーユ</v>
          </cell>
          <cell r="AI1362" t="str">
            <v>9330011</v>
          </cell>
          <cell r="AJ1362" t="str">
            <v>富山県高岡市石瀬6番地1</v>
          </cell>
          <cell r="AM1362" t="str">
            <v>0766-26-1350</v>
          </cell>
          <cell r="AO1362" t="str">
            <v>0766-26-1360</v>
          </cell>
          <cell r="AP1362" t="str">
            <v>0005</v>
          </cell>
          <cell r="AQ1362" t="str">
            <v>営利法人</v>
          </cell>
          <cell r="AS1362" t="str">
            <v>代表取締役</v>
          </cell>
          <cell r="AT1362" t="str">
            <v>長尾　実香</v>
          </cell>
          <cell r="AU1362" t="str">
            <v>ナガオ　ミカ</v>
          </cell>
          <cell r="AV1362" t="str">
            <v>S51/01/22</v>
          </cell>
          <cell r="AW1362" t="str">
            <v>9390241</v>
          </cell>
          <cell r="AX1362" t="str">
            <v>富山県射水市中村137番地1</v>
          </cell>
          <cell r="BK1362" t="str">
            <v>訪問看護ｽﾃｰｼｮﾝ</v>
          </cell>
          <cell r="BL1362" t="str">
            <v>経過措置及び特例措置の対象外</v>
          </cell>
          <cell r="BM1362" t="str">
            <v>訪問看護ステーションわか木</v>
          </cell>
          <cell r="BN1362" t="str">
            <v>ホウモンカンゴステーションワカギ</v>
          </cell>
          <cell r="BO1362" t="str">
            <v>9330011</v>
          </cell>
          <cell r="BP1362" t="str">
            <v>富山県高岡市石瀬6番地1</v>
          </cell>
          <cell r="BS1362" t="str">
            <v>0766-26-1350</v>
          </cell>
          <cell r="BU1362" t="str">
            <v>0766-26-1360</v>
          </cell>
          <cell r="BV1362" t="str">
            <v>R01/05/07</v>
          </cell>
          <cell r="BW1362" t="str">
            <v>R01/05/07</v>
          </cell>
          <cell r="BX1362" t="str">
            <v>R01/05/16</v>
          </cell>
          <cell r="BY1362" t="str">
            <v>R01/06/01</v>
          </cell>
          <cell r="CA1362" t="str">
            <v>訪問看護ステーション</v>
          </cell>
          <cell r="CB1362" t="str">
            <v>中谷　志保</v>
          </cell>
          <cell r="CC1362" t="str">
            <v>ナカタニ　シホ</v>
          </cell>
          <cell r="CD1362" t="str">
            <v>9330857</v>
          </cell>
          <cell r="CE1362" t="str">
            <v>富山県高岡市木津436-12</v>
          </cell>
          <cell r="CI1362" t="str">
            <v>2019/05/20 09:58:44</v>
          </cell>
          <cell r="CJ1362" t="str">
            <v>2020/09/28 16:58:48</v>
          </cell>
          <cell r="CK1362" t="str">
            <v>あり</v>
          </cell>
          <cell r="CL1362" t="str">
            <v>R01/06/01</v>
          </cell>
          <cell r="CO1362" t="str">
            <v>2019/05/20 10:12:01</v>
          </cell>
          <cell r="CS1362" t="str">
            <v>高岡医療圏</v>
          </cell>
          <cell r="CT1362" t="str">
            <v>高岡高齢者保健福祉圏域</v>
          </cell>
        </row>
        <row r="1363">
          <cell r="A1363" t="str">
            <v>1660290154</v>
          </cell>
          <cell r="B1363" t="str">
            <v>3</v>
          </cell>
          <cell r="C1363" t="str">
            <v>訪問看護</v>
          </cell>
          <cell r="D1363" t="str">
            <v>訪問看護</v>
          </cell>
          <cell r="E1363" t="str">
            <v>13</v>
          </cell>
          <cell r="F1363" t="str">
            <v>訪問看護ステーション十色</v>
          </cell>
          <cell r="G1363" t="str">
            <v>ホウモンカンゴステーショントイロ</v>
          </cell>
          <cell r="H1363" t="str">
            <v>9330949</v>
          </cell>
          <cell r="I1363" t="str">
            <v>富山県高岡市四屋759-1　つりビル2階</v>
          </cell>
          <cell r="L1363" t="str">
            <v>0766-26-1016</v>
          </cell>
          <cell r="P1363" t="str">
            <v>162027</v>
          </cell>
          <cell r="Q1363" t="str">
            <v>高岡市</v>
          </cell>
          <cell r="R1363" t="str">
            <v>R01/09/01</v>
          </cell>
          <cell r="T1363" t="str">
            <v>R01/09/01</v>
          </cell>
          <cell r="U1363" t="str">
            <v>R07/08/31</v>
          </cell>
          <cell r="V1363" t="str">
            <v>指定</v>
          </cell>
          <cell r="AB1363" t="str">
            <v>0</v>
          </cell>
          <cell r="AC1363" t="str">
            <v>通常</v>
          </cell>
          <cell r="AE1363" t="str">
            <v>004053</v>
          </cell>
          <cell r="AF1363" t="str">
            <v>5066</v>
          </cell>
          <cell r="AG1363" t="str">
            <v>合同会社　人間讃歌</v>
          </cell>
          <cell r="AH1363" t="str">
            <v>ゴウドウ　ニンゲンサンカ</v>
          </cell>
          <cell r="AI1363" t="str">
            <v>9398202</v>
          </cell>
          <cell r="AJ1363" t="str">
            <v>富山県富山市西田地方町三丁目8番22号　ヴィーアラッテアⅡ　308号室</v>
          </cell>
          <cell r="AP1363" t="str">
            <v>0005</v>
          </cell>
          <cell r="AQ1363" t="str">
            <v>営利法人</v>
          </cell>
          <cell r="AS1363" t="str">
            <v>代表取締役</v>
          </cell>
          <cell r="AT1363" t="str">
            <v>山崎　和剛</v>
          </cell>
          <cell r="AU1363" t="str">
            <v>ヤマザキ　カズタカ</v>
          </cell>
          <cell r="AV1363" t="str">
            <v>S57/07/16</v>
          </cell>
          <cell r="AW1363" t="str">
            <v>9398202</v>
          </cell>
          <cell r="AX1363" t="str">
            <v>富山県富山市西田地方町三丁目8番22号　ヴィーアラッテアⅡ　308号室</v>
          </cell>
          <cell r="BK1363" t="str">
            <v>訪問看護ｽﾃｰｼｮﾝ</v>
          </cell>
          <cell r="BL1363" t="str">
            <v>経過措置及び特例措置の対象外</v>
          </cell>
          <cell r="BM1363" t="str">
            <v>訪問看護ステーション十色</v>
          </cell>
          <cell r="BN1363" t="str">
            <v>ホウモンカンゴステーショントイロ</v>
          </cell>
          <cell r="BO1363" t="str">
            <v>9330949</v>
          </cell>
          <cell r="BP1363" t="str">
            <v>富山県高岡市四屋759-1　つりビル2階</v>
          </cell>
          <cell r="BS1363" t="str">
            <v>0766-72-1080</v>
          </cell>
          <cell r="BV1363" t="str">
            <v>R01/08/01</v>
          </cell>
          <cell r="BW1363" t="str">
            <v>R01/08/01</v>
          </cell>
          <cell r="BX1363" t="str">
            <v>R01/08/05</v>
          </cell>
          <cell r="BY1363" t="str">
            <v>R01/09/01</v>
          </cell>
          <cell r="CA1363" t="str">
            <v>訪問看護ステーション</v>
          </cell>
          <cell r="CB1363" t="str">
            <v>石丸　康子</v>
          </cell>
          <cell r="CC1363" t="str">
            <v>イシマル　ヤスコ</v>
          </cell>
          <cell r="CD1363" t="str">
            <v>9330011</v>
          </cell>
          <cell r="CE1363" t="str">
            <v>富山県高岡市石瀬157-6</v>
          </cell>
          <cell r="CI1363" t="str">
            <v>2019/07/04 11:41:19</v>
          </cell>
          <cell r="CJ1363" t="str">
            <v>2019/08/14 14:40:26</v>
          </cell>
          <cell r="CK1363" t="str">
            <v>あり</v>
          </cell>
          <cell r="CL1363" t="str">
            <v>R01/09/01</v>
          </cell>
          <cell r="CO1363" t="str">
            <v>2019/08/14 14:40:26</v>
          </cell>
          <cell r="CS1363" t="str">
            <v>高岡医療圏</v>
          </cell>
          <cell r="CT1363" t="str">
            <v>高岡高齢者保健福祉圏域</v>
          </cell>
        </row>
        <row r="1364">
          <cell r="A1364" t="str">
            <v>1660290188</v>
          </cell>
          <cell r="B1364" t="str">
            <v>3</v>
          </cell>
          <cell r="C1364" t="str">
            <v>訪問看護</v>
          </cell>
          <cell r="D1364" t="str">
            <v>訪問看護</v>
          </cell>
          <cell r="E1364" t="str">
            <v>13</v>
          </cell>
          <cell r="F1364" t="str">
            <v>あさなぎ訪問看護ステーション</v>
          </cell>
          <cell r="G1364" t="str">
            <v>アサナギホウモンカンゴステーション</v>
          </cell>
          <cell r="H1364" t="str">
            <v>9330906</v>
          </cell>
          <cell r="I1364" t="str">
            <v>富山県高岡市五福町10番28号</v>
          </cell>
          <cell r="L1364" t="str">
            <v>0766-30-3580</v>
          </cell>
          <cell r="N1364" t="str">
            <v>0766-30-3581</v>
          </cell>
          <cell r="O1364" t="str">
            <v>info@asanagi-houmonkango.com</v>
          </cell>
          <cell r="P1364" t="str">
            <v>162027</v>
          </cell>
          <cell r="Q1364" t="str">
            <v>高岡市</v>
          </cell>
          <cell r="R1364" t="str">
            <v>R03/11/01</v>
          </cell>
          <cell r="T1364" t="str">
            <v>R03/11/01</v>
          </cell>
          <cell r="U1364" t="str">
            <v>R09/10/31</v>
          </cell>
          <cell r="V1364" t="str">
            <v>指定</v>
          </cell>
          <cell r="AB1364" t="str">
            <v>0</v>
          </cell>
          <cell r="AC1364" t="str">
            <v>通常</v>
          </cell>
          <cell r="AE1364" t="str">
            <v>004178</v>
          </cell>
          <cell r="AF1364" t="str">
            <v>5262</v>
          </cell>
          <cell r="AG1364" t="str">
            <v>株式会社Ｙメディカルサービス</v>
          </cell>
          <cell r="AH1364" t="str">
            <v>カブシキガイシャワイメディカルサービス</v>
          </cell>
          <cell r="AI1364" t="str">
            <v>9330906</v>
          </cell>
          <cell r="AJ1364" t="str">
            <v>富山県高岡市五福町10番28号</v>
          </cell>
          <cell r="AM1364" t="str">
            <v>0766-54-6451</v>
          </cell>
          <cell r="AO1364" t="str">
            <v>0766-54-6461</v>
          </cell>
          <cell r="AP1364" t="str">
            <v>0005</v>
          </cell>
          <cell r="AQ1364" t="str">
            <v>営利法人</v>
          </cell>
          <cell r="AS1364" t="str">
            <v>代表取締役</v>
          </cell>
          <cell r="AT1364" t="str">
            <v>荒谷　昌孝</v>
          </cell>
          <cell r="AU1364" t="str">
            <v>アラヤ　マサタカ</v>
          </cell>
          <cell r="AV1364" t="str">
            <v>S36/08/07</v>
          </cell>
          <cell r="AW1364" t="str">
            <v>9300052</v>
          </cell>
          <cell r="AX1364" t="str">
            <v>富山県富山市五番町4-17</v>
          </cell>
          <cell r="BK1364" t="str">
            <v>訪問看護ｽﾃｰｼｮﾝ</v>
          </cell>
          <cell r="BL1364" t="str">
            <v>経過措置及び特例措置の対象外</v>
          </cell>
          <cell r="BM1364" t="str">
            <v>あさなぎ訪問看護ステーション</v>
          </cell>
          <cell r="BN1364" t="str">
            <v>アサナギホウモンカンゴステーション</v>
          </cell>
          <cell r="BO1364" t="str">
            <v>9330906</v>
          </cell>
          <cell r="BP1364" t="str">
            <v>富山県高岡市五福町10番28号</v>
          </cell>
          <cell r="BS1364" t="str">
            <v>0766-30-3580</v>
          </cell>
          <cell r="BU1364" t="str">
            <v>0766-30-3581</v>
          </cell>
          <cell r="BV1364" t="str">
            <v>R03/10/01</v>
          </cell>
          <cell r="BW1364" t="str">
            <v>R03/10/01</v>
          </cell>
          <cell r="BX1364" t="str">
            <v>R03/10/04</v>
          </cell>
          <cell r="BY1364" t="str">
            <v>R03/11/01</v>
          </cell>
          <cell r="CA1364" t="str">
            <v>訪問看護ステーション</v>
          </cell>
          <cell r="CB1364" t="str">
            <v>澤井　真由美</v>
          </cell>
          <cell r="CC1364" t="str">
            <v>サワイ　マユミ</v>
          </cell>
          <cell r="CD1364" t="str">
            <v>9330042</v>
          </cell>
          <cell r="CE1364" t="str">
            <v>富山県高岡市中川栄町2-16　リビングタウンA102</v>
          </cell>
          <cell r="CI1364" t="str">
            <v>2021/10/06 09:07:22</v>
          </cell>
          <cell r="CJ1364" t="str">
            <v>2022/10/21 12:10:22</v>
          </cell>
          <cell r="CK1364" t="str">
            <v>あり</v>
          </cell>
          <cell r="CL1364" t="str">
            <v>R03/11/01</v>
          </cell>
          <cell r="CO1364" t="str">
            <v>2021/10/06 09:15:09</v>
          </cell>
          <cell r="CS1364" t="str">
            <v>高岡医療圏</v>
          </cell>
          <cell r="CT1364" t="str">
            <v>高岡高齢者保健福祉圏域</v>
          </cell>
        </row>
        <row r="1365">
          <cell r="A1365" t="str">
            <v>1660290196</v>
          </cell>
          <cell r="B1365" t="str">
            <v>3</v>
          </cell>
          <cell r="C1365" t="str">
            <v>訪問看護</v>
          </cell>
          <cell r="D1365" t="str">
            <v>訪問看護</v>
          </cell>
          <cell r="E1365" t="str">
            <v>13</v>
          </cell>
          <cell r="F1365" t="str">
            <v>訪問看護ステーションやべの里</v>
          </cell>
          <cell r="G1365" t="str">
            <v>ホウモンカンゴステーションヤベノサト</v>
          </cell>
          <cell r="H1365" t="str">
            <v>9390125</v>
          </cell>
          <cell r="I1365" t="str">
            <v>富山県高岡市福岡町矢部1088番地</v>
          </cell>
          <cell r="L1365" t="str">
            <v>0766-73-6778</v>
          </cell>
          <cell r="N1365" t="str">
            <v>0766-64-6224</v>
          </cell>
          <cell r="O1365" t="str">
            <v>yabenosato@vesta.ocn.ne.jp</v>
          </cell>
          <cell r="P1365" t="str">
            <v>162027</v>
          </cell>
          <cell r="Q1365" t="str">
            <v>高岡市</v>
          </cell>
          <cell r="R1365" t="str">
            <v>R03/12/01</v>
          </cell>
          <cell r="T1365" t="str">
            <v>R03/12/01</v>
          </cell>
          <cell r="U1365" t="str">
            <v>R09/11/30</v>
          </cell>
          <cell r="V1365" t="str">
            <v>指定</v>
          </cell>
          <cell r="AB1365" t="str">
            <v>0</v>
          </cell>
          <cell r="AC1365" t="str">
            <v>通常</v>
          </cell>
          <cell r="AE1365" t="str">
            <v>004182</v>
          </cell>
          <cell r="AF1365" t="str">
            <v>5249</v>
          </cell>
          <cell r="AG1365" t="str">
            <v>上下興業有限会社</v>
          </cell>
          <cell r="AH1365" t="str">
            <v>カミシタコウギョウユウゲンガイシャ</v>
          </cell>
          <cell r="AI1365" t="str">
            <v>9390125</v>
          </cell>
          <cell r="AJ1365" t="str">
            <v>富山県高岡市福岡町矢部７９５－１２</v>
          </cell>
          <cell r="AM1365" t="str">
            <v>0766-64-5626</v>
          </cell>
          <cell r="AO1365" t="str">
            <v>0766-64-6224</v>
          </cell>
          <cell r="AP1365" t="str">
            <v>0005</v>
          </cell>
          <cell r="AQ1365" t="str">
            <v>営利法人</v>
          </cell>
          <cell r="AS1365" t="str">
            <v>代表取締役</v>
          </cell>
          <cell r="AT1365" t="str">
            <v>上下　勝規</v>
          </cell>
          <cell r="AU1365" t="str">
            <v>カミシタ　カツノリ</v>
          </cell>
          <cell r="AV1365" t="str">
            <v>S31/09/05</v>
          </cell>
          <cell r="AW1365" t="str">
            <v>9390125</v>
          </cell>
          <cell r="AX1365" t="str">
            <v>富山県高岡市福岡町矢部７９５－１２</v>
          </cell>
          <cell r="BK1365" t="str">
            <v>訪問看護ｽﾃｰｼｮﾝ</v>
          </cell>
          <cell r="BL1365" t="str">
            <v>経過措置及び特例措置の対象外</v>
          </cell>
          <cell r="BM1365" t="str">
            <v>訪問看護ステーションやべの里</v>
          </cell>
          <cell r="BN1365" t="str">
            <v>ホウモンカンゴステーションヤベノサト</v>
          </cell>
          <cell r="BO1365" t="str">
            <v>9390125</v>
          </cell>
          <cell r="BP1365" t="str">
            <v>富山県高岡市福岡町矢部1088番地</v>
          </cell>
          <cell r="BS1365" t="str">
            <v>0766-73-6778</v>
          </cell>
          <cell r="BU1365" t="str">
            <v>0766-64-6224</v>
          </cell>
          <cell r="BV1365" t="str">
            <v>R03/11/09</v>
          </cell>
          <cell r="BW1365" t="str">
            <v>R03/11/09</v>
          </cell>
          <cell r="BX1365" t="str">
            <v>R03/11/09</v>
          </cell>
          <cell r="BY1365" t="str">
            <v>R03/12/01</v>
          </cell>
          <cell r="CA1365" t="str">
            <v>訪問看護ステーション</v>
          </cell>
          <cell r="CB1365" t="str">
            <v>河原　明美</v>
          </cell>
          <cell r="CC1365" t="str">
            <v>カワハラ　アケミ</v>
          </cell>
          <cell r="CD1365" t="str">
            <v>9350274</v>
          </cell>
          <cell r="CE1365" t="str">
            <v>富山県氷見市赤毛1074-1</v>
          </cell>
          <cell r="CI1365" t="str">
            <v>2021/11/19 10:26:13</v>
          </cell>
          <cell r="CJ1365" t="str">
            <v>2023/01/13 14:51:28</v>
          </cell>
          <cell r="CK1365" t="str">
            <v>あり</v>
          </cell>
          <cell r="CL1365" t="str">
            <v>R03/12/01</v>
          </cell>
          <cell r="CO1365" t="str">
            <v>2021/11/19 10:38:25</v>
          </cell>
          <cell r="CS1365" t="str">
            <v>高岡医療圏</v>
          </cell>
          <cell r="CT1365" t="str">
            <v>高岡高齢者保健福祉圏域</v>
          </cell>
        </row>
        <row r="1366">
          <cell r="A1366" t="str">
            <v>1660290204</v>
          </cell>
          <cell r="B1366" t="str">
            <v>3</v>
          </cell>
          <cell r="C1366" t="str">
            <v>訪問看護</v>
          </cell>
          <cell r="D1366" t="str">
            <v>訪問看護</v>
          </cell>
          <cell r="E1366" t="str">
            <v>13</v>
          </cell>
          <cell r="F1366" t="str">
            <v>訪問看護ステーション　かけはし</v>
          </cell>
          <cell r="G1366" t="str">
            <v>ホウモンカンゴステーション　カケハシ</v>
          </cell>
          <cell r="H1366" t="str">
            <v>9330043</v>
          </cell>
          <cell r="I1366" t="str">
            <v>富山県高岡市中川上町11番４号</v>
          </cell>
          <cell r="L1366" t="str">
            <v>0766-95-3822</v>
          </cell>
          <cell r="N1366" t="str">
            <v>0766-95-3823</v>
          </cell>
          <cell r="P1366" t="str">
            <v>162027</v>
          </cell>
          <cell r="Q1366" t="str">
            <v>高岡市</v>
          </cell>
          <cell r="R1366" t="str">
            <v>R04/09/01</v>
          </cell>
          <cell r="T1366" t="str">
            <v>R04/09/01</v>
          </cell>
          <cell r="U1366" t="str">
            <v>R10/08/31</v>
          </cell>
          <cell r="V1366" t="str">
            <v>指定</v>
          </cell>
          <cell r="AB1366" t="str">
            <v>0</v>
          </cell>
          <cell r="AC1366" t="str">
            <v>通常</v>
          </cell>
          <cell r="AE1366" t="str">
            <v>004222</v>
          </cell>
          <cell r="AF1366" t="str">
            <v>5337</v>
          </cell>
          <cell r="AG1366" t="str">
            <v>合同会社かけはし</v>
          </cell>
          <cell r="AH1366" t="str">
            <v>ゴウドウガイシャカケハシ</v>
          </cell>
          <cell r="AI1366" t="str">
            <v>9330043</v>
          </cell>
          <cell r="AJ1366" t="str">
            <v>富山県高岡市中川上町11番４号</v>
          </cell>
          <cell r="AM1366" t="str">
            <v>0766-95-3822</v>
          </cell>
          <cell r="AO1366" t="str">
            <v>0766-95-3823</v>
          </cell>
          <cell r="AP1366" t="str">
            <v>0005</v>
          </cell>
          <cell r="AQ1366" t="str">
            <v>営利法人</v>
          </cell>
          <cell r="AS1366" t="str">
            <v>代表社員</v>
          </cell>
          <cell r="AT1366" t="str">
            <v>野明　美代子</v>
          </cell>
          <cell r="AU1366" t="str">
            <v>ノアケ　ミヨコ</v>
          </cell>
          <cell r="AV1366" t="str">
            <v>S46/10/17</v>
          </cell>
          <cell r="AW1366" t="str">
            <v>9330007</v>
          </cell>
          <cell r="AX1366" t="str">
            <v>富山県高岡市角アバン・リッチ角３号</v>
          </cell>
          <cell r="BA1366" t="str">
            <v>0766953822</v>
          </cell>
          <cell r="BK1366" t="str">
            <v>訪問看護ｽﾃｰｼｮﾝ</v>
          </cell>
          <cell r="BL1366" t="str">
            <v>経過措置及び特例措置の対象外</v>
          </cell>
          <cell r="BM1366" t="str">
            <v>訪問看護ステーション　かけはし</v>
          </cell>
          <cell r="BN1366" t="str">
            <v>ホウモンカンゴステーション　カケハシ</v>
          </cell>
          <cell r="BO1366" t="str">
            <v>9330043</v>
          </cell>
          <cell r="BP1366" t="str">
            <v>富山県高岡市中川上町11番４号</v>
          </cell>
          <cell r="BS1366" t="str">
            <v>0766-95-3822</v>
          </cell>
          <cell r="BU1366" t="str">
            <v>0766-95-3823</v>
          </cell>
          <cell r="BV1366" t="str">
            <v>R04/08/10</v>
          </cell>
          <cell r="BW1366" t="str">
            <v>R04/08/10</v>
          </cell>
          <cell r="BX1366" t="str">
            <v>R04/08/29</v>
          </cell>
          <cell r="BY1366" t="str">
            <v>R04/09/01</v>
          </cell>
          <cell r="CA1366" t="str">
            <v>訪問看護ステーション</v>
          </cell>
          <cell r="CB1366" t="str">
            <v>野明　美代子</v>
          </cell>
          <cell r="CC1366" t="str">
            <v>ノアケ　ミヨコ</v>
          </cell>
          <cell r="CD1366" t="str">
            <v>9330007</v>
          </cell>
          <cell r="CE1366" t="str">
            <v>富山県高岡市角アバン・リッチ角３号</v>
          </cell>
          <cell r="CI1366" t="str">
            <v>2022/08/29 18:27:27</v>
          </cell>
          <cell r="CJ1366" t="str">
            <v>2022/08/29 18:39:33</v>
          </cell>
          <cell r="CK1366" t="str">
            <v>あり</v>
          </cell>
          <cell r="CL1366" t="str">
            <v>R04/09/01</v>
          </cell>
          <cell r="CO1366" t="str">
            <v>2022/08/29 18:39:33</v>
          </cell>
          <cell r="CS1366" t="str">
            <v>高岡医療圏</v>
          </cell>
          <cell r="CT1366" t="str">
            <v>高岡高齢者保健福祉圏域</v>
          </cell>
        </row>
        <row r="1367">
          <cell r="A1367" t="str">
            <v>1660290212</v>
          </cell>
          <cell r="B1367" t="str">
            <v>3</v>
          </cell>
          <cell r="C1367" t="str">
            <v>訪問看護</v>
          </cell>
          <cell r="D1367" t="str">
            <v>訪問看護</v>
          </cell>
          <cell r="E1367" t="str">
            <v>13</v>
          </cell>
          <cell r="F1367" t="str">
            <v>訪問看護事業所　Luna・Station下関</v>
          </cell>
          <cell r="G1367" t="str">
            <v>ホウモンカンゴジギョウショ　ルナ・ステーションシモゼキ</v>
          </cell>
          <cell r="H1367" t="str">
            <v>9330806</v>
          </cell>
          <cell r="I1367" t="str">
            <v>富山県高岡市赤祖父166番地</v>
          </cell>
          <cell r="L1367" t="str">
            <v>0766-53-5866</v>
          </cell>
          <cell r="N1367" t="str">
            <v>0766-50-8397</v>
          </cell>
          <cell r="O1367" t="str">
            <v>shimozeki01@suncare-life.com</v>
          </cell>
          <cell r="P1367" t="str">
            <v>162027</v>
          </cell>
          <cell r="Q1367" t="str">
            <v>高岡市</v>
          </cell>
          <cell r="R1367" t="str">
            <v>R05/03/01</v>
          </cell>
          <cell r="T1367" t="str">
            <v>R05/03/01</v>
          </cell>
          <cell r="U1367" t="str">
            <v>R11/02/28</v>
          </cell>
          <cell r="V1367" t="str">
            <v>指定</v>
          </cell>
          <cell r="AB1367" t="str">
            <v>0</v>
          </cell>
          <cell r="AC1367" t="str">
            <v>通常</v>
          </cell>
          <cell r="AE1367" t="str">
            <v>004241</v>
          </cell>
          <cell r="AF1367" t="str">
            <v>5363</v>
          </cell>
          <cell r="AG1367" t="str">
            <v>株式会社そよかぜ</v>
          </cell>
          <cell r="AH1367" t="str">
            <v>カブシキガイシャソヨカゼ</v>
          </cell>
          <cell r="AI1367" t="str">
            <v>9320101</v>
          </cell>
          <cell r="AJ1367" t="str">
            <v>富山県小矢部市今石動町一丁目２番９号</v>
          </cell>
          <cell r="AM1367" t="str">
            <v>0766-50-8020</v>
          </cell>
          <cell r="AO1367" t="str">
            <v>0766-50-8021</v>
          </cell>
          <cell r="AP1367" t="str">
            <v>0005</v>
          </cell>
          <cell r="AQ1367" t="str">
            <v>営利法人</v>
          </cell>
          <cell r="AS1367" t="str">
            <v>代表取締役</v>
          </cell>
          <cell r="AT1367" t="str">
            <v>高畠　樹</v>
          </cell>
          <cell r="AU1367" t="str">
            <v>タカバタケ　タケル</v>
          </cell>
          <cell r="AV1367" t="str">
            <v>S41/06/05</v>
          </cell>
          <cell r="AW1367" t="str">
            <v>9200101</v>
          </cell>
          <cell r="AX1367" t="str">
            <v>石川県金沢市利屋町59番地１</v>
          </cell>
          <cell r="BK1367" t="str">
            <v>訪問看護ｽﾃｰｼｮﾝ</v>
          </cell>
          <cell r="BL1367" t="str">
            <v>経過措置及び特例措置の対象外</v>
          </cell>
          <cell r="BM1367" t="str">
            <v>訪問看護事業所　Luna・Station下関</v>
          </cell>
          <cell r="BN1367" t="str">
            <v>ホウモンカンゴジギョウショ　ルナ・ステーションシモゼキ</v>
          </cell>
          <cell r="BO1367" t="str">
            <v>9330806</v>
          </cell>
          <cell r="BP1367" t="str">
            <v>富山県高岡市赤祖父166番地</v>
          </cell>
          <cell r="BS1367" t="str">
            <v>0766-53-5866</v>
          </cell>
          <cell r="BU1367" t="str">
            <v>0766-50-8397</v>
          </cell>
          <cell r="BV1367" t="str">
            <v>R04/12/28</v>
          </cell>
          <cell r="BW1367" t="str">
            <v>R04/12/28</v>
          </cell>
          <cell r="BX1367" t="str">
            <v>R05/02/27</v>
          </cell>
          <cell r="BY1367" t="str">
            <v>R05/03/01</v>
          </cell>
          <cell r="BZ1367" t="str">
            <v>目的　15及び16</v>
          </cell>
          <cell r="CA1367" t="str">
            <v>訪問看護ステーション</v>
          </cell>
          <cell r="CB1367" t="str">
            <v>才川　久三子</v>
          </cell>
          <cell r="CC1367" t="str">
            <v>サイカワ　クミコ</v>
          </cell>
          <cell r="CD1367" t="str">
            <v>9330331</v>
          </cell>
          <cell r="CE1367" t="str">
            <v>富山県高岡市中保1441</v>
          </cell>
          <cell r="CI1367" t="str">
            <v>2023/02/27 16:56:28</v>
          </cell>
          <cell r="CJ1367" t="str">
            <v>2023/02/27 17:22:48</v>
          </cell>
          <cell r="CK1367" t="str">
            <v>あり</v>
          </cell>
          <cell r="CL1367" t="str">
            <v>R05/03/01</v>
          </cell>
          <cell r="CO1367" t="str">
            <v>2023/02/27 17:22:48</v>
          </cell>
          <cell r="CS1367" t="str">
            <v>高岡医療圏</v>
          </cell>
          <cell r="CT1367" t="str">
            <v>高岡高齢者保健福祉圏域</v>
          </cell>
        </row>
        <row r="1368">
          <cell r="A1368" t="str">
            <v>1660390004</v>
          </cell>
          <cell r="B1368" t="str">
            <v>3</v>
          </cell>
          <cell r="C1368" t="str">
            <v>訪問看護</v>
          </cell>
          <cell r="D1368" t="str">
            <v>訪問看護</v>
          </cell>
          <cell r="E1368" t="str">
            <v>13</v>
          </cell>
          <cell r="F1368" t="str">
            <v>富山県看護協会訪問看護ステーションひよどり</v>
          </cell>
          <cell r="G1368" t="str">
            <v>トヤマケンカンゴキョウカイホウモンカンゴステーションヒヨドリ</v>
          </cell>
          <cell r="H1368" t="str">
            <v>9340048</v>
          </cell>
          <cell r="I1368" t="str">
            <v>射水市布目１番地</v>
          </cell>
          <cell r="J1368" t="str">
            <v>射水市役所布目庁舎３階</v>
          </cell>
          <cell r="L1368" t="str">
            <v>0766-82-7191</v>
          </cell>
          <cell r="N1368" t="str">
            <v>0766-82-7194</v>
          </cell>
          <cell r="P1368" t="str">
            <v>162116</v>
          </cell>
          <cell r="Q1368" t="str">
            <v>射水市</v>
          </cell>
          <cell r="R1368" t="str">
            <v>H12/04/01</v>
          </cell>
          <cell r="T1368" t="str">
            <v>R02/04/01</v>
          </cell>
          <cell r="U1368" t="str">
            <v>R08/03/31</v>
          </cell>
          <cell r="V1368" t="str">
            <v>指定</v>
          </cell>
          <cell r="AB1368" t="str">
            <v>0</v>
          </cell>
          <cell r="AC1368" t="str">
            <v>みなし</v>
          </cell>
          <cell r="AD1368" t="str">
            <v>老人訪問看護ステーション（12.3.31以前老人保健法指定のもの）</v>
          </cell>
          <cell r="AE1368" t="str">
            <v>000841</v>
          </cell>
          <cell r="AF1368" t="str">
            <v>2601</v>
          </cell>
          <cell r="AG1368" t="str">
            <v>公益社団法人富山県看護協会</v>
          </cell>
          <cell r="AH1368" t="str">
            <v>コウエキシャダンホウジントヤマケンカンゴキョウカイ</v>
          </cell>
          <cell r="AI1368" t="str">
            <v>9300885</v>
          </cell>
          <cell r="AJ1368" t="str">
            <v>富山市鵯島字川原1907番地の１</v>
          </cell>
          <cell r="AM1368" t="str">
            <v>076-433-5680</v>
          </cell>
          <cell r="AO1368" t="str">
            <v>076-433-6428</v>
          </cell>
          <cell r="AP1368" t="str">
            <v>0004</v>
          </cell>
          <cell r="AQ1368" t="str">
            <v>社団・財団</v>
          </cell>
          <cell r="AS1368" t="str">
            <v>代表理事</v>
          </cell>
          <cell r="AT1368" t="str">
            <v>稲村　睦子</v>
          </cell>
          <cell r="AU1368" t="str">
            <v>イナムラ　ムツコ</v>
          </cell>
          <cell r="AV1368" t="str">
            <v>S33/07/03</v>
          </cell>
          <cell r="AW1368" t="str">
            <v>9392256</v>
          </cell>
          <cell r="AX1368" t="str">
            <v>富山県富山市上二杉25-3</v>
          </cell>
          <cell r="BF1368" t="str">
            <v>0390004</v>
          </cell>
          <cell r="BK1368" t="str">
            <v>訪問看護ｽﾃｰｼｮﾝ</v>
          </cell>
          <cell r="BL1368" t="str">
            <v>老人訪問看護ステーション</v>
          </cell>
          <cell r="BM1368" t="str">
            <v>富山県看護協会訪問看護ステーションひよどり</v>
          </cell>
          <cell r="BN1368" t="str">
            <v>トヤマケンカンゴキョウカイホウモンカンゴステーションヒヨドリ</v>
          </cell>
          <cell r="BO1368" t="str">
            <v>9340048</v>
          </cell>
          <cell r="BP1368" t="str">
            <v>射水市布目１番地</v>
          </cell>
          <cell r="BQ1368" t="str">
            <v>射水市役所布目庁舎別館3階</v>
          </cell>
          <cell r="BS1368" t="str">
            <v>0766-82-7191</v>
          </cell>
          <cell r="BU1368" t="str">
            <v>0766-82-7194</v>
          </cell>
          <cell r="BY1368" t="str">
            <v>H12/04/01</v>
          </cell>
          <cell r="CA1368" t="str">
            <v>訪問看護ステーション</v>
          </cell>
          <cell r="CB1368" t="str">
            <v>森　陽子</v>
          </cell>
          <cell r="CC1368" t="str">
            <v>モリ　ヨウコ</v>
          </cell>
          <cell r="CD1368" t="str">
            <v>9330861</v>
          </cell>
          <cell r="CE1368" t="str">
            <v>富山県高岡市寺町32</v>
          </cell>
          <cell r="CI1368" t="str">
            <v>1999/07/06 18:56:41</v>
          </cell>
          <cell r="CJ1368" t="str">
            <v>2022/12/09 14:13:50</v>
          </cell>
          <cell r="CK1368" t="str">
            <v>あり</v>
          </cell>
          <cell r="CL1368" t="str">
            <v>H12/04/02</v>
          </cell>
          <cell r="CO1368" t="str">
            <v>2001/09/06 09:37:00</v>
          </cell>
          <cell r="CT1368" t="str">
            <v>高岡高齢者保健福祉圏域</v>
          </cell>
        </row>
        <row r="1369">
          <cell r="A1369" t="str">
            <v>1660490036</v>
          </cell>
          <cell r="B1369" t="str">
            <v>3</v>
          </cell>
          <cell r="C1369" t="str">
            <v>訪問看護</v>
          </cell>
          <cell r="D1369" t="str">
            <v>訪問看護</v>
          </cell>
          <cell r="E1369" t="str">
            <v>13</v>
          </cell>
          <cell r="F1369" t="str">
            <v>魚津病院ふれあい訪問看護ステーション</v>
          </cell>
          <cell r="G1369" t="str">
            <v>ウオヅビョウインフレアイホウモンカンゴステーション</v>
          </cell>
          <cell r="H1369" t="str">
            <v>9370806</v>
          </cell>
          <cell r="I1369" t="str">
            <v>魚津市友道789番地</v>
          </cell>
          <cell r="L1369" t="str">
            <v>0765-24-7071</v>
          </cell>
          <cell r="N1369" t="str">
            <v>0765-24-7831</v>
          </cell>
          <cell r="P1369" t="str">
            <v>162043</v>
          </cell>
          <cell r="Q1369" t="str">
            <v>魚津市</v>
          </cell>
          <cell r="R1369" t="str">
            <v>H31/04/01</v>
          </cell>
          <cell r="T1369" t="str">
            <v>H31/04/01</v>
          </cell>
          <cell r="U1369" t="str">
            <v>R07/03/31</v>
          </cell>
          <cell r="V1369" t="str">
            <v>指定</v>
          </cell>
          <cell r="AB1369" t="str">
            <v>0</v>
          </cell>
          <cell r="AC1369" t="str">
            <v>通常</v>
          </cell>
          <cell r="AE1369" t="str">
            <v>004024</v>
          </cell>
          <cell r="AF1369" t="str">
            <v>3785</v>
          </cell>
          <cell r="AG1369" t="str">
            <v>医療法人社団七徳会</v>
          </cell>
          <cell r="AH1369" t="str">
            <v>イリョウホウジンシャダンシチトクカイ</v>
          </cell>
          <cell r="AI1369" t="str">
            <v>9370806</v>
          </cell>
          <cell r="AJ1369" t="str">
            <v>魚津市友道789番地</v>
          </cell>
          <cell r="AM1369" t="str">
            <v>0765-24-7671</v>
          </cell>
          <cell r="AO1369" t="str">
            <v>0765-24-7157</v>
          </cell>
          <cell r="AP1369" t="str">
            <v>0003</v>
          </cell>
          <cell r="AQ1369" t="str">
            <v>医療法人</v>
          </cell>
          <cell r="AS1369" t="str">
            <v>理事長</v>
          </cell>
          <cell r="AT1369" t="str">
            <v>宮本　汎</v>
          </cell>
          <cell r="AU1369" t="str">
            <v>ミヤモト　ヒロシ</v>
          </cell>
          <cell r="AV1369" t="str">
            <v>S22/03/25</v>
          </cell>
          <cell r="AW1369" t="str">
            <v>9370864</v>
          </cell>
          <cell r="AX1369" t="str">
            <v>魚津市新角川一丁目７－22</v>
          </cell>
          <cell r="BK1369" t="str">
            <v>訪問看護ｽﾃｰｼｮﾝ</v>
          </cell>
          <cell r="BL1369" t="str">
            <v>経過措置及び特例措置の対象外</v>
          </cell>
          <cell r="BM1369" t="str">
            <v>魚津病院ふれあい訪問看護ステーション</v>
          </cell>
          <cell r="BN1369" t="str">
            <v>ウオヅビョウインフレアイホウモンカンゴステーション</v>
          </cell>
          <cell r="BO1369" t="str">
            <v>9370806</v>
          </cell>
          <cell r="BP1369" t="str">
            <v>魚津市友道789番地</v>
          </cell>
          <cell r="BS1369" t="str">
            <v>0765-24-7071</v>
          </cell>
          <cell r="BU1369" t="str">
            <v>0765-24-7831</v>
          </cell>
          <cell r="BV1369" t="str">
            <v>H31/03/08</v>
          </cell>
          <cell r="BW1369" t="str">
            <v>H31/03/08</v>
          </cell>
          <cell r="BX1369" t="str">
            <v>H31/03/29</v>
          </cell>
          <cell r="BY1369" t="str">
            <v>H31/04/01</v>
          </cell>
          <cell r="BZ1369" t="str">
            <v>定款第5条6号</v>
          </cell>
          <cell r="CA1369" t="str">
            <v>訪問看護ステーション</v>
          </cell>
          <cell r="CB1369" t="str">
            <v>辻　和栄</v>
          </cell>
          <cell r="CC1369" t="str">
            <v>ツジ　カズエ</v>
          </cell>
          <cell r="CD1369" t="str">
            <v>9370805</v>
          </cell>
          <cell r="CE1369" t="str">
            <v>富山県魚津市本江4616</v>
          </cell>
          <cell r="CI1369" t="str">
            <v>2019/03/29 21:12:21</v>
          </cell>
          <cell r="CJ1369" t="str">
            <v>2023/03/01 12:55:59</v>
          </cell>
          <cell r="CK1369" t="str">
            <v>あり</v>
          </cell>
          <cell r="CL1369" t="str">
            <v>H31/04/01</v>
          </cell>
          <cell r="CO1369" t="str">
            <v>2019/03/29 21:35:27</v>
          </cell>
          <cell r="CS1369" t="str">
            <v>新川医療圏</v>
          </cell>
          <cell r="CT1369" t="str">
            <v>新川高齢者保健福祉圏域</v>
          </cell>
        </row>
        <row r="1370">
          <cell r="A1370" t="str">
            <v>1660490044</v>
          </cell>
          <cell r="B1370" t="str">
            <v>3</v>
          </cell>
          <cell r="C1370" t="str">
            <v>訪問看護</v>
          </cell>
          <cell r="D1370" t="str">
            <v>訪問看護</v>
          </cell>
          <cell r="E1370" t="str">
            <v>13</v>
          </cell>
          <cell r="F1370" t="str">
            <v>訪問看護ステーション美来</v>
          </cell>
          <cell r="G1370" t="str">
            <v>ホウモンカンゴステーションミク</v>
          </cell>
          <cell r="H1370" t="str">
            <v>9370813</v>
          </cell>
          <cell r="I1370" t="str">
            <v>富山県魚津市石垣新2836番地16</v>
          </cell>
          <cell r="L1370" t="str">
            <v>0765-55-2130</v>
          </cell>
          <cell r="N1370" t="str">
            <v>0765-55-4225</v>
          </cell>
          <cell r="P1370" t="str">
            <v>162043</v>
          </cell>
          <cell r="Q1370" t="str">
            <v>魚津市</v>
          </cell>
          <cell r="R1370" t="str">
            <v>R03/10/01</v>
          </cell>
          <cell r="T1370" t="str">
            <v>R03/10/01</v>
          </cell>
          <cell r="U1370" t="str">
            <v>R09/09/30</v>
          </cell>
          <cell r="V1370" t="str">
            <v>指定</v>
          </cell>
          <cell r="AB1370" t="str">
            <v>0</v>
          </cell>
          <cell r="AC1370" t="str">
            <v>通常</v>
          </cell>
          <cell r="AE1370" t="str">
            <v>004174</v>
          </cell>
          <cell r="AF1370" t="str">
            <v>5261</v>
          </cell>
          <cell r="AG1370" t="str">
            <v>株式会社未来の杜</v>
          </cell>
          <cell r="AH1370" t="str">
            <v>カブシキガイシャミクノモリ</v>
          </cell>
          <cell r="AI1370" t="str">
            <v>9370813</v>
          </cell>
          <cell r="AJ1370" t="str">
            <v>富山県魚津市石垣新2836番地16</v>
          </cell>
          <cell r="AM1370" t="str">
            <v>0765-55-2130</v>
          </cell>
          <cell r="AO1370" t="str">
            <v>0765-55-4225</v>
          </cell>
          <cell r="AP1370" t="str">
            <v>0005</v>
          </cell>
          <cell r="AQ1370" t="str">
            <v>営利法人</v>
          </cell>
          <cell r="AS1370" t="str">
            <v>代表取締役</v>
          </cell>
          <cell r="AT1370" t="str">
            <v>永田　誠</v>
          </cell>
          <cell r="AU1370" t="str">
            <v>ナガタ　マコト</v>
          </cell>
          <cell r="AV1370" t="str">
            <v>S54/10/10</v>
          </cell>
          <cell r="AW1370" t="str">
            <v>9370813</v>
          </cell>
          <cell r="AX1370" t="str">
            <v>富山県魚津市石垣新2836番地16</v>
          </cell>
          <cell r="BA1370" t="str">
            <v>0765-55-2130</v>
          </cell>
          <cell r="BB1370" t="str">
            <v>0765-55-4225</v>
          </cell>
          <cell r="BK1370" t="str">
            <v>訪問看護ｽﾃｰｼｮﾝ</v>
          </cell>
          <cell r="BL1370" t="str">
            <v>経過措置及び特例措置の対象外</v>
          </cell>
          <cell r="BM1370" t="str">
            <v>訪問看護ステーション美来</v>
          </cell>
          <cell r="BN1370" t="str">
            <v>ホウモンカンゴステーションミク</v>
          </cell>
          <cell r="BO1370" t="str">
            <v>9370813</v>
          </cell>
          <cell r="BP1370" t="str">
            <v>富山県魚津市石垣新2836番地16</v>
          </cell>
          <cell r="BS1370" t="str">
            <v>0765-55-2130</v>
          </cell>
          <cell r="BU1370" t="str">
            <v>0765-55-4225</v>
          </cell>
          <cell r="BV1370" t="str">
            <v>R03/08/13</v>
          </cell>
          <cell r="BW1370" t="str">
            <v>R03/08/13</v>
          </cell>
          <cell r="BX1370" t="str">
            <v>R03/08/16</v>
          </cell>
          <cell r="BY1370" t="str">
            <v>R03/10/01</v>
          </cell>
          <cell r="CA1370" t="str">
            <v>訪問看護ステーション</v>
          </cell>
          <cell r="CB1370" t="str">
            <v>永田　誠</v>
          </cell>
          <cell r="CC1370" t="str">
            <v>ナガタ　マコト</v>
          </cell>
          <cell r="CD1370" t="str">
            <v>9370813</v>
          </cell>
          <cell r="CE1370" t="str">
            <v>富山県魚津市石垣新2836番地16</v>
          </cell>
          <cell r="CI1370" t="str">
            <v>2021/10/04 18:04:57</v>
          </cell>
          <cell r="CJ1370" t="str">
            <v>2021/10/07 18:45:44</v>
          </cell>
          <cell r="CK1370" t="str">
            <v>あり</v>
          </cell>
          <cell r="CL1370" t="str">
            <v>R03/10/01</v>
          </cell>
          <cell r="CO1370" t="str">
            <v>2021/10/04 18:19:32</v>
          </cell>
          <cell r="CS1370" t="str">
            <v>新川医療圏</v>
          </cell>
          <cell r="CT1370" t="str">
            <v>新川高齢者保健福祉圏域</v>
          </cell>
        </row>
        <row r="1371">
          <cell r="A1371" t="str">
            <v>1660590017</v>
          </cell>
          <cell r="B1371" t="str">
            <v>3</v>
          </cell>
          <cell r="C1371" t="str">
            <v>訪問看護</v>
          </cell>
          <cell r="D1371" t="str">
            <v>訪問看護</v>
          </cell>
          <cell r="E1371" t="str">
            <v>13</v>
          </cell>
          <cell r="F1371" t="str">
            <v>氷見訪問看護ステーション</v>
          </cell>
          <cell r="G1371" t="str">
            <v>ヒミホウモンカンゴステーション</v>
          </cell>
          <cell r="H1371" t="str">
            <v>9350021</v>
          </cell>
          <cell r="I1371" t="str">
            <v>富山県氷見市鞍川1130番地</v>
          </cell>
          <cell r="L1371" t="str">
            <v>0766-72-1221</v>
          </cell>
          <cell r="N1371" t="str">
            <v>0766-72-1226</v>
          </cell>
          <cell r="P1371" t="str">
            <v>162051</v>
          </cell>
          <cell r="Q1371" t="str">
            <v>氷見市</v>
          </cell>
          <cell r="R1371" t="str">
            <v>H13/10/01</v>
          </cell>
          <cell r="T1371" t="str">
            <v>R02/10/01</v>
          </cell>
          <cell r="U1371" t="str">
            <v>R08/09/30</v>
          </cell>
          <cell r="V1371" t="str">
            <v>指定</v>
          </cell>
          <cell r="AB1371" t="str">
            <v>0</v>
          </cell>
          <cell r="AC1371" t="str">
            <v>通常</v>
          </cell>
          <cell r="AE1371" t="str">
            <v>001174</v>
          </cell>
          <cell r="AF1371" t="str">
            <v>2607</v>
          </cell>
          <cell r="AG1371" t="str">
            <v>氷見市医師会</v>
          </cell>
          <cell r="AH1371" t="str">
            <v>ヒミシイシカイ</v>
          </cell>
          <cell r="AI1371" t="str">
            <v>9350023</v>
          </cell>
          <cell r="AJ1371" t="str">
            <v>富山県氷見市鞍川1130番地</v>
          </cell>
          <cell r="AM1371" t="str">
            <v>0766-72-2135</v>
          </cell>
          <cell r="AO1371" t="str">
            <v>0766-74-5894</v>
          </cell>
          <cell r="AP1371" t="str">
            <v>0004</v>
          </cell>
          <cell r="AQ1371" t="str">
            <v>社団・財団</v>
          </cell>
          <cell r="AS1371" t="str">
            <v>会長</v>
          </cell>
          <cell r="AT1371" t="str">
            <v>松井　みづほ</v>
          </cell>
          <cell r="AU1371" t="str">
            <v>マツイ　ミヅホ</v>
          </cell>
          <cell r="AW1371" t="str">
            <v>9350015</v>
          </cell>
          <cell r="AX1371" t="str">
            <v>富山県氷見市伊勢大町２丁目７番４９号</v>
          </cell>
          <cell r="BK1371" t="str">
            <v>訪問看護ｽﾃｰｼｮﾝ</v>
          </cell>
          <cell r="BL1371" t="str">
            <v>経過措置及び特例措置の対象外</v>
          </cell>
          <cell r="BM1371" t="str">
            <v>氷見訪問看護ステーション</v>
          </cell>
          <cell r="BN1371" t="str">
            <v>ヒミホウモンカンゴステーション</v>
          </cell>
          <cell r="BO1371" t="str">
            <v>9350025</v>
          </cell>
          <cell r="BP1371" t="str">
            <v>富山県氷見市鞍川1130番地</v>
          </cell>
          <cell r="BS1371" t="str">
            <v>0766-72-1221</v>
          </cell>
          <cell r="BU1371" t="str">
            <v>0766-72-1226</v>
          </cell>
          <cell r="BV1371" t="str">
            <v>H13/09/03</v>
          </cell>
          <cell r="BW1371" t="str">
            <v>H13/09/03</v>
          </cell>
          <cell r="BX1371" t="str">
            <v>H13/10/01</v>
          </cell>
          <cell r="BY1371" t="str">
            <v>H13/10/01</v>
          </cell>
          <cell r="BZ1371" t="str">
            <v>氷見市医師会定款第７条第１項</v>
          </cell>
          <cell r="CA1371" t="str">
            <v>訪問看護ステーション</v>
          </cell>
          <cell r="CB1371" t="str">
            <v>森　留美</v>
          </cell>
          <cell r="CC1371" t="str">
            <v>モリ　ルミ</v>
          </cell>
          <cell r="CD1371" t="str">
            <v>9350027</v>
          </cell>
          <cell r="CE1371" t="str">
            <v>富山県氷見市大野新693-1</v>
          </cell>
          <cell r="CI1371" t="str">
            <v>2001/09/27 18:19:13</v>
          </cell>
          <cell r="CJ1371" t="str">
            <v>2021/06/28 11:38:15</v>
          </cell>
          <cell r="CK1371" t="str">
            <v>あり</v>
          </cell>
          <cell r="CL1371" t="str">
            <v>H14/05/29</v>
          </cell>
          <cell r="CO1371" t="str">
            <v>2002/06/17 14:35:16</v>
          </cell>
          <cell r="CS1371" t="str">
            <v>高岡医療圏</v>
          </cell>
          <cell r="CT1371" t="str">
            <v>高岡高齢者保健福祉圏域</v>
          </cell>
        </row>
        <row r="1372">
          <cell r="A1372" t="str">
            <v>1660590025</v>
          </cell>
          <cell r="B1372" t="str">
            <v>3</v>
          </cell>
          <cell r="C1372" t="str">
            <v>訪問看護</v>
          </cell>
          <cell r="D1372" t="str">
            <v>訪問看護</v>
          </cell>
          <cell r="E1372" t="str">
            <v>13</v>
          </cell>
          <cell r="F1372" t="str">
            <v>ファミリーケア　訪問看護ステーション</v>
          </cell>
          <cell r="G1372" t="str">
            <v>ファミリーケア　ホウモンカンゴステーション</v>
          </cell>
          <cell r="H1372" t="str">
            <v>9350031</v>
          </cell>
          <cell r="I1372" t="str">
            <v>富山県氷見市柳田934番１アラックスビル２F</v>
          </cell>
          <cell r="L1372" t="str">
            <v>0766-54-0281</v>
          </cell>
          <cell r="N1372" t="str">
            <v>0766-54-0282</v>
          </cell>
          <cell r="P1372" t="str">
            <v>162051</v>
          </cell>
          <cell r="Q1372" t="str">
            <v>氷見市</v>
          </cell>
          <cell r="R1372" t="str">
            <v>H29/05/01</v>
          </cell>
          <cell r="T1372" t="str">
            <v>R05/05/01</v>
          </cell>
          <cell r="U1372" t="str">
            <v>R11/04/30</v>
          </cell>
          <cell r="V1372" t="str">
            <v>指定</v>
          </cell>
          <cell r="AB1372" t="str">
            <v>0</v>
          </cell>
          <cell r="AC1372" t="str">
            <v>通常</v>
          </cell>
          <cell r="AE1372" t="str">
            <v>003912</v>
          </cell>
          <cell r="AF1372" t="str">
            <v>2608</v>
          </cell>
          <cell r="AG1372" t="str">
            <v>株式会社　ファミリーケア</v>
          </cell>
          <cell r="AH1372" t="str">
            <v>カブシキカイシャ　ファミリーケア</v>
          </cell>
          <cell r="AI1372" t="str">
            <v>9350031</v>
          </cell>
          <cell r="AJ1372" t="str">
            <v>富山県氷見市柳田934番１</v>
          </cell>
          <cell r="AK1372" t="str">
            <v>アラックスビル2階</v>
          </cell>
          <cell r="AM1372" t="str">
            <v>0766-54-0281</v>
          </cell>
          <cell r="AO1372" t="str">
            <v>0766-54-0282</v>
          </cell>
          <cell r="AP1372" t="str">
            <v>0005</v>
          </cell>
          <cell r="AQ1372" t="str">
            <v>営利法人</v>
          </cell>
          <cell r="AS1372" t="str">
            <v>看護師</v>
          </cell>
          <cell r="AT1372" t="str">
            <v>関　和子</v>
          </cell>
          <cell r="AU1372" t="str">
            <v>セキ　カズコ</v>
          </cell>
          <cell r="AV1372" t="str">
            <v>S32/04/12</v>
          </cell>
          <cell r="AW1372" t="str">
            <v>9350032</v>
          </cell>
          <cell r="AX1372" t="str">
            <v>富山県氷見市島尾1066－26</v>
          </cell>
          <cell r="BA1372" t="str">
            <v>0766-91-1597</v>
          </cell>
          <cell r="BK1372" t="str">
            <v>訪問看護ｽﾃｰｼｮﾝ</v>
          </cell>
          <cell r="BL1372" t="str">
            <v>経過措置及び特例措置の対象外</v>
          </cell>
          <cell r="BM1372" t="str">
            <v>ファミリーケア　訪問看護ステーション</v>
          </cell>
          <cell r="BN1372" t="str">
            <v>ファミリーケア　ホウモンカンゴステーション</v>
          </cell>
          <cell r="BO1372" t="str">
            <v>9350031</v>
          </cell>
          <cell r="BP1372" t="str">
            <v>富山県氷見市柳田934番１</v>
          </cell>
          <cell r="BS1372" t="str">
            <v>0766-54-0281</v>
          </cell>
          <cell r="BU1372" t="str">
            <v>0766-54-0282</v>
          </cell>
          <cell r="BV1372" t="str">
            <v>H29/03/29</v>
          </cell>
          <cell r="BW1372" t="str">
            <v>H29/03/29</v>
          </cell>
          <cell r="BX1372" t="str">
            <v>H29/04/24</v>
          </cell>
          <cell r="BY1372" t="str">
            <v>H29/05/01</v>
          </cell>
          <cell r="BZ1372" t="str">
            <v>第２条第１、２項</v>
          </cell>
          <cell r="CA1372" t="str">
            <v>訪問看護ステーション</v>
          </cell>
          <cell r="CB1372" t="str">
            <v>関　和子</v>
          </cell>
          <cell r="CC1372" t="str">
            <v>セキ　カズコ</v>
          </cell>
          <cell r="CD1372" t="str">
            <v>9350032</v>
          </cell>
          <cell r="CE1372" t="str">
            <v>富山県氷見市島尾1066－26</v>
          </cell>
          <cell r="CI1372" t="str">
            <v>2017/04/24 22:07:27</v>
          </cell>
          <cell r="CJ1372" t="str">
            <v>2023/04/02 21:22:23</v>
          </cell>
          <cell r="CK1372" t="str">
            <v>あり</v>
          </cell>
          <cell r="CL1372" t="str">
            <v>H29/05/01</v>
          </cell>
          <cell r="CO1372" t="str">
            <v>2017/04/24 22:07:27</v>
          </cell>
          <cell r="CS1372" t="str">
            <v>高岡医療圏</v>
          </cell>
          <cell r="CT1372" t="str">
            <v>高岡高齢者保健福祉圏域</v>
          </cell>
        </row>
        <row r="1373">
          <cell r="A1373" t="str">
            <v>1660590033</v>
          </cell>
          <cell r="B1373" t="str">
            <v>3</v>
          </cell>
          <cell r="C1373" t="str">
            <v>訪問看護</v>
          </cell>
          <cell r="D1373" t="str">
            <v>訪問看護</v>
          </cell>
          <cell r="E1373" t="str">
            <v>13</v>
          </cell>
          <cell r="F1373" t="str">
            <v>訪問看護ステーション　ひまわり</v>
          </cell>
          <cell r="G1373" t="str">
            <v>ホウモンカンゴステーション　ヒマワリ</v>
          </cell>
          <cell r="H1373" t="str">
            <v>9350026</v>
          </cell>
          <cell r="I1373" t="str">
            <v>富山県氷見市大野1255-1</v>
          </cell>
          <cell r="L1373" t="str">
            <v>0766-72-1181</v>
          </cell>
          <cell r="N1373" t="str">
            <v>0766-72-1182</v>
          </cell>
          <cell r="O1373" t="str">
            <v>takimoko@pl.cnh.ne.jp</v>
          </cell>
          <cell r="P1373" t="str">
            <v>162051</v>
          </cell>
          <cell r="Q1373" t="str">
            <v>氷見市</v>
          </cell>
          <cell r="R1373" t="str">
            <v>H30/05/01</v>
          </cell>
          <cell r="T1373" t="str">
            <v>H30/05/01</v>
          </cell>
          <cell r="U1373" t="str">
            <v>R06/04/30</v>
          </cell>
          <cell r="V1373" t="str">
            <v>指定</v>
          </cell>
          <cell r="AB1373" t="str">
            <v>0</v>
          </cell>
          <cell r="AC1373" t="str">
            <v>通常</v>
          </cell>
          <cell r="AE1373" t="str">
            <v>003956</v>
          </cell>
          <cell r="AF1373" t="str">
            <v>2609</v>
          </cell>
          <cell r="AG1373" t="str">
            <v>有限会社滝川</v>
          </cell>
          <cell r="AH1373" t="str">
            <v>ユウゲンガイシャタキカワ</v>
          </cell>
          <cell r="AI1373" t="str">
            <v>9350026</v>
          </cell>
          <cell r="AJ1373" t="str">
            <v>富山県氷見市大野1255-1</v>
          </cell>
          <cell r="AM1373" t="str">
            <v>0766-72-1080</v>
          </cell>
          <cell r="AO1373" t="str">
            <v>0766-72-1081</v>
          </cell>
          <cell r="AP1373" t="str">
            <v>0005</v>
          </cell>
          <cell r="AQ1373" t="str">
            <v>営利法人</v>
          </cell>
          <cell r="AS1373" t="str">
            <v>代表取締役</v>
          </cell>
          <cell r="AT1373" t="str">
            <v>滝川　兼三</v>
          </cell>
          <cell r="AU1373" t="str">
            <v>タキカワ　ケンゾウ</v>
          </cell>
          <cell r="AV1373" t="str">
            <v>S40/05/04</v>
          </cell>
          <cell r="AW1373" t="str">
            <v>9350026</v>
          </cell>
          <cell r="AX1373" t="str">
            <v>富山県氷見市大野1255-1</v>
          </cell>
          <cell r="BA1373" t="str">
            <v>0766-72-1080</v>
          </cell>
          <cell r="BK1373" t="str">
            <v>訪問看護ｽﾃｰｼｮﾝ</v>
          </cell>
          <cell r="BL1373" t="str">
            <v>経過措置及び特例措置の対象外</v>
          </cell>
          <cell r="BM1373" t="str">
            <v>訪問看護ステーション　ひまわり</v>
          </cell>
          <cell r="BN1373" t="str">
            <v>ホウモンカンゴステーション　ヒマワリ</v>
          </cell>
          <cell r="BO1373" t="str">
            <v>9350026</v>
          </cell>
          <cell r="BP1373" t="str">
            <v>富山県氷見市大野</v>
          </cell>
          <cell r="BS1373" t="str">
            <v>0766-72-1181</v>
          </cell>
          <cell r="BU1373" t="str">
            <v>0766-72-1182</v>
          </cell>
          <cell r="BV1373" t="str">
            <v>H30/04/01</v>
          </cell>
          <cell r="BW1373" t="str">
            <v>H30/04/09</v>
          </cell>
          <cell r="BX1373" t="str">
            <v>H30/04/26</v>
          </cell>
          <cell r="BY1373" t="str">
            <v>H30/05/01</v>
          </cell>
          <cell r="BZ1373" t="str">
            <v>第２条第８項</v>
          </cell>
          <cell r="CA1373" t="str">
            <v>訪問看護ステーション</v>
          </cell>
          <cell r="CB1373" t="str">
            <v>川田　晴美</v>
          </cell>
          <cell r="CC1373" t="str">
            <v>カワタ　ハルミ</v>
          </cell>
          <cell r="CD1373" t="str">
            <v>9350037</v>
          </cell>
          <cell r="CE1373" t="str">
            <v>富山県氷見市上泉380</v>
          </cell>
          <cell r="CI1373" t="str">
            <v>2018/04/26 14:49:37</v>
          </cell>
          <cell r="CJ1373" t="str">
            <v>2021/07/19 13:07:29</v>
          </cell>
          <cell r="CK1373" t="str">
            <v>あり</v>
          </cell>
          <cell r="CL1373" t="str">
            <v>H30/05/01</v>
          </cell>
          <cell r="CO1373" t="str">
            <v>2018/04/26 14:49:37</v>
          </cell>
          <cell r="CS1373" t="str">
            <v>高岡医療圏</v>
          </cell>
          <cell r="CT1373" t="str">
            <v>高岡高齢者保健福祉圏域</v>
          </cell>
        </row>
        <row r="1374">
          <cell r="A1374" t="str">
            <v>1660590041</v>
          </cell>
          <cell r="B1374" t="str">
            <v>3</v>
          </cell>
          <cell r="C1374" t="str">
            <v>訪問看護</v>
          </cell>
          <cell r="D1374" t="str">
            <v>訪問看護</v>
          </cell>
          <cell r="E1374" t="str">
            <v>13</v>
          </cell>
          <cell r="F1374" t="str">
            <v>訪問看護ステーションみんわ</v>
          </cell>
          <cell r="G1374" t="str">
            <v>ホウモンカンゴステーショミンワ</v>
          </cell>
          <cell r="H1374" t="str">
            <v>9350024</v>
          </cell>
          <cell r="I1374" t="str">
            <v>富山県氷見市窪65番地3</v>
          </cell>
          <cell r="L1374" t="str">
            <v>0766-91-4022</v>
          </cell>
          <cell r="P1374" t="str">
            <v>162051</v>
          </cell>
          <cell r="Q1374" t="str">
            <v>氷見市</v>
          </cell>
          <cell r="R1374" t="str">
            <v>R01/06/01</v>
          </cell>
          <cell r="T1374" t="str">
            <v>R01/06/01</v>
          </cell>
          <cell r="U1374" t="str">
            <v>R07/05/31</v>
          </cell>
          <cell r="V1374" t="str">
            <v>指定</v>
          </cell>
          <cell r="AB1374" t="str">
            <v>0</v>
          </cell>
          <cell r="AC1374" t="str">
            <v>通常</v>
          </cell>
          <cell r="AE1374" t="str">
            <v>004038</v>
          </cell>
          <cell r="AF1374" t="str">
            <v>5059</v>
          </cell>
          <cell r="AG1374" t="str">
            <v>株式会社民話</v>
          </cell>
          <cell r="AH1374" t="str">
            <v>カブシキミンワ</v>
          </cell>
          <cell r="AI1374" t="str">
            <v>9350024</v>
          </cell>
          <cell r="AJ1374" t="str">
            <v>富山県氷見市窪65番地3</v>
          </cell>
          <cell r="AM1374" t="str">
            <v>0766-91-4022</v>
          </cell>
          <cell r="AP1374" t="str">
            <v>0005</v>
          </cell>
          <cell r="AQ1374" t="str">
            <v>営利法人</v>
          </cell>
          <cell r="AS1374" t="str">
            <v>代表社員</v>
          </cell>
          <cell r="AT1374" t="str">
            <v>棚元　恵理</v>
          </cell>
          <cell r="AU1374" t="str">
            <v>タナモト　ケイリ</v>
          </cell>
          <cell r="AV1374" t="str">
            <v>S47/04/02</v>
          </cell>
          <cell r="AW1374" t="str">
            <v>9300275</v>
          </cell>
          <cell r="AX1374" t="str">
            <v>富山県中新川郡立山町利田564番地7</v>
          </cell>
          <cell r="BK1374" t="str">
            <v>訪問看護ｽﾃｰｼｮﾝ</v>
          </cell>
          <cell r="BL1374" t="str">
            <v>経過措置及び特例措置の対象外</v>
          </cell>
          <cell r="BM1374" t="str">
            <v>訪問看護ステーションみんわ</v>
          </cell>
          <cell r="BN1374" t="str">
            <v>ホウモンカンゴステーショミンワ</v>
          </cell>
          <cell r="BO1374" t="str">
            <v>9350024</v>
          </cell>
          <cell r="BP1374" t="str">
            <v>富山県氷見市窪65番地3</v>
          </cell>
          <cell r="BS1374" t="str">
            <v>0766-91-4022</v>
          </cell>
          <cell r="BV1374" t="str">
            <v>R01/05/08</v>
          </cell>
          <cell r="BW1374" t="str">
            <v>R01/05/08</v>
          </cell>
          <cell r="BX1374" t="str">
            <v>R01/05/24</v>
          </cell>
          <cell r="BY1374" t="str">
            <v>R01/06/01</v>
          </cell>
          <cell r="CA1374" t="str">
            <v>訪問看護ステーション</v>
          </cell>
          <cell r="CB1374" t="str">
            <v>棚元　恵理</v>
          </cell>
          <cell r="CC1374" t="str">
            <v>タナモト　ケイリ</v>
          </cell>
          <cell r="CD1374" t="str">
            <v>9300275</v>
          </cell>
          <cell r="CE1374" t="str">
            <v>富山県中新川郡立山町利田564番地7</v>
          </cell>
          <cell r="CI1374" t="str">
            <v>2019/05/20 14:50:55</v>
          </cell>
          <cell r="CJ1374" t="str">
            <v>2022/01/11 18:40:45</v>
          </cell>
          <cell r="CK1374" t="str">
            <v>あり</v>
          </cell>
          <cell r="CL1374" t="str">
            <v>R01/06/01</v>
          </cell>
          <cell r="CO1374" t="str">
            <v>2019/05/24 09:51:05</v>
          </cell>
          <cell r="CS1374" t="str">
            <v>高岡医療圏</v>
          </cell>
          <cell r="CT1374" t="str">
            <v>高岡高齢者保健福祉圏域</v>
          </cell>
        </row>
        <row r="1375">
          <cell r="A1375" t="str">
            <v>1660590058</v>
          </cell>
          <cell r="B1375" t="str">
            <v>3</v>
          </cell>
          <cell r="C1375" t="str">
            <v>訪問看護</v>
          </cell>
          <cell r="D1375" t="str">
            <v>訪問看護</v>
          </cell>
          <cell r="E1375" t="str">
            <v>13</v>
          </cell>
          <cell r="F1375" t="str">
            <v>リハ・ハウス来夢訪問看護ステーション</v>
          </cell>
          <cell r="G1375" t="str">
            <v>リハハウスライムホウモンカンゴステーション</v>
          </cell>
          <cell r="H1375" t="str">
            <v>9350024</v>
          </cell>
          <cell r="I1375" t="str">
            <v>富山県氷見市窪３８５番地１　DREAMER１０６号室</v>
          </cell>
          <cell r="L1375" t="str">
            <v>0766-92-2122</v>
          </cell>
          <cell r="P1375" t="str">
            <v>162051</v>
          </cell>
          <cell r="Q1375" t="str">
            <v>氷見市</v>
          </cell>
          <cell r="R1375" t="str">
            <v>R01/08/01</v>
          </cell>
          <cell r="T1375" t="str">
            <v>R01/08/01</v>
          </cell>
          <cell r="U1375" t="str">
            <v>R07/07/31</v>
          </cell>
          <cell r="V1375" t="str">
            <v>休止</v>
          </cell>
          <cell r="W1375" t="str">
            <v>R04/11/01</v>
          </cell>
          <cell r="AB1375" t="str">
            <v>0</v>
          </cell>
          <cell r="AC1375" t="str">
            <v>通常</v>
          </cell>
          <cell r="AE1375" t="str">
            <v>004051</v>
          </cell>
          <cell r="AF1375" t="str">
            <v>3872</v>
          </cell>
          <cell r="AG1375" t="str">
            <v>株式会社　来夢</v>
          </cell>
          <cell r="AH1375" t="str">
            <v>カブシキカイシャ　ライム</v>
          </cell>
          <cell r="AI1375" t="str">
            <v>9350015</v>
          </cell>
          <cell r="AJ1375" t="str">
            <v>富山県氷見市伊勢大町二丁目１２番１５号</v>
          </cell>
          <cell r="AM1375" t="str">
            <v>0766-72-1283</v>
          </cell>
          <cell r="AO1375" t="str">
            <v>0766-72-1254</v>
          </cell>
          <cell r="AP1375" t="str">
            <v>0005</v>
          </cell>
          <cell r="AQ1375" t="str">
            <v>営利法人</v>
          </cell>
          <cell r="AS1375" t="str">
            <v>代表取締役</v>
          </cell>
          <cell r="AT1375" t="str">
            <v>岩倉　香織</v>
          </cell>
          <cell r="AU1375" t="str">
            <v>イワクラ　カオリ</v>
          </cell>
          <cell r="AV1375" t="str">
            <v>S46/02/05</v>
          </cell>
          <cell r="AW1375" t="str">
            <v>9350015</v>
          </cell>
          <cell r="AX1375" t="str">
            <v>富山県氷見市伊勢大町二丁目１２番１５号</v>
          </cell>
          <cell r="BA1375" t="str">
            <v>0766-72-1283</v>
          </cell>
          <cell r="BB1375" t="str">
            <v>0766-72-1254</v>
          </cell>
          <cell r="BK1375" t="str">
            <v>訪問看護ｽﾃｰｼｮﾝ</v>
          </cell>
          <cell r="BL1375" t="str">
            <v>経過措置及び特例措置の対象外</v>
          </cell>
          <cell r="BM1375" t="str">
            <v>リハ・ハウス来夢訪問看護ステーション</v>
          </cell>
          <cell r="BN1375" t="str">
            <v>リハハウスライムホウモンカンゴステーション</v>
          </cell>
          <cell r="BO1375" t="str">
            <v>9350024</v>
          </cell>
          <cell r="BP1375" t="str">
            <v>富山県氷見市窪３８５番地１　DREAMER１０６号室</v>
          </cell>
          <cell r="BV1375" t="str">
            <v>R01/06/27</v>
          </cell>
          <cell r="BW1375" t="str">
            <v>R01/06/27</v>
          </cell>
          <cell r="BX1375" t="str">
            <v>R01/07/05</v>
          </cell>
          <cell r="BY1375" t="str">
            <v>R01/08/01</v>
          </cell>
          <cell r="CA1375" t="str">
            <v>訪問看護ステーション</v>
          </cell>
          <cell r="CB1375" t="str">
            <v>前　倫代</v>
          </cell>
          <cell r="CC1375" t="str">
            <v>マエ　トモヨ</v>
          </cell>
          <cell r="CD1375" t="str">
            <v>9350041</v>
          </cell>
          <cell r="CE1375" t="str">
            <v>富山県氷見市園１７番地１０</v>
          </cell>
          <cell r="CI1375" t="str">
            <v>2019/07/04 11:08:45</v>
          </cell>
          <cell r="CJ1375" t="str">
            <v>2023/02/08 16:20:33</v>
          </cell>
          <cell r="CK1375" t="str">
            <v>あり</v>
          </cell>
          <cell r="CL1375" t="str">
            <v>R01/08/01</v>
          </cell>
          <cell r="CO1375" t="str">
            <v>2019/07/05 08:43:02</v>
          </cell>
          <cell r="CS1375" t="str">
            <v>高岡医療圏</v>
          </cell>
          <cell r="CT1375" t="str">
            <v>高岡高齢者保健福祉圏域</v>
          </cell>
        </row>
        <row r="1376">
          <cell r="A1376" t="str">
            <v>1660690015</v>
          </cell>
          <cell r="B1376" t="str">
            <v>3</v>
          </cell>
          <cell r="C1376" t="str">
            <v>訪問看護</v>
          </cell>
          <cell r="D1376" t="str">
            <v>訪問看護</v>
          </cell>
          <cell r="E1376" t="str">
            <v>13</v>
          </cell>
          <cell r="F1376" t="str">
            <v>一般社団法人滑川市医師会訪問看護ステーション</v>
          </cell>
          <cell r="G1376" t="str">
            <v>イッパンシャダンホウジンナメリカワシイシカイホウモンカンゴステーション</v>
          </cell>
          <cell r="H1376" t="str">
            <v>9360051</v>
          </cell>
          <cell r="I1376" t="str">
            <v>富山県滑川市寺家町104番地</v>
          </cell>
          <cell r="J1376" t="str">
            <v>滑川市役所庁舎東別館２階</v>
          </cell>
          <cell r="L1376" t="str">
            <v>076-476-1122</v>
          </cell>
          <cell r="N1376" t="str">
            <v>076-476-1172</v>
          </cell>
          <cell r="P1376" t="str">
            <v>162060</v>
          </cell>
          <cell r="Q1376" t="str">
            <v>滑川市</v>
          </cell>
          <cell r="R1376" t="str">
            <v>H12/04/01</v>
          </cell>
          <cell r="T1376" t="str">
            <v>R02/04/01</v>
          </cell>
          <cell r="U1376" t="str">
            <v>R08/03/31</v>
          </cell>
          <cell r="V1376" t="str">
            <v>指定</v>
          </cell>
          <cell r="AB1376" t="str">
            <v>0</v>
          </cell>
          <cell r="AC1376" t="str">
            <v>みなし</v>
          </cell>
          <cell r="AD1376" t="str">
            <v>老人訪問看護ステーション（12.3.31以前老人保健法指定のもの）</v>
          </cell>
          <cell r="AE1376" t="str">
            <v>000846</v>
          </cell>
          <cell r="AF1376" t="str">
            <v>2610</v>
          </cell>
          <cell r="AG1376" t="str">
            <v>一般社団法人滑川市医師会</v>
          </cell>
          <cell r="AH1376" t="str">
            <v>イッパンシャダンホウジンナメリカワシイシカイ</v>
          </cell>
          <cell r="AI1376" t="str">
            <v>9360056</v>
          </cell>
          <cell r="AJ1376" t="str">
            <v>滑川市田中新町130番地５</v>
          </cell>
          <cell r="AM1376" t="str">
            <v>076-475-8311</v>
          </cell>
          <cell r="AO1376" t="str">
            <v>076-475-2194</v>
          </cell>
          <cell r="AP1376" t="str">
            <v>0004</v>
          </cell>
          <cell r="AQ1376" t="str">
            <v>社団・財団</v>
          </cell>
          <cell r="AS1376" t="str">
            <v>代表理事</v>
          </cell>
          <cell r="AT1376" t="str">
            <v>車谷　亮</v>
          </cell>
          <cell r="AV1376" t="str">
            <v>S30/04/01</v>
          </cell>
          <cell r="AW1376" t="str">
            <v>9360053</v>
          </cell>
          <cell r="AX1376" t="str">
            <v>富山県滑川市上小泉３９５</v>
          </cell>
          <cell r="BF1376" t="str">
            <v>0690015</v>
          </cell>
          <cell r="BK1376" t="str">
            <v>訪問看護ｽﾃｰｼｮﾝ</v>
          </cell>
          <cell r="BL1376" t="str">
            <v>老人訪問看護ステーション</v>
          </cell>
          <cell r="BM1376" t="str">
            <v>一般社団法人滑川市医師会訪問看護ステーション</v>
          </cell>
          <cell r="BN1376" t="str">
            <v>イッパンシャダンホウジンナメリカワシイシカイホウモンカンゴステーション</v>
          </cell>
          <cell r="BO1376" t="str">
            <v>9360051</v>
          </cell>
          <cell r="BP1376" t="str">
            <v>富山県滑川市寺家町104番地</v>
          </cell>
          <cell r="BQ1376" t="str">
            <v>滑川市役所　庁舎東別館２階</v>
          </cell>
          <cell r="BS1376" t="str">
            <v>076-476-1122</v>
          </cell>
          <cell r="BU1376" t="str">
            <v>076-476-1172</v>
          </cell>
          <cell r="BY1376" t="str">
            <v>H12/04/01</v>
          </cell>
          <cell r="CA1376" t="str">
            <v>訪問看護ステーション</v>
          </cell>
          <cell r="CB1376" t="str">
            <v>時澤　美和</v>
          </cell>
          <cell r="CC1376" t="str">
            <v>トキザワ　ミワ</v>
          </cell>
          <cell r="CD1376" t="str">
            <v>9360806</v>
          </cell>
          <cell r="CE1376" t="str">
            <v>滑川市北野２９－２６</v>
          </cell>
          <cell r="CI1376" t="str">
            <v>1999/07/06 18:56:43</v>
          </cell>
          <cell r="CJ1376" t="str">
            <v>2022/06/07 13:09:18</v>
          </cell>
          <cell r="CK1376" t="str">
            <v>あり</v>
          </cell>
          <cell r="CL1376" t="str">
            <v>H12/04/02</v>
          </cell>
          <cell r="CO1376" t="str">
            <v>2001/09/06 09:37:01</v>
          </cell>
          <cell r="CS1376" t="str">
            <v>富山医療圏</v>
          </cell>
          <cell r="CT1376" t="str">
            <v>富山高齢者保健福祉圏域</v>
          </cell>
        </row>
        <row r="1377">
          <cell r="A1377" t="str">
            <v>1660690031</v>
          </cell>
          <cell r="B1377" t="str">
            <v>3</v>
          </cell>
          <cell r="C1377" t="str">
            <v>訪問看護</v>
          </cell>
          <cell r="D1377" t="str">
            <v>訪問看護</v>
          </cell>
          <cell r="E1377" t="str">
            <v>13</v>
          </cell>
          <cell r="F1377" t="str">
            <v>訪問看護ステーションむゆうじゅ</v>
          </cell>
          <cell r="G1377" t="str">
            <v>ホウモンカンゴステーションムユウジュ</v>
          </cell>
          <cell r="H1377" t="str">
            <v>9360033</v>
          </cell>
          <cell r="I1377" t="str">
            <v>富山県滑川市吾妻町426-31</v>
          </cell>
          <cell r="L1377" t="str">
            <v>076-476-0114</v>
          </cell>
          <cell r="N1377" t="str">
            <v>076-476-0212</v>
          </cell>
          <cell r="P1377" t="str">
            <v>162060</v>
          </cell>
          <cell r="Q1377" t="str">
            <v>滑川市</v>
          </cell>
          <cell r="R1377" t="str">
            <v>H26/07/01</v>
          </cell>
          <cell r="T1377" t="str">
            <v>R02/07/01</v>
          </cell>
          <cell r="U1377" t="str">
            <v>R08/06/30</v>
          </cell>
          <cell r="V1377" t="str">
            <v>指定</v>
          </cell>
          <cell r="AB1377" t="str">
            <v>0</v>
          </cell>
          <cell r="AC1377" t="str">
            <v>通常</v>
          </cell>
          <cell r="AE1377" t="str">
            <v>003693</v>
          </cell>
          <cell r="AF1377" t="str">
            <v>2612</v>
          </cell>
          <cell r="AG1377" t="str">
            <v>株式会社　花冠</v>
          </cell>
          <cell r="AH1377" t="str">
            <v>カブシキガイシャ　カカン</v>
          </cell>
          <cell r="AI1377" t="str">
            <v>9398093</v>
          </cell>
          <cell r="AJ1377" t="str">
            <v>富山県富山市大泉東町1-12-35</v>
          </cell>
          <cell r="AM1377" t="str">
            <v>076-423-5962</v>
          </cell>
          <cell r="AO1377" t="str">
            <v>076-423-5962</v>
          </cell>
          <cell r="AP1377" t="str">
            <v>0005</v>
          </cell>
          <cell r="AQ1377" t="str">
            <v>営利法人</v>
          </cell>
          <cell r="AS1377" t="str">
            <v>代表取締役</v>
          </cell>
          <cell r="AT1377" t="str">
            <v>長崎　由子</v>
          </cell>
          <cell r="AU1377" t="str">
            <v>ナガサキ　ヨシコ</v>
          </cell>
          <cell r="AV1377" t="str">
            <v>S36/08/24</v>
          </cell>
          <cell r="AW1377" t="str">
            <v>9398093</v>
          </cell>
          <cell r="AX1377" t="str">
            <v>富山県富山市大泉東町1-12-35</v>
          </cell>
          <cell r="BA1377" t="str">
            <v>076-423-5962</v>
          </cell>
          <cell r="BB1377" t="str">
            <v>076-423-5962</v>
          </cell>
          <cell r="BK1377" t="str">
            <v>訪問看護ｽﾃｰｼｮﾝ</v>
          </cell>
          <cell r="BL1377" t="str">
            <v>経過措置及び特例措置の対象外</v>
          </cell>
          <cell r="BM1377" t="str">
            <v>訪問看護ステーションむゆうじゅ</v>
          </cell>
          <cell r="BN1377" t="str">
            <v>ホウモンカンゴステーションムユウジュ</v>
          </cell>
          <cell r="BO1377" t="str">
            <v>9360033</v>
          </cell>
          <cell r="BP1377" t="str">
            <v>富山県滑川市吾妻町426-31</v>
          </cell>
          <cell r="BS1377" t="str">
            <v>076-476-0114</v>
          </cell>
          <cell r="BU1377" t="str">
            <v>076-471-8402</v>
          </cell>
          <cell r="BV1377" t="str">
            <v>H26/06/10</v>
          </cell>
          <cell r="BW1377" t="str">
            <v>H26/06/10</v>
          </cell>
          <cell r="BX1377" t="str">
            <v>H26/06/27</v>
          </cell>
          <cell r="BY1377" t="str">
            <v>H26/07/01</v>
          </cell>
          <cell r="CA1377" t="str">
            <v>訪問看護ステーション</v>
          </cell>
          <cell r="CB1377" t="str">
            <v>長崎　由子</v>
          </cell>
          <cell r="CC1377" t="str">
            <v>ナガサキ　ヨシコ</v>
          </cell>
          <cell r="CD1377" t="str">
            <v>9398093</v>
          </cell>
          <cell r="CE1377" t="str">
            <v>富山県富山市大泉東町1-12-35</v>
          </cell>
          <cell r="CI1377" t="str">
            <v>2014/06/27 10:54:50</v>
          </cell>
          <cell r="CJ1377" t="str">
            <v>2021/09/07 11:57:13</v>
          </cell>
          <cell r="CK1377" t="str">
            <v>あり</v>
          </cell>
          <cell r="CL1377" t="str">
            <v>H26/07/01</v>
          </cell>
          <cell r="CO1377" t="str">
            <v>2014/06/27 10:54:50</v>
          </cell>
          <cell r="CS1377" t="str">
            <v>富山医療圏</v>
          </cell>
          <cell r="CT1377" t="str">
            <v>富山高齢者保健福祉圏域</v>
          </cell>
        </row>
        <row r="1378">
          <cell r="A1378" t="str">
            <v>1660690049</v>
          </cell>
          <cell r="B1378" t="str">
            <v>3</v>
          </cell>
          <cell r="C1378" t="str">
            <v>訪問看護</v>
          </cell>
          <cell r="D1378" t="str">
            <v>訪問看護</v>
          </cell>
          <cell r="E1378" t="str">
            <v>13</v>
          </cell>
          <cell r="F1378" t="str">
            <v>厚生連滑川訪問看護ステーション</v>
          </cell>
          <cell r="G1378" t="str">
            <v>コウセイレンナメリカワホウモンカンゴステーション</v>
          </cell>
          <cell r="H1378" t="str">
            <v>9368585</v>
          </cell>
          <cell r="I1378" t="str">
            <v>富山県滑川市常盤町119番地</v>
          </cell>
          <cell r="L1378" t="str">
            <v>076-475-4688</v>
          </cell>
          <cell r="N1378" t="str">
            <v>076-475-4687</v>
          </cell>
          <cell r="P1378" t="str">
            <v>162060</v>
          </cell>
          <cell r="Q1378" t="str">
            <v>滑川市</v>
          </cell>
          <cell r="R1378" t="str">
            <v>R05/02/01</v>
          </cell>
          <cell r="T1378" t="str">
            <v>R05/02/01</v>
          </cell>
          <cell r="U1378" t="str">
            <v>R11/01/31</v>
          </cell>
          <cell r="V1378" t="str">
            <v>指定</v>
          </cell>
          <cell r="AB1378" t="str">
            <v>0</v>
          </cell>
          <cell r="AC1378" t="str">
            <v>通常</v>
          </cell>
          <cell r="AE1378" t="str">
            <v>004236</v>
          </cell>
          <cell r="AF1378" t="str">
            <v>2591</v>
          </cell>
          <cell r="AG1378" t="str">
            <v>富山県厚生農業協同組合連合会</v>
          </cell>
          <cell r="AH1378" t="str">
            <v>トヤマケンコウセイノウギョウキョウドウクミアイレンゴウカイ</v>
          </cell>
          <cell r="AI1378" t="str">
            <v>9330843</v>
          </cell>
          <cell r="AJ1378" t="str">
            <v>富山県高岡市永楽町５番10号</v>
          </cell>
          <cell r="AM1378" t="str">
            <v>0766-20-7789</v>
          </cell>
          <cell r="AO1378" t="str">
            <v>0766-20-7790</v>
          </cell>
          <cell r="AP1378" t="str">
            <v>0007</v>
          </cell>
          <cell r="AQ1378" t="str">
            <v>農協</v>
          </cell>
          <cell r="AS1378" t="str">
            <v>代表理事理事長</v>
          </cell>
          <cell r="AT1378" t="str">
            <v>西川　藤樹</v>
          </cell>
          <cell r="AU1378" t="str">
            <v>ニシカワ　トウジュ</v>
          </cell>
          <cell r="AV1378" t="str">
            <v>S28/09/06</v>
          </cell>
          <cell r="AW1378" t="str">
            <v>9350021</v>
          </cell>
          <cell r="AX1378" t="str">
            <v>富山県氷見市幸町21-48</v>
          </cell>
          <cell r="BK1378" t="str">
            <v>訪問看護ｽﾃｰｼｮﾝ</v>
          </cell>
          <cell r="BL1378" t="str">
            <v>経過措置及び特例措置の対象外</v>
          </cell>
          <cell r="BM1378" t="str">
            <v>厚生連滑川訪問看護ステーション</v>
          </cell>
          <cell r="BN1378" t="str">
            <v>コウセイレンナメリカワホウモンカンゴステーション</v>
          </cell>
          <cell r="BO1378" t="str">
            <v>9368585</v>
          </cell>
          <cell r="BP1378" t="str">
            <v>富山県滑川市常盤町119番地</v>
          </cell>
          <cell r="BS1378" t="str">
            <v>076-475-4688</v>
          </cell>
          <cell r="BU1378" t="str">
            <v>076-475-4687</v>
          </cell>
          <cell r="BV1378" t="str">
            <v>R04/12/22</v>
          </cell>
          <cell r="BW1378" t="str">
            <v>R04/12/22</v>
          </cell>
          <cell r="BX1378" t="str">
            <v>R05/01/30</v>
          </cell>
          <cell r="BY1378" t="str">
            <v>R05/02/01</v>
          </cell>
          <cell r="BZ1378" t="str">
            <v>目的等　事業３及び４</v>
          </cell>
          <cell r="CA1378" t="str">
            <v>訪問看護ステーション</v>
          </cell>
          <cell r="CB1378" t="str">
            <v>岩城　光子</v>
          </cell>
          <cell r="CC1378" t="str">
            <v>イワキ　ミツコ</v>
          </cell>
          <cell r="CD1378" t="str">
            <v>9360025</v>
          </cell>
          <cell r="CE1378" t="str">
            <v>富山県滑川市柳原新町779-3</v>
          </cell>
          <cell r="CI1378" t="str">
            <v>2023/01/30 17:56:11</v>
          </cell>
          <cell r="CJ1378" t="str">
            <v>2023/01/30 18:17:34</v>
          </cell>
          <cell r="CK1378" t="str">
            <v>あり</v>
          </cell>
          <cell r="CL1378" t="str">
            <v>R05/02/01</v>
          </cell>
          <cell r="CO1378" t="str">
            <v>2023/01/30 18:11:45</v>
          </cell>
          <cell r="CS1378" t="str">
            <v>富山医療圏</v>
          </cell>
          <cell r="CT1378" t="str">
            <v>富山高齢者保健福祉圏域</v>
          </cell>
        </row>
      </sheetData>
      <sheetData sheetId="3"/>
      <sheetData sheetId="4">
        <row r="100">
          <cell r="A100" t="str">
            <v>1670115284</v>
          </cell>
          <cell r="B100" t="str">
            <v>6</v>
          </cell>
          <cell r="C100" t="str">
            <v>通所介護</v>
          </cell>
          <cell r="D100" t="str">
            <v>通所介護</v>
          </cell>
          <cell r="E100" t="str">
            <v>15</v>
          </cell>
          <cell r="F100" t="str">
            <v>リハビリ特化型デイサービスＲｅ－ＴＡＣ</v>
          </cell>
          <cell r="G100" t="str">
            <v>リハビリトッカガタデイサービスリタック</v>
          </cell>
          <cell r="H100" t="str">
            <v>9300912</v>
          </cell>
          <cell r="I100" t="str">
            <v>富山県富山市日俣１５７番地１</v>
          </cell>
          <cell r="L100" t="str">
            <v>076-460-3034</v>
          </cell>
          <cell r="O100" t="str">
            <v>retac-day@tbz.t-com.ne.jp</v>
          </cell>
          <cell r="P100" t="str">
            <v>162019</v>
          </cell>
          <cell r="Q100" t="str">
            <v>富山市</v>
          </cell>
          <cell r="R100" t="str">
            <v>R05/03/01</v>
          </cell>
          <cell r="T100" t="str">
            <v>R05/03/01</v>
          </cell>
          <cell r="U100" t="str">
            <v>R11/02/28</v>
          </cell>
          <cell r="V100" t="str">
            <v>指定</v>
          </cell>
          <cell r="AB100" t="str">
            <v>0</v>
          </cell>
          <cell r="AC100" t="str">
            <v>通常</v>
          </cell>
          <cell r="AE100" t="str">
            <v>A20100180</v>
          </cell>
          <cell r="AF100" t="str">
            <v>5365</v>
          </cell>
          <cell r="AG100" t="str">
            <v>合同会社Ｒｅ－ＴＡＣ</v>
          </cell>
          <cell r="AH100" t="str">
            <v>ゴウドウガイシャリタック</v>
          </cell>
          <cell r="AI100" t="str">
            <v>9300912</v>
          </cell>
          <cell r="AJ100" t="str">
            <v>富山県富山市日俣１５７番地１</v>
          </cell>
          <cell r="AM100" t="str">
            <v>076-460-3034</v>
          </cell>
          <cell r="AP100" t="str">
            <v>0009</v>
          </cell>
          <cell r="AQ100" t="str">
            <v>その他法人</v>
          </cell>
          <cell r="AS100" t="str">
            <v>代表社員</v>
          </cell>
          <cell r="AT100" t="str">
            <v>水野　裕之</v>
          </cell>
          <cell r="AU100" t="str">
            <v>ミズノ　ヒロユキ</v>
          </cell>
          <cell r="AV100" t="str">
            <v>S60/09/20</v>
          </cell>
          <cell r="AW100" t="str">
            <v>9300923</v>
          </cell>
          <cell r="AX100" t="str">
            <v>富山県富山市町新１８０番地</v>
          </cell>
          <cell r="BK100" t="str">
            <v>指定居宅ｻｰﾋﾞｽ事業所</v>
          </cell>
          <cell r="BL100" t="str">
            <v>経過措置及び特例措置の対象外</v>
          </cell>
          <cell r="BM100" t="str">
            <v>リハビリ特化型デイサービスＲｅ－ＴＡＣ</v>
          </cell>
          <cell r="BN100" t="str">
            <v>リハビリトッカガタデイサービスリタック</v>
          </cell>
          <cell r="BO100" t="str">
            <v>9300912</v>
          </cell>
          <cell r="BP100" t="str">
            <v>富山県富山市日俣１５７番地１</v>
          </cell>
          <cell r="BS100" t="str">
            <v>076-460-3034</v>
          </cell>
          <cell r="BV100" t="str">
            <v>R05/02/07</v>
          </cell>
          <cell r="BW100" t="str">
            <v>R05/02/07</v>
          </cell>
          <cell r="BX100" t="str">
            <v>R05/02/24</v>
          </cell>
          <cell r="BY100" t="str">
            <v>R05/03/01</v>
          </cell>
          <cell r="CB100" t="str">
            <v>水野　典子</v>
          </cell>
          <cell r="CC100" t="str">
            <v>ミズノ　ノリコ</v>
          </cell>
          <cell r="CD100" t="str">
            <v>9300923</v>
          </cell>
          <cell r="CE100" t="str">
            <v>富山県富山市町新１８０番地</v>
          </cell>
          <cell r="CI100" t="str">
            <v>2023/02/17 15:05:54</v>
          </cell>
          <cell r="CJ100" t="str">
            <v>2023/04/03 13:14:56</v>
          </cell>
          <cell r="CK100" t="str">
            <v>あり</v>
          </cell>
          <cell r="CL100" t="str">
            <v>R05/03/01</v>
          </cell>
          <cell r="CO100" t="str">
            <v>2023/02/24 09:24:52</v>
          </cell>
          <cell r="CS100" t="str">
            <v>富山医療圏</v>
          </cell>
          <cell r="CT100" t="str">
            <v>富山高齢者保健福祉圏域</v>
          </cell>
        </row>
        <row r="101">
          <cell r="A101" t="str">
            <v>1670115292</v>
          </cell>
          <cell r="B101" t="str">
            <v>6</v>
          </cell>
          <cell r="C101" t="str">
            <v>通所介護</v>
          </cell>
          <cell r="D101" t="str">
            <v>通所介護</v>
          </cell>
          <cell r="E101" t="str">
            <v>15</v>
          </cell>
          <cell r="F101" t="str">
            <v>デイサービスきたえるーむ富山奥田</v>
          </cell>
          <cell r="G101" t="str">
            <v>デイサービスキタエルームトヤマオクダ</v>
          </cell>
          <cell r="H101" t="str">
            <v>9300803</v>
          </cell>
          <cell r="I101" t="str">
            <v>富山県富山市下新本町3番17号</v>
          </cell>
          <cell r="L101" t="str">
            <v>439-3002</v>
          </cell>
          <cell r="O101" t="str">
            <v>kitae-okuda@sho-ei.net</v>
          </cell>
          <cell r="P101" t="str">
            <v>162019</v>
          </cell>
          <cell r="Q101" t="str">
            <v>富山市</v>
          </cell>
          <cell r="R101" t="str">
            <v>R05/04/01</v>
          </cell>
          <cell r="T101" t="str">
            <v>R05/04/01</v>
          </cell>
          <cell r="U101" t="str">
            <v>R11/03/31</v>
          </cell>
          <cell r="V101" t="str">
            <v>指定</v>
          </cell>
          <cell r="AB101" t="str">
            <v>0</v>
          </cell>
          <cell r="AC101" t="str">
            <v>通常</v>
          </cell>
          <cell r="AE101" t="str">
            <v>A20100181</v>
          </cell>
          <cell r="AF101" t="str">
            <v>3228</v>
          </cell>
          <cell r="AG101" t="str">
            <v>正栄ウェルフェア株式会社</v>
          </cell>
          <cell r="AH101" t="str">
            <v>ショウエイウェルフェアカブシキガイシャ</v>
          </cell>
          <cell r="AI101" t="str">
            <v>9398211</v>
          </cell>
          <cell r="AJ101" t="str">
            <v>富山県富山市二口町五丁目１０番６号</v>
          </cell>
          <cell r="AM101" t="str">
            <v>076-423-0377</v>
          </cell>
          <cell r="AO101" t="str">
            <v>076-423-0387</v>
          </cell>
          <cell r="AP101" t="str">
            <v>0005</v>
          </cell>
          <cell r="AQ101" t="str">
            <v>営利法人</v>
          </cell>
          <cell r="AS101" t="str">
            <v>代表取締役</v>
          </cell>
          <cell r="AT101" t="str">
            <v>森藤　正浩</v>
          </cell>
          <cell r="AU101" t="str">
            <v>モリトウ　マサヒロ</v>
          </cell>
          <cell r="AV101" t="str">
            <v>S45/11/18</v>
          </cell>
          <cell r="AW101" t="str">
            <v>9300089</v>
          </cell>
          <cell r="AX101" t="str">
            <v>富山県富山市七軒町２番１０号</v>
          </cell>
          <cell r="BD101" t="str">
            <v>地域密着型通所介護だったが、定員増のため通所介護事業所の指定を新たに申請するもの。</v>
          </cell>
          <cell r="BK101" t="str">
            <v>指定居宅ｻｰﾋﾞｽ事業所</v>
          </cell>
          <cell r="BL101" t="str">
            <v>経過措置及び特例措置の対象外</v>
          </cell>
          <cell r="BM101" t="str">
            <v>デイサービスきたえるーむ富山奥田</v>
          </cell>
          <cell r="BN101" t="str">
            <v>デイサービスキタエルームトヤマオクダ</v>
          </cell>
          <cell r="BO101" t="str">
            <v>9300803</v>
          </cell>
          <cell r="BP101" t="str">
            <v>富山県富山市下新本町3番17号</v>
          </cell>
          <cell r="BS101" t="str">
            <v>439-3002</v>
          </cell>
          <cell r="BV101" t="str">
            <v>R05/03/07</v>
          </cell>
          <cell r="BW101" t="str">
            <v>R05/03/07</v>
          </cell>
          <cell r="BX101" t="str">
            <v>R05/03/23</v>
          </cell>
          <cell r="BY101" t="str">
            <v>R05/04/01</v>
          </cell>
          <cell r="CB101" t="str">
            <v>羽田野　真</v>
          </cell>
          <cell r="CC101" t="str">
            <v>ハタノ　マコト</v>
          </cell>
          <cell r="CD101" t="str">
            <v>9398063</v>
          </cell>
          <cell r="CE101" t="str">
            <v>富山県富山市小杉146-18</v>
          </cell>
          <cell r="CH101" t="str">
            <v>粟島町1丁目～3丁目、興人町、下赤江町二丁目（14番一部）、下新北町、下新西町、下新日曹町、下新本町、千代田町、中島一丁目～五丁目、松若町のみ実施地域</v>
          </cell>
          <cell r="CI101" t="str">
            <v>2023/03/16 09:08:20</v>
          </cell>
          <cell r="CJ101" t="str">
            <v>2023/03/23 14:40:32</v>
          </cell>
          <cell r="CK101" t="str">
            <v>あり</v>
          </cell>
          <cell r="CL101" t="str">
            <v>R05/04/01</v>
          </cell>
          <cell r="CO101" t="str">
            <v>2023/03/23 14:40:32</v>
          </cell>
          <cell r="CS101" t="str">
            <v>富山医療圏</v>
          </cell>
          <cell r="CT101" t="str">
            <v>富山高齢者保健福祉圏域</v>
          </cell>
        </row>
        <row r="102">
          <cell r="A102" t="str">
            <v>1670200201</v>
          </cell>
          <cell r="B102" t="str">
            <v>6</v>
          </cell>
          <cell r="C102" t="str">
            <v>通所介護</v>
          </cell>
          <cell r="D102" t="str">
            <v>通所介護</v>
          </cell>
          <cell r="E102" t="str">
            <v>15</v>
          </cell>
          <cell r="F102" t="str">
            <v>雨晴苑デイサービスセンター</v>
          </cell>
          <cell r="G102" t="str">
            <v>アマハラシエンデイサービスセンター</v>
          </cell>
          <cell r="H102" t="str">
            <v>9330138</v>
          </cell>
          <cell r="I102" t="str">
            <v>高岡市太田58番地</v>
          </cell>
          <cell r="L102" t="str">
            <v>0766-44-0604</v>
          </cell>
          <cell r="N102" t="str">
            <v>0766-44-6686</v>
          </cell>
          <cell r="P102" t="str">
            <v>162027</v>
          </cell>
          <cell r="Q102" t="str">
            <v>高岡市</v>
          </cell>
          <cell r="R102" t="str">
            <v>H11/12/01</v>
          </cell>
          <cell r="T102" t="str">
            <v>R02/04/01</v>
          </cell>
          <cell r="U102" t="str">
            <v>R08/03/31</v>
          </cell>
          <cell r="V102" t="str">
            <v>指定</v>
          </cell>
          <cell r="AB102" t="str">
            <v>0</v>
          </cell>
          <cell r="AC102" t="str">
            <v>通常</v>
          </cell>
          <cell r="AE102" t="str">
            <v>000278</v>
          </cell>
          <cell r="AF102" t="str">
            <v>3471</v>
          </cell>
          <cell r="AG102" t="str">
            <v>社会福祉法人永寿会</v>
          </cell>
          <cell r="AH102" t="str">
            <v>シャカイフクシホウジンエイジュカイ</v>
          </cell>
          <cell r="AI102" t="str">
            <v>9330138</v>
          </cell>
          <cell r="AJ102" t="str">
            <v>高岡市太田58番地</v>
          </cell>
          <cell r="AM102" t="str">
            <v>0766-44-7370</v>
          </cell>
          <cell r="AO102" t="str">
            <v>0766-44-6686</v>
          </cell>
          <cell r="AP102" t="str">
            <v>0001</v>
          </cell>
          <cell r="AQ102" t="str">
            <v>社会福祉法人（社協以外）</v>
          </cell>
          <cell r="AS102" t="str">
            <v>理事長</v>
          </cell>
          <cell r="AT102" t="str">
            <v>嶋　耐司</v>
          </cell>
          <cell r="AU102" t="str">
            <v>シマ　タイジ</v>
          </cell>
          <cell r="AV102" t="str">
            <v>S20/09/02</v>
          </cell>
          <cell r="AW102" t="str">
            <v>9330133</v>
          </cell>
          <cell r="AX102" t="str">
            <v>富山県高岡市太田４９２０</v>
          </cell>
          <cell r="BK102" t="str">
            <v>指定居宅ｻｰﾋﾞｽ事業所</v>
          </cell>
          <cell r="BL102" t="str">
            <v>経過措置及び特例措置の対象外</v>
          </cell>
          <cell r="BM102" t="str">
            <v>雨晴苑デイサービスセンター</v>
          </cell>
          <cell r="BN102" t="str">
            <v>アマハラシエンデイサービスセンター</v>
          </cell>
          <cell r="BO102" t="str">
            <v>9330138</v>
          </cell>
          <cell r="BP102" t="str">
            <v>高岡市太田58番地</v>
          </cell>
          <cell r="BS102" t="str">
            <v>0766-44-0604</v>
          </cell>
          <cell r="BU102" t="str">
            <v>0766-44-6686</v>
          </cell>
          <cell r="BV102" t="str">
            <v>H11/11/15</v>
          </cell>
          <cell r="BW102" t="str">
            <v>H11/11/25</v>
          </cell>
          <cell r="BX102" t="str">
            <v>H11/12/01</v>
          </cell>
          <cell r="BY102" t="str">
            <v>H12/04/01</v>
          </cell>
          <cell r="CB102" t="str">
            <v>宝達　良</v>
          </cell>
          <cell r="CC102" t="str">
            <v>ホウダツ　リョウ</v>
          </cell>
          <cell r="CD102" t="str">
            <v>9350016</v>
          </cell>
          <cell r="CE102" t="str">
            <v>富山県氷見市本町9-5</v>
          </cell>
          <cell r="CI102" t="str">
            <v>1999/11/25 15:56:02</v>
          </cell>
          <cell r="CJ102" t="str">
            <v>2023/03/02 14:55:34</v>
          </cell>
          <cell r="CK102" t="str">
            <v>あり</v>
          </cell>
          <cell r="CL102" t="str">
            <v>H12/04/02</v>
          </cell>
          <cell r="CO102" t="str">
            <v>2001/11/30 13:37:05</v>
          </cell>
          <cell r="CP102" t="str">
            <v>実施</v>
          </cell>
          <cell r="CQ102" t="str">
            <v>H17/10/01</v>
          </cell>
          <cell r="CS102" t="str">
            <v>高岡医療圏</v>
          </cell>
          <cell r="CT102" t="str">
            <v>高岡高齢者保健福祉圏域</v>
          </cell>
        </row>
        <row r="103">
          <cell r="A103" t="str">
            <v>1670200243</v>
          </cell>
          <cell r="B103" t="str">
            <v>6</v>
          </cell>
          <cell r="C103" t="str">
            <v>通所介護</v>
          </cell>
          <cell r="D103" t="str">
            <v>通所介護</v>
          </cell>
          <cell r="E103" t="str">
            <v>15</v>
          </cell>
          <cell r="F103" t="str">
            <v>鳳鳴苑デイサービスセンター</v>
          </cell>
          <cell r="G103" t="str">
            <v>ホウメイエンデイサービスセンター</v>
          </cell>
          <cell r="H103" t="str">
            <v>9330834</v>
          </cell>
          <cell r="I103" t="str">
            <v>富山県高岡市蔵野町３番地</v>
          </cell>
          <cell r="L103" t="str">
            <v>0766-31-4414</v>
          </cell>
          <cell r="N103" t="str">
            <v>0766-31-4848</v>
          </cell>
          <cell r="P103" t="str">
            <v>162027</v>
          </cell>
          <cell r="Q103" t="str">
            <v>高岡市</v>
          </cell>
          <cell r="R103" t="str">
            <v>H12/01/11</v>
          </cell>
          <cell r="T103" t="str">
            <v>R02/04/01</v>
          </cell>
          <cell r="U103" t="str">
            <v>R08/03/31</v>
          </cell>
          <cell r="V103" t="str">
            <v>指定</v>
          </cell>
          <cell r="AB103" t="str">
            <v>0</v>
          </cell>
          <cell r="AC103" t="str">
            <v>通常</v>
          </cell>
          <cell r="AE103" t="str">
            <v>000316</v>
          </cell>
          <cell r="AF103" t="str">
            <v>3474</v>
          </cell>
          <cell r="AG103" t="str">
            <v>社会福祉法人福鳳会</v>
          </cell>
          <cell r="AH103" t="str">
            <v>シャカイフクシホウジンフクホウカイ</v>
          </cell>
          <cell r="AI103" t="str">
            <v>9330834</v>
          </cell>
          <cell r="AJ103" t="str">
            <v>高岡市蔵野町３番地</v>
          </cell>
          <cell r="AM103" t="str">
            <v>0766-31-4567</v>
          </cell>
          <cell r="AO103" t="str">
            <v>0766-31-4848</v>
          </cell>
          <cell r="AP103" t="str">
            <v>0001</v>
          </cell>
          <cell r="AQ103" t="str">
            <v>社会福祉法人（社協以外）</v>
          </cell>
          <cell r="AS103" t="str">
            <v>理事長</v>
          </cell>
          <cell r="AT103" t="str">
            <v>林　治朗</v>
          </cell>
          <cell r="AU103" t="str">
            <v>ハヤシ　ジロウ</v>
          </cell>
          <cell r="AV103" t="str">
            <v>S27/05/29</v>
          </cell>
          <cell r="AW103" t="str">
            <v>9330944</v>
          </cell>
          <cell r="AX103" t="str">
            <v>富山県高岡市中島町3－28</v>
          </cell>
          <cell r="BK103" t="str">
            <v>指定居宅ｻｰﾋﾞｽ事業所</v>
          </cell>
          <cell r="BL103" t="str">
            <v>経過措置及び特例措置の対象外</v>
          </cell>
          <cell r="BM103" t="str">
            <v>鳳鳴苑デイサービスセンター</v>
          </cell>
          <cell r="BN103" t="str">
            <v>ホウメイエンデイサービスセンター</v>
          </cell>
          <cell r="BO103" t="str">
            <v>9330834</v>
          </cell>
          <cell r="BP103" t="str">
            <v>高岡市蔵野町３番地</v>
          </cell>
          <cell r="BS103" t="str">
            <v>0766-31-4414</v>
          </cell>
          <cell r="BU103" t="str">
            <v>0766-31-4848</v>
          </cell>
          <cell r="BV103" t="str">
            <v>H11/12/07</v>
          </cell>
          <cell r="BW103" t="str">
            <v>H11/12/07</v>
          </cell>
          <cell r="BX103" t="str">
            <v>H12/01/11</v>
          </cell>
          <cell r="BY103" t="str">
            <v>H12/04/01</v>
          </cell>
          <cell r="CB103" t="str">
            <v>三上　綾子</v>
          </cell>
          <cell r="CC103" t="str">
            <v>ミカミ　アヤコ</v>
          </cell>
          <cell r="CD103" t="str">
            <v>9390351</v>
          </cell>
          <cell r="CE103" t="str">
            <v>富山県射水市戸破2413-3</v>
          </cell>
          <cell r="CI103" t="str">
            <v>1999/12/27 13:09:14</v>
          </cell>
          <cell r="CJ103" t="str">
            <v>2023/04/17 09:04:59</v>
          </cell>
          <cell r="CK103" t="str">
            <v>あり</v>
          </cell>
          <cell r="CL103" t="str">
            <v>H12/04/02</v>
          </cell>
          <cell r="CO103" t="str">
            <v>2001/09/05 10:01:03</v>
          </cell>
          <cell r="CP103" t="str">
            <v>実施</v>
          </cell>
          <cell r="CQ103" t="str">
            <v>H17/10/01</v>
          </cell>
          <cell r="CS103" t="str">
            <v>高岡医療圏</v>
          </cell>
          <cell r="CT103" t="str">
            <v>高岡高齢者保健福祉圏域</v>
          </cell>
        </row>
        <row r="104">
          <cell r="A104" t="str">
            <v>1670200318</v>
          </cell>
          <cell r="B104" t="str">
            <v>6</v>
          </cell>
          <cell r="C104" t="str">
            <v>通所介護</v>
          </cell>
          <cell r="D104" t="str">
            <v>通所介護</v>
          </cell>
          <cell r="E104" t="str">
            <v>15</v>
          </cell>
          <cell r="F104" t="str">
            <v>ニチイケアセンター能町</v>
          </cell>
          <cell r="G104" t="str">
            <v>ニチイケアセンターノウマチ</v>
          </cell>
          <cell r="H104" t="str">
            <v>9330005</v>
          </cell>
          <cell r="I104" t="str">
            <v>高岡市能町南二丁目25番地</v>
          </cell>
          <cell r="L104" t="str">
            <v>0766-27-5220</v>
          </cell>
          <cell r="N104" t="str">
            <v>0766-27-5222</v>
          </cell>
          <cell r="P104" t="str">
            <v>162027</v>
          </cell>
          <cell r="Q104" t="str">
            <v>高岡市</v>
          </cell>
          <cell r="R104" t="str">
            <v>H12/02/14</v>
          </cell>
          <cell r="T104" t="str">
            <v>R02/04/01</v>
          </cell>
          <cell r="U104" t="str">
            <v>R08/03/31</v>
          </cell>
          <cell r="V104" t="str">
            <v>指定</v>
          </cell>
          <cell r="AB104" t="str">
            <v>0</v>
          </cell>
          <cell r="AC104" t="str">
            <v>通常</v>
          </cell>
          <cell r="AE104" t="str">
            <v>000434</v>
          </cell>
          <cell r="AF104" t="str">
            <v>3481</v>
          </cell>
          <cell r="AG104" t="str">
            <v>株式会社ニチイ学館</v>
          </cell>
          <cell r="AH104" t="str">
            <v>カブシキガイシャニチイガッカン</v>
          </cell>
          <cell r="AI104" t="str">
            <v>1010062</v>
          </cell>
          <cell r="AJ104" t="str">
            <v>東京都千代田区神田駿河台四丁目6番</v>
          </cell>
          <cell r="AM104" t="str">
            <v>03-3291-2121</v>
          </cell>
          <cell r="AO104" t="str">
            <v>03-3291-6889</v>
          </cell>
          <cell r="AP104" t="str">
            <v>0005</v>
          </cell>
          <cell r="AQ104" t="str">
            <v>営利法人</v>
          </cell>
          <cell r="AS104" t="str">
            <v>代表取締役</v>
          </cell>
          <cell r="AT104" t="str">
            <v>森　信介</v>
          </cell>
          <cell r="AU104" t="str">
            <v>モリ　ノブスケ</v>
          </cell>
          <cell r="AV104" t="str">
            <v>S39/03/03</v>
          </cell>
          <cell r="AW104" t="str">
            <v>1120002</v>
          </cell>
          <cell r="AX104" t="str">
            <v>東京都文京区小石川三丁目6番15号</v>
          </cell>
          <cell r="BK104" t="str">
            <v>指定居宅ｻｰﾋﾞｽ事業所</v>
          </cell>
          <cell r="BL104" t="str">
            <v>経過措置及び特例措置の対象外</v>
          </cell>
          <cell r="BM104" t="str">
            <v>ニチイケアセンター能町</v>
          </cell>
          <cell r="BN104" t="str">
            <v>ニチイケアセンターノウマチ</v>
          </cell>
          <cell r="BO104" t="str">
            <v>9330005</v>
          </cell>
          <cell r="BP104" t="str">
            <v>高岡市能町南二丁目25番地</v>
          </cell>
          <cell r="BS104" t="str">
            <v>0766-27-5220</v>
          </cell>
          <cell r="BU104" t="str">
            <v>0766-27-5222</v>
          </cell>
          <cell r="BV104" t="str">
            <v>H11/12/27</v>
          </cell>
          <cell r="BW104" t="str">
            <v>H11/12/27</v>
          </cell>
          <cell r="BX104" t="str">
            <v>H12/02/14</v>
          </cell>
          <cell r="BY104" t="str">
            <v>H12/04/01</v>
          </cell>
          <cell r="BZ104" t="str">
            <v>第２条第２１項（２）④</v>
          </cell>
          <cell r="CB104" t="str">
            <v>四井　早苗</v>
          </cell>
          <cell r="CC104" t="str">
            <v>シイ　サナエ</v>
          </cell>
          <cell r="CD104" t="str">
            <v>9330803</v>
          </cell>
          <cell r="CE104" t="str">
            <v>富山県高岡市出来田282-3</v>
          </cell>
          <cell r="CI104" t="str">
            <v>2000/01/06 18:48:26</v>
          </cell>
          <cell r="CJ104" t="str">
            <v>2022/12/20 19:36:30</v>
          </cell>
          <cell r="CK104" t="str">
            <v>あり</v>
          </cell>
          <cell r="CL104" t="str">
            <v>H12/04/02</v>
          </cell>
          <cell r="CO104" t="str">
            <v>2001/09/05 15:44:23</v>
          </cell>
          <cell r="CS104" t="str">
            <v>高岡医療圏</v>
          </cell>
          <cell r="CT104" t="str">
            <v>高岡高齢者保健福祉圏域</v>
          </cell>
        </row>
        <row r="105">
          <cell r="A105" t="str">
            <v>1670200383</v>
          </cell>
          <cell r="B105" t="str">
            <v>6</v>
          </cell>
          <cell r="C105" t="str">
            <v>通所介護</v>
          </cell>
          <cell r="D105" t="str">
            <v>通所介護</v>
          </cell>
          <cell r="E105" t="str">
            <v>15</v>
          </cell>
          <cell r="F105" t="str">
            <v>香野苑デイサービスセンター</v>
          </cell>
          <cell r="G105" t="str">
            <v>カノエンデイサービスセンター</v>
          </cell>
          <cell r="H105" t="str">
            <v>9330341</v>
          </cell>
          <cell r="I105" t="str">
            <v>高岡市上渡161番地</v>
          </cell>
          <cell r="L105" t="str">
            <v>0766-31-5700</v>
          </cell>
          <cell r="N105" t="str">
            <v>0766-31-8123</v>
          </cell>
          <cell r="P105" t="str">
            <v>162027</v>
          </cell>
          <cell r="Q105" t="str">
            <v>高岡市</v>
          </cell>
          <cell r="R105" t="str">
            <v>H12/02/14</v>
          </cell>
          <cell r="T105" t="str">
            <v>R02/04/01</v>
          </cell>
          <cell r="U105" t="str">
            <v>R08/03/31</v>
          </cell>
          <cell r="V105" t="str">
            <v>指定</v>
          </cell>
          <cell r="AB105" t="str">
            <v>0</v>
          </cell>
          <cell r="AC105" t="str">
            <v>通常</v>
          </cell>
          <cell r="AE105" t="str">
            <v>000439</v>
          </cell>
          <cell r="AF105" t="str">
            <v>3488</v>
          </cell>
          <cell r="AG105" t="str">
            <v>社会福祉法人立野福祉会</v>
          </cell>
          <cell r="AH105" t="str">
            <v>シャカイフクシホウジンタテノフクシカイ</v>
          </cell>
          <cell r="AI105" t="str">
            <v>9330341</v>
          </cell>
          <cell r="AJ105" t="str">
            <v>高岡市上渡161番地</v>
          </cell>
          <cell r="AM105" t="str">
            <v>0766-31-5700</v>
          </cell>
          <cell r="AO105" t="str">
            <v>0766-31-8123</v>
          </cell>
          <cell r="AP105" t="str">
            <v>0001</v>
          </cell>
          <cell r="AQ105" t="str">
            <v>社会福祉法人（社協以外）</v>
          </cell>
          <cell r="AS105" t="str">
            <v>理事長</v>
          </cell>
          <cell r="AT105" t="str">
            <v>樋口　久幸</v>
          </cell>
          <cell r="AU105" t="str">
            <v>ヒグチ　ヒサユキ</v>
          </cell>
          <cell r="AV105" t="str">
            <v>S20/06/21</v>
          </cell>
          <cell r="AW105" t="str">
            <v>9330341</v>
          </cell>
          <cell r="AX105" t="str">
            <v>高岡市上渡1192</v>
          </cell>
          <cell r="BK105" t="str">
            <v>指定居宅ｻｰﾋﾞｽ事業所</v>
          </cell>
          <cell r="BL105" t="str">
            <v>経過措置及び特例措置の対象外</v>
          </cell>
          <cell r="BM105" t="str">
            <v>香野苑デイサービスセンター</v>
          </cell>
          <cell r="BN105" t="str">
            <v>カノエンデイサービスセンター</v>
          </cell>
          <cell r="BO105" t="str">
            <v>9330341</v>
          </cell>
          <cell r="BP105" t="str">
            <v>高岡市上渡161番地</v>
          </cell>
          <cell r="BS105" t="str">
            <v>0766-31-5700</v>
          </cell>
          <cell r="BU105" t="str">
            <v>0766-31-8123</v>
          </cell>
          <cell r="BV105" t="str">
            <v>H12/01/14</v>
          </cell>
          <cell r="BW105" t="str">
            <v>H12/01/17</v>
          </cell>
          <cell r="BX105" t="str">
            <v>H12/02/14</v>
          </cell>
          <cell r="BY105" t="str">
            <v>H12/04/01</v>
          </cell>
          <cell r="CB105" t="str">
            <v>樋口　久幸</v>
          </cell>
          <cell r="CC105" t="str">
            <v>ヒグチ　ヒサユキ</v>
          </cell>
          <cell r="CD105" t="str">
            <v>9330341</v>
          </cell>
          <cell r="CE105" t="str">
            <v>富山県高岡市上渡１１９２</v>
          </cell>
          <cell r="CI105" t="str">
            <v>2000/01/17 11:39:27</v>
          </cell>
          <cell r="CJ105" t="str">
            <v>2023/03/02 14:55:34</v>
          </cell>
          <cell r="CK105" t="str">
            <v>あり</v>
          </cell>
          <cell r="CL105" t="str">
            <v>H12/04/02</v>
          </cell>
          <cell r="CO105" t="str">
            <v>2001/09/05 15:44:23</v>
          </cell>
          <cell r="CP105" t="str">
            <v>実施</v>
          </cell>
          <cell r="CQ105" t="str">
            <v>H17/10/01</v>
          </cell>
          <cell r="CS105" t="str">
            <v>高岡医療圏</v>
          </cell>
          <cell r="CT105" t="str">
            <v>高岡高齢者保健福祉圏域</v>
          </cell>
        </row>
        <row r="106">
          <cell r="A106" t="str">
            <v>1670200672</v>
          </cell>
          <cell r="B106" t="str">
            <v>6</v>
          </cell>
          <cell r="C106" t="str">
            <v>通所介護</v>
          </cell>
          <cell r="D106" t="str">
            <v>通所介護</v>
          </cell>
          <cell r="E106" t="str">
            <v>15</v>
          </cell>
          <cell r="F106" t="str">
            <v>デイサービスセンター藤園苑</v>
          </cell>
          <cell r="G106" t="str">
            <v>デイサービスセンターフジソノエン</v>
          </cell>
          <cell r="H106" t="str">
            <v>9330957</v>
          </cell>
          <cell r="I106" t="str">
            <v>高岡市早川390番１</v>
          </cell>
          <cell r="L106" t="str">
            <v>0766-27-8288</v>
          </cell>
          <cell r="N106" t="str">
            <v>0766-27-8280</v>
          </cell>
          <cell r="P106" t="str">
            <v>162027</v>
          </cell>
          <cell r="Q106" t="str">
            <v>高岡市</v>
          </cell>
          <cell r="R106" t="str">
            <v>H13/10/01</v>
          </cell>
          <cell r="T106" t="str">
            <v>R02/10/01</v>
          </cell>
          <cell r="U106" t="str">
            <v>R08/09/30</v>
          </cell>
          <cell r="V106" t="str">
            <v>指定</v>
          </cell>
          <cell r="AB106" t="str">
            <v>0</v>
          </cell>
          <cell r="AC106" t="str">
            <v>通常</v>
          </cell>
          <cell r="AE106" t="str">
            <v>001178</v>
          </cell>
          <cell r="AF106" t="str">
            <v>3517</v>
          </cell>
          <cell r="AG106" t="str">
            <v>社会福祉法人早川福祉会</v>
          </cell>
          <cell r="AH106" t="str">
            <v>シャカイフクシホウジンハヤカワフクシカイ</v>
          </cell>
          <cell r="AI106" t="str">
            <v>9330957</v>
          </cell>
          <cell r="AJ106" t="str">
            <v>高岡市早川390番１</v>
          </cell>
          <cell r="AM106" t="str">
            <v>0766-27-8288</v>
          </cell>
          <cell r="AO106" t="str">
            <v>0766-27-8280</v>
          </cell>
          <cell r="AP106" t="str">
            <v>0001</v>
          </cell>
          <cell r="AQ106" t="str">
            <v>社会福祉法人（社協以外）</v>
          </cell>
          <cell r="AS106" t="str">
            <v>理事長</v>
          </cell>
          <cell r="AT106" t="str">
            <v>岡本　清右衛門</v>
          </cell>
          <cell r="AU106" t="str">
            <v>オカモト　セイエモン</v>
          </cell>
          <cell r="AV106" t="str">
            <v>S13/04/16</v>
          </cell>
          <cell r="AW106" t="str">
            <v>9330953</v>
          </cell>
          <cell r="AX106" t="str">
            <v>富山県高岡市横田町１丁目２番３号</v>
          </cell>
          <cell r="BK106" t="str">
            <v>指定居宅ｻｰﾋﾞｽ事業所</v>
          </cell>
          <cell r="BL106" t="str">
            <v>経過措置及び特例措置の対象外</v>
          </cell>
          <cell r="BM106" t="str">
            <v>デイサービスセンター藤園苑</v>
          </cell>
          <cell r="BN106" t="str">
            <v>デイサービスセンターフジソノエン</v>
          </cell>
          <cell r="BO106" t="str">
            <v>9330957</v>
          </cell>
          <cell r="BP106" t="str">
            <v>高岡市早川390番１</v>
          </cell>
          <cell r="BS106" t="str">
            <v>0766-27-8288</v>
          </cell>
          <cell r="BU106" t="str">
            <v>0766-27-8280</v>
          </cell>
          <cell r="BV106" t="str">
            <v>H13/09/10</v>
          </cell>
          <cell r="BW106" t="str">
            <v>H13/09/10</v>
          </cell>
          <cell r="BX106" t="str">
            <v>H13/10/01</v>
          </cell>
          <cell r="BY106" t="str">
            <v>H13/10/01</v>
          </cell>
          <cell r="CB106" t="str">
            <v>藤森　睦文</v>
          </cell>
          <cell r="CC106" t="str">
            <v>フジモリ　ムツノリ</v>
          </cell>
          <cell r="CD106" t="str">
            <v>9330957</v>
          </cell>
          <cell r="CE106" t="str">
            <v>富山県高岡市早川366番地</v>
          </cell>
          <cell r="CI106" t="str">
            <v>2001/09/26 11:24:13</v>
          </cell>
          <cell r="CJ106" t="str">
            <v>2023/03/02 14:55:34</v>
          </cell>
          <cell r="CK106" t="str">
            <v>あり</v>
          </cell>
          <cell r="CL106" t="str">
            <v>H13/10/04</v>
          </cell>
          <cell r="CO106" t="str">
            <v>2001/10/29 13:57:46</v>
          </cell>
          <cell r="CP106" t="str">
            <v>実施</v>
          </cell>
          <cell r="CQ106" t="str">
            <v>H17/10/01</v>
          </cell>
          <cell r="CS106" t="str">
            <v>高岡医療圏</v>
          </cell>
          <cell r="CT106" t="str">
            <v>高岡高齢者保健福祉圏域</v>
          </cell>
        </row>
        <row r="107">
          <cell r="A107" t="str">
            <v>1670200714</v>
          </cell>
          <cell r="B107" t="str">
            <v>6</v>
          </cell>
          <cell r="C107" t="str">
            <v>通所介護</v>
          </cell>
          <cell r="D107" t="str">
            <v>通所介護</v>
          </cell>
          <cell r="E107" t="str">
            <v>15</v>
          </cell>
          <cell r="F107" t="str">
            <v>高岡デイサービスセンターきらら</v>
          </cell>
          <cell r="G107" t="str">
            <v>タカオカデイサービスセンターキララ</v>
          </cell>
          <cell r="H107" t="str">
            <v>9330915</v>
          </cell>
          <cell r="I107" t="str">
            <v>高岡市千木屋町15番地</v>
          </cell>
          <cell r="L107" t="str">
            <v>0766-26-7747</v>
          </cell>
          <cell r="N107" t="str">
            <v>0766-26-6177</v>
          </cell>
          <cell r="P107" t="str">
            <v>162027</v>
          </cell>
          <cell r="Q107" t="str">
            <v>高岡市</v>
          </cell>
          <cell r="R107" t="str">
            <v>H13/11/01</v>
          </cell>
          <cell r="T107" t="str">
            <v>R02/11/01</v>
          </cell>
          <cell r="U107" t="str">
            <v>R08/10/31</v>
          </cell>
          <cell r="V107" t="str">
            <v>指定</v>
          </cell>
          <cell r="AB107" t="str">
            <v>0</v>
          </cell>
          <cell r="AC107" t="str">
            <v>通常</v>
          </cell>
          <cell r="AE107" t="str">
            <v>001188</v>
          </cell>
          <cell r="AF107" t="str">
            <v>3521</v>
          </cell>
          <cell r="AG107" t="str">
            <v>北陸調剤薬局株式会社</v>
          </cell>
          <cell r="AH107" t="str">
            <v>ホクリクチョウザイヤッキョクカブシキガイシャ</v>
          </cell>
          <cell r="AI107" t="str">
            <v>9330905</v>
          </cell>
          <cell r="AJ107" t="str">
            <v>高岡市明野町１番11号</v>
          </cell>
          <cell r="AM107" t="str">
            <v>0766-26-7747</v>
          </cell>
          <cell r="AO107" t="str">
            <v>0766-26-6177</v>
          </cell>
          <cell r="AP107" t="str">
            <v>0005</v>
          </cell>
          <cell r="AQ107" t="str">
            <v>営利法人</v>
          </cell>
          <cell r="AS107" t="str">
            <v>代表取締役</v>
          </cell>
          <cell r="AT107" t="str">
            <v>弥左　晶生</v>
          </cell>
          <cell r="AU107" t="str">
            <v>ヤサ　アキオ</v>
          </cell>
          <cell r="AV107" t="str">
            <v>S45/05/21</v>
          </cell>
          <cell r="AW107" t="str">
            <v>9350064</v>
          </cell>
          <cell r="AX107" t="str">
            <v>氷見市中尾８０番地</v>
          </cell>
          <cell r="BK107" t="str">
            <v>指定居宅ｻｰﾋﾞｽ事業所</v>
          </cell>
          <cell r="BL107" t="str">
            <v>経過措置及び特例措置の対象外</v>
          </cell>
          <cell r="BM107" t="str">
            <v>高岡デイサービスセンターきらら</v>
          </cell>
          <cell r="BN107" t="str">
            <v>タカオカデイサービスセンターキララ</v>
          </cell>
          <cell r="BO107" t="str">
            <v>9330915</v>
          </cell>
          <cell r="BP107" t="str">
            <v>高岡市千木屋町15番地</v>
          </cell>
          <cell r="BS107" t="str">
            <v>0766-26-7747</v>
          </cell>
          <cell r="BU107" t="str">
            <v>0766-26-6177</v>
          </cell>
          <cell r="BV107" t="str">
            <v>H13/10/10</v>
          </cell>
          <cell r="BW107" t="str">
            <v>H13/10/10</v>
          </cell>
          <cell r="BX107" t="str">
            <v>H13/11/01</v>
          </cell>
          <cell r="BY107" t="str">
            <v>H13/11/01</v>
          </cell>
          <cell r="CB107" t="str">
            <v>長井　保之</v>
          </cell>
          <cell r="CC107" t="str">
            <v>ナガイ　ヤスユキ</v>
          </cell>
          <cell r="CD107" t="str">
            <v>9350065</v>
          </cell>
          <cell r="CE107" t="str">
            <v>富山県氷見市泉２０８０</v>
          </cell>
          <cell r="CI107" t="str">
            <v>2001/10/29 14:37:24</v>
          </cell>
          <cell r="CJ107" t="str">
            <v>2023/03/02 14:55:34</v>
          </cell>
          <cell r="CK107" t="str">
            <v>あり</v>
          </cell>
          <cell r="CL107" t="str">
            <v>H14/01/07</v>
          </cell>
          <cell r="CO107" t="str">
            <v>2002/03/04 16:03:12</v>
          </cell>
          <cell r="CS107" t="str">
            <v>高岡医療圏</v>
          </cell>
          <cell r="CT107" t="str">
            <v>高岡高齢者保健福祉圏域</v>
          </cell>
        </row>
        <row r="108">
          <cell r="A108" t="str">
            <v>1670200821</v>
          </cell>
          <cell r="B108" t="str">
            <v>6</v>
          </cell>
          <cell r="C108" t="str">
            <v>通所介護</v>
          </cell>
          <cell r="D108" t="str">
            <v>通所介護</v>
          </cell>
          <cell r="E108" t="str">
            <v>15</v>
          </cell>
          <cell r="F108" t="str">
            <v>二上万葉苑デイサービスセンター</v>
          </cell>
          <cell r="G108" t="str">
            <v>フタガミマンヨウエンデイサービスセンター</v>
          </cell>
          <cell r="H108" t="str">
            <v>9330981</v>
          </cell>
          <cell r="I108" t="str">
            <v>高岡市二上町1004番地</v>
          </cell>
          <cell r="L108" t="str">
            <v>0766-29-0171</v>
          </cell>
          <cell r="N108" t="str">
            <v>0766-29-0111</v>
          </cell>
          <cell r="P108" t="str">
            <v>162027</v>
          </cell>
          <cell r="Q108" t="str">
            <v>高岡市</v>
          </cell>
          <cell r="R108" t="str">
            <v>H15/04/01</v>
          </cell>
          <cell r="T108" t="str">
            <v>R03/04/01</v>
          </cell>
          <cell r="U108" t="str">
            <v>R09/03/31</v>
          </cell>
          <cell r="V108" t="str">
            <v>指定</v>
          </cell>
          <cell r="AB108" t="str">
            <v>0</v>
          </cell>
          <cell r="AC108" t="str">
            <v>通常</v>
          </cell>
          <cell r="AE108" t="str">
            <v>001325</v>
          </cell>
          <cell r="AF108" t="str">
            <v>3531</v>
          </cell>
          <cell r="AG108" t="str">
            <v>社会福祉法人射水万葉会</v>
          </cell>
          <cell r="AH108" t="str">
            <v>シャカイフクシホウジンイミズマンヨウカイ</v>
          </cell>
          <cell r="AI108" t="str">
            <v>9340053</v>
          </cell>
          <cell r="AJ108" t="str">
            <v>射水市朴木211番地の１</v>
          </cell>
          <cell r="AM108" t="str">
            <v>0766-82-8282</v>
          </cell>
          <cell r="AO108" t="str">
            <v>0766-82-8283</v>
          </cell>
          <cell r="AP108" t="str">
            <v>0001</v>
          </cell>
          <cell r="AQ108" t="str">
            <v>社会福祉法人（社協以外）</v>
          </cell>
          <cell r="AS108" t="str">
            <v>理事長</v>
          </cell>
          <cell r="AT108" t="str">
            <v>矢野　善治</v>
          </cell>
          <cell r="AU108" t="str">
            <v>ヤノ　ゼンジ</v>
          </cell>
          <cell r="AV108" t="str">
            <v>S44/05/15</v>
          </cell>
          <cell r="AW108" t="str">
            <v>9340003</v>
          </cell>
          <cell r="AX108" t="str">
            <v>射水市庄川本町１８番７号</v>
          </cell>
          <cell r="BK108" t="str">
            <v>指定居宅ｻｰﾋﾞｽ事業所</v>
          </cell>
          <cell r="BL108" t="str">
            <v>経過措置及び特例措置の対象外</v>
          </cell>
          <cell r="BM108" t="str">
            <v>二上万葉苑デイサービスセンター</v>
          </cell>
          <cell r="BN108" t="str">
            <v>フタガミマンヨウエンデイサービスセンター</v>
          </cell>
          <cell r="BO108" t="str">
            <v>9330981</v>
          </cell>
          <cell r="BP108" t="str">
            <v>高岡市二上町1004番地</v>
          </cell>
          <cell r="BS108" t="str">
            <v>0766-29-0171</v>
          </cell>
          <cell r="BU108" t="str">
            <v>0766-29-0111</v>
          </cell>
          <cell r="BV108" t="str">
            <v>H15/03/24</v>
          </cell>
          <cell r="BW108" t="str">
            <v>H15/03/26</v>
          </cell>
          <cell r="BX108" t="str">
            <v>H15/04/01</v>
          </cell>
          <cell r="BY108" t="str">
            <v>H15/04/01</v>
          </cell>
          <cell r="CB108" t="str">
            <v>松原　貴亮</v>
          </cell>
          <cell r="CC108" t="str">
            <v>マツバラ　タカアキ</v>
          </cell>
          <cell r="CD108" t="str">
            <v>9330041</v>
          </cell>
          <cell r="CE108" t="str">
            <v>富山県高岡市城東１丁目13番地36号</v>
          </cell>
          <cell r="CI108" t="str">
            <v>2003/03/28 15:38:34</v>
          </cell>
          <cell r="CJ108" t="str">
            <v>2023/03/02 14:55:34</v>
          </cell>
          <cell r="CK108" t="str">
            <v>あり</v>
          </cell>
          <cell r="CL108" t="str">
            <v>H15/05/19</v>
          </cell>
          <cell r="CO108" t="str">
            <v>2003/06/16 10:32:41</v>
          </cell>
          <cell r="CP108" t="str">
            <v>実施</v>
          </cell>
          <cell r="CQ108" t="str">
            <v>H17/10/01</v>
          </cell>
          <cell r="CS108" t="str">
            <v>高岡医療圏</v>
          </cell>
          <cell r="CT108" t="str">
            <v>高岡高齢者保健福祉圏域</v>
          </cell>
        </row>
        <row r="109">
          <cell r="A109" t="str">
            <v>1670200847</v>
          </cell>
          <cell r="B109" t="str">
            <v>6</v>
          </cell>
          <cell r="C109" t="str">
            <v>通所介護</v>
          </cell>
          <cell r="D109" t="str">
            <v>通所介護</v>
          </cell>
          <cell r="E109" t="str">
            <v>15</v>
          </cell>
          <cell r="F109" t="str">
            <v>ふしき苑デイサービスセンター</v>
          </cell>
          <cell r="G109" t="str">
            <v>フシキエンデイサービスセンター</v>
          </cell>
          <cell r="H109" t="str">
            <v>9330101</v>
          </cell>
          <cell r="I109" t="str">
            <v>高岡市伏木国分一丁目10番10号</v>
          </cell>
          <cell r="L109" t="str">
            <v>0766-44-7887</v>
          </cell>
          <cell r="N109" t="str">
            <v>0766-44-7790</v>
          </cell>
          <cell r="P109" t="str">
            <v>162027</v>
          </cell>
          <cell r="Q109" t="str">
            <v>高岡市</v>
          </cell>
          <cell r="R109" t="str">
            <v>H15/04/01</v>
          </cell>
          <cell r="T109" t="str">
            <v>R03/04/01</v>
          </cell>
          <cell r="U109" t="str">
            <v>R09/03/31</v>
          </cell>
          <cell r="V109" t="str">
            <v>指定</v>
          </cell>
          <cell r="AB109" t="str">
            <v>0</v>
          </cell>
          <cell r="AC109" t="str">
            <v>通常</v>
          </cell>
          <cell r="AE109" t="str">
            <v>001327</v>
          </cell>
          <cell r="AF109" t="str">
            <v>3533</v>
          </cell>
          <cell r="AG109" t="str">
            <v>社会福祉法人伏木会</v>
          </cell>
          <cell r="AH109" t="str">
            <v>シャカイフクシホウジンフシキカイ</v>
          </cell>
          <cell r="AI109" t="str">
            <v>9330101</v>
          </cell>
          <cell r="AJ109" t="str">
            <v>高岡市伏木国分一丁目10番10号</v>
          </cell>
          <cell r="AM109" t="str">
            <v>0766-44-7878</v>
          </cell>
          <cell r="AO109" t="str">
            <v>0766-44-7790</v>
          </cell>
          <cell r="AP109" t="str">
            <v>0001</v>
          </cell>
          <cell r="AQ109" t="str">
            <v>社会福祉法人（社協以外）</v>
          </cell>
          <cell r="AS109" t="str">
            <v>理事長</v>
          </cell>
          <cell r="AT109" t="str">
            <v>山崎　泰邦</v>
          </cell>
          <cell r="AU109" t="str">
            <v>ヤマサキ　ヤスクニ</v>
          </cell>
          <cell r="AV109" t="str">
            <v>S27/09/12</v>
          </cell>
          <cell r="AW109" t="str">
            <v>9330116</v>
          </cell>
          <cell r="AX109" t="str">
            <v>高岡市伏木一宮１－９－１０</v>
          </cell>
          <cell r="BK109" t="str">
            <v>指定居宅ｻｰﾋﾞｽ事業所</v>
          </cell>
          <cell r="BL109" t="str">
            <v>経過措置及び特例措置の対象外</v>
          </cell>
          <cell r="BM109" t="str">
            <v>ふしき苑デイサービスセンター</v>
          </cell>
          <cell r="BN109" t="str">
            <v>フシキエンデイサービスセンター</v>
          </cell>
          <cell r="BO109" t="str">
            <v>9330101</v>
          </cell>
          <cell r="BP109" t="str">
            <v>高岡市伏木国分一丁目10番10号</v>
          </cell>
          <cell r="BS109" t="str">
            <v>0766-44-7887</v>
          </cell>
          <cell r="BU109" t="str">
            <v>0766-44-7790</v>
          </cell>
          <cell r="BV109" t="str">
            <v>H15/03/10</v>
          </cell>
          <cell r="BW109" t="str">
            <v>H15/03/26</v>
          </cell>
          <cell r="BX109" t="str">
            <v>H15/04/01</v>
          </cell>
          <cell r="BY109" t="str">
            <v>H15/04/01</v>
          </cell>
          <cell r="CB109" t="str">
            <v>高田　和美</v>
          </cell>
          <cell r="CC109" t="str">
            <v>タカタ　カズミ</v>
          </cell>
          <cell r="CD109" t="str">
            <v>9330103</v>
          </cell>
          <cell r="CE109" t="str">
            <v>富山県高岡市伏木中央町6-4</v>
          </cell>
          <cell r="CI109" t="str">
            <v>2003/03/28 15:38:37</v>
          </cell>
          <cell r="CJ109" t="str">
            <v>2023/04/17 09:20:03</v>
          </cell>
          <cell r="CK109" t="str">
            <v>あり</v>
          </cell>
          <cell r="CL109" t="str">
            <v>H15/05/28</v>
          </cell>
          <cell r="CO109" t="str">
            <v>2003/06/16 10:32:40</v>
          </cell>
          <cell r="CP109" t="str">
            <v>実施</v>
          </cell>
          <cell r="CQ109" t="str">
            <v>H17/10/01</v>
          </cell>
          <cell r="CS109" t="str">
            <v>高岡医療圏</v>
          </cell>
          <cell r="CT109" t="str">
            <v>高岡高齢者保健福祉圏域</v>
          </cell>
        </row>
        <row r="110">
          <cell r="A110" t="str">
            <v>1670200953</v>
          </cell>
          <cell r="B110" t="str">
            <v>6</v>
          </cell>
          <cell r="C110" t="str">
            <v>通所介護</v>
          </cell>
          <cell r="D110" t="str">
            <v>通所介護</v>
          </cell>
          <cell r="E110" t="str">
            <v>15</v>
          </cell>
          <cell r="F110" t="str">
            <v>富綜ケアセンターいわせの</v>
          </cell>
          <cell r="G110" t="str">
            <v>トミソウケアセンターイワセノ</v>
          </cell>
          <cell r="H110" t="str">
            <v>9330011</v>
          </cell>
          <cell r="I110" t="str">
            <v>富山県高岡市石瀬８３０－１</v>
          </cell>
          <cell r="L110" t="str">
            <v>0766-21-3302</v>
          </cell>
          <cell r="N110" t="str">
            <v>0766-21-3331</v>
          </cell>
          <cell r="P110" t="str">
            <v>162027</v>
          </cell>
          <cell r="Q110" t="str">
            <v>高岡市</v>
          </cell>
          <cell r="R110" t="str">
            <v>H15/10/01</v>
          </cell>
          <cell r="T110" t="str">
            <v>R03/10/01</v>
          </cell>
          <cell r="U110" t="str">
            <v>R09/09/30</v>
          </cell>
          <cell r="V110" t="str">
            <v>指定</v>
          </cell>
          <cell r="AB110" t="str">
            <v>0</v>
          </cell>
          <cell r="AC110" t="str">
            <v>通常</v>
          </cell>
          <cell r="AE110" t="str">
            <v>001417</v>
          </cell>
          <cell r="AF110" t="str">
            <v>3544</v>
          </cell>
          <cell r="AG110" t="str">
            <v>富山県綜合警備保障株式会社</v>
          </cell>
          <cell r="AH110" t="str">
            <v>トヤマケンソウゴウケイビホショウカブシキカイシャ</v>
          </cell>
          <cell r="AI110" t="str">
            <v>9300873</v>
          </cell>
          <cell r="AJ110" t="str">
            <v>富山県富山市金屋２７１５－１０</v>
          </cell>
          <cell r="AM110" t="str">
            <v>076-443-5888</v>
          </cell>
          <cell r="AO110" t="str">
            <v>076-443-5460</v>
          </cell>
          <cell r="AP110" t="str">
            <v>0005</v>
          </cell>
          <cell r="AQ110" t="str">
            <v>営利法人</v>
          </cell>
          <cell r="AS110" t="str">
            <v>代表取締役</v>
          </cell>
          <cell r="AT110" t="str">
            <v>木下　勲</v>
          </cell>
          <cell r="AU110" t="str">
            <v>キノシタ　イサオ</v>
          </cell>
          <cell r="AV110" t="str">
            <v>S30/10/23</v>
          </cell>
          <cell r="AW110" t="str">
            <v>9300287</v>
          </cell>
          <cell r="AX110" t="str">
            <v>富山県中新川郡舟橋村稲荷５８－３</v>
          </cell>
          <cell r="BK110" t="str">
            <v>指定居宅ｻｰﾋﾞｽ事業所</v>
          </cell>
          <cell r="BL110" t="str">
            <v>経過措置及び特例措置の対象外</v>
          </cell>
          <cell r="BM110" t="str">
            <v>富綜ケアセンターいわせの</v>
          </cell>
          <cell r="BN110" t="str">
            <v>トミソウケアセンターイワセノ</v>
          </cell>
          <cell r="BO110" t="str">
            <v>9330011</v>
          </cell>
          <cell r="BP110" t="str">
            <v>富山県高岡市石瀬８３０－１</v>
          </cell>
          <cell r="BS110" t="str">
            <v>0766-21-3302</v>
          </cell>
          <cell r="BU110" t="str">
            <v>0766-21-3331</v>
          </cell>
          <cell r="BV110" t="str">
            <v>H15/09/08</v>
          </cell>
          <cell r="BW110" t="str">
            <v>H15/09/17</v>
          </cell>
          <cell r="BX110" t="str">
            <v>H15/10/01</v>
          </cell>
          <cell r="BY110" t="str">
            <v>H15/10/01</v>
          </cell>
          <cell r="CB110" t="str">
            <v>宮崎　瑞穂</v>
          </cell>
          <cell r="CC110" t="str">
            <v>ミヤザキ　ミズホ</v>
          </cell>
          <cell r="CD110" t="str">
            <v>9390351</v>
          </cell>
          <cell r="CE110" t="str">
            <v>富山県射水市戸破２１２９－１４</v>
          </cell>
          <cell r="CI110" t="str">
            <v>2003/09/29 20:07:23</v>
          </cell>
          <cell r="CJ110" t="str">
            <v>2023/03/02 14:55:34</v>
          </cell>
          <cell r="CK110" t="str">
            <v>あり</v>
          </cell>
          <cell r="CL110" t="str">
            <v>H15/10/10</v>
          </cell>
          <cell r="CO110" t="str">
            <v>2003/11/14 15:55:10</v>
          </cell>
          <cell r="CS110" t="str">
            <v>高岡医療圏</v>
          </cell>
          <cell r="CT110" t="str">
            <v>高岡高齢者保健福祉圏域</v>
          </cell>
        </row>
        <row r="111">
          <cell r="A111" t="str">
            <v>1670201092</v>
          </cell>
          <cell r="B111" t="str">
            <v>6</v>
          </cell>
          <cell r="C111" t="str">
            <v>通所介護</v>
          </cell>
          <cell r="D111" t="str">
            <v>通所介護</v>
          </cell>
          <cell r="E111" t="str">
            <v>15</v>
          </cell>
          <cell r="F111" t="str">
            <v>高岡デイサービスセンターゆ楽</v>
          </cell>
          <cell r="G111" t="str">
            <v>タカオカデイサービスセンターユラク</v>
          </cell>
          <cell r="H111" t="str">
            <v>9330011</v>
          </cell>
          <cell r="I111" t="str">
            <v>高岡市石瀬751番地</v>
          </cell>
          <cell r="L111" t="str">
            <v>0766-28-9797</v>
          </cell>
          <cell r="N111" t="str">
            <v>0766-28-9799</v>
          </cell>
          <cell r="P111" t="str">
            <v>162027</v>
          </cell>
          <cell r="Q111" t="str">
            <v>高岡市</v>
          </cell>
          <cell r="R111" t="str">
            <v>H16/06/01</v>
          </cell>
          <cell r="T111" t="str">
            <v>R04/06/01</v>
          </cell>
          <cell r="U111" t="str">
            <v>R10/05/31</v>
          </cell>
          <cell r="V111" t="str">
            <v>指定</v>
          </cell>
          <cell r="AB111" t="str">
            <v>0</v>
          </cell>
          <cell r="AC111" t="str">
            <v>通常</v>
          </cell>
          <cell r="AE111" t="str">
            <v>001508</v>
          </cell>
          <cell r="AF111" t="str">
            <v>3556</v>
          </cell>
          <cell r="AG111" t="str">
            <v>北陸調剤薬局株式会社</v>
          </cell>
          <cell r="AH111" t="str">
            <v>ホクリクチョウザイヤッキョクカブシキカイシャ</v>
          </cell>
          <cell r="AI111" t="str">
            <v>9330905</v>
          </cell>
          <cell r="AJ111" t="str">
            <v>高岡市明野町１番11号</v>
          </cell>
          <cell r="AM111" t="str">
            <v>0766-72-3435</v>
          </cell>
          <cell r="AO111" t="str">
            <v>0766-74-1551</v>
          </cell>
          <cell r="AP111" t="str">
            <v>0005</v>
          </cell>
          <cell r="AQ111" t="str">
            <v>営利法人</v>
          </cell>
          <cell r="AS111" t="str">
            <v>代表取締役</v>
          </cell>
          <cell r="AT111" t="str">
            <v>弥左　晶生</v>
          </cell>
          <cell r="AU111" t="str">
            <v>ヤサ　アキオ</v>
          </cell>
          <cell r="AW111" t="str">
            <v>9350064</v>
          </cell>
          <cell r="AX111" t="str">
            <v>氷見市中尾80</v>
          </cell>
          <cell r="BK111" t="str">
            <v>指定居宅ｻｰﾋﾞｽ事業所</v>
          </cell>
          <cell r="BL111" t="str">
            <v>経過措置及び特例措置の対象外</v>
          </cell>
          <cell r="BM111" t="str">
            <v>高岡デイサービスセンターゆ楽</v>
          </cell>
          <cell r="BN111" t="str">
            <v>タカオカデイサービスセンターユラク</v>
          </cell>
          <cell r="BO111" t="str">
            <v>9330011</v>
          </cell>
          <cell r="BP111" t="str">
            <v>高岡市石瀬751番地</v>
          </cell>
          <cell r="BS111" t="str">
            <v>0766-28-9797</v>
          </cell>
          <cell r="BU111" t="str">
            <v>0766-28-9799</v>
          </cell>
          <cell r="BV111" t="str">
            <v>H16/05/06</v>
          </cell>
          <cell r="BW111" t="str">
            <v>H16/05/17</v>
          </cell>
          <cell r="BX111" t="str">
            <v>H16/05/25</v>
          </cell>
          <cell r="BY111" t="str">
            <v>H16/06/01</v>
          </cell>
          <cell r="BZ111" t="str">
            <v>第2条</v>
          </cell>
          <cell r="CB111" t="str">
            <v>窪　英雄</v>
          </cell>
          <cell r="CC111" t="str">
            <v>クボ　ヒデオ</v>
          </cell>
          <cell r="CD111" t="str">
            <v>9350104</v>
          </cell>
          <cell r="CE111" t="str">
            <v>富山県氷見市堀田3573番地</v>
          </cell>
          <cell r="CI111" t="str">
            <v>2004/05/25 16:19:17</v>
          </cell>
          <cell r="CJ111" t="str">
            <v>2023/03/02 14:55:34</v>
          </cell>
          <cell r="CK111" t="str">
            <v>あり</v>
          </cell>
          <cell r="CL111" t="str">
            <v>H16/07/01</v>
          </cell>
          <cell r="CN111" t="str">
            <v>05094</v>
          </cell>
          <cell r="CO111" t="str">
            <v>2004/07/26 09:21:39</v>
          </cell>
          <cell r="CS111" t="str">
            <v>高岡医療圏</v>
          </cell>
          <cell r="CT111" t="str">
            <v>高岡高齢者保健福祉圏域</v>
          </cell>
        </row>
        <row r="112">
          <cell r="A112" t="str">
            <v>1670201100</v>
          </cell>
          <cell r="B112" t="str">
            <v>6</v>
          </cell>
          <cell r="C112" t="str">
            <v>通所介護</v>
          </cell>
          <cell r="D112" t="str">
            <v>通所介護</v>
          </cell>
          <cell r="E112" t="str">
            <v>15</v>
          </cell>
          <cell r="F112" t="str">
            <v>みどりデイサービスセンター</v>
          </cell>
          <cell r="G112" t="str">
            <v>ミドリデイサービスセンター</v>
          </cell>
          <cell r="H112" t="str">
            <v>9330842</v>
          </cell>
          <cell r="I112" t="str">
            <v>富山県高岡市横田町1-2-25</v>
          </cell>
          <cell r="L112" t="str">
            <v>0766-21-3960</v>
          </cell>
          <cell r="N112" t="str">
            <v>0766-21-2054</v>
          </cell>
          <cell r="P112" t="str">
            <v>162027</v>
          </cell>
          <cell r="Q112" t="str">
            <v>高岡市</v>
          </cell>
          <cell r="R112" t="str">
            <v>H16/06/01</v>
          </cell>
          <cell r="T112" t="str">
            <v>R04/06/01</v>
          </cell>
          <cell r="U112" t="str">
            <v>R10/05/31</v>
          </cell>
          <cell r="V112" t="str">
            <v>指定</v>
          </cell>
          <cell r="AB112" t="str">
            <v>0</v>
          </cell>
          <cell r="AC112" t="str">
            <v>通常</v>
          </cell>
          <cell r="AE112" t="str">
            <v>001509</v>
          </cell>
          <cell r="AF112" t="str">
            <v>3557</v>
          </cell>
          <cell r="AG112" t="str">
            <v>株式会社ケアホームみどり</v>
          </cell>
          <cell r="AH112" t="str">
            <v>カブシキカイシャケアホームミドリ</v>
          </cell>
          <cell r="AI112" t="str">
            <v>9330842</v>
          </cell>
          <cell r="AJ112" t="str">
            <v>富山県高岡市横田町1丁目2番25号</v>
          </cell>
          <cell r="AM112" t="str">
            <v>0766-21-2040</v>
          </cell>
          <cell r="AO112" t="str">
            <v>0766-21-2054</v>
          </cell>
          <cell r="AP112" t="str">
            <v>0005</v>
          </cell>
          <cell r="AQ112" t="str">
            <v>営利法人</v>
          </cell>
          <cell r="AS112" t="str">
            <v>代表取締役社長</v>
          </cell>
          <cell r="AT112" t="str">
            <v>寺崎　敏治</v>
          </cell>
          <cell r="AU112" t="str">
            <v>テラサキ　トシハル</v>
          </cell>
          <cell r="AV112" t="str">
            <v>S31/03/06</v>
          </cell>
          <cell r="AW112" t="str">
            <v>9330043</v>
          </cell>
          <cell r="AX112" t="str">
            <v>富山県高岡市中川上町3-20</v>
          </cell>
          <cell r="BK112" t="str">
            <v>指定居宅ｻｰﾋﾞｽ事業所</v>
          </cell>
          <cell r="BL112" t="str">
            <v>経過措置及び特例措置の対象外</v>
          </cell>
          <cell r="BM112" t="str">
            <v>みどりデイサービスセンター</v>
          </cell>
          <cell r="BN112" t="str">
            <v>ミドリデイサービスセンター</v>
          </cell>
          <cell r="BO112" t="str">
            <v>9330842</v>
          </cell>
          <cell r="BP112" t="str">
            <v>富山県高岡市横田町1丁目2番25号</v>
          </cell>
          <cell r="BS112" t="str">
            <v>0766-21-3960</v>
          </cell>
          <cell r="BU112" t="str">
            <v>0766-21-2054</v>
          </cell>
          <cell r="BV112" t="str">
            <v>H16/03/17</v>
          </cell>
          <cell r="BW112" t="str">
            <v>H16/05/17</v>
          </cell>
          <cell r="BX112" t="str">
            <v>H16/05/25</v>
          </cell>
          <cell r="BY112" t="str">
            <v>H16/06/01</v>
          </cell>
          <cell r="BZ112" t="str">
            <v>第2条</v>
          </cell>
          <cell r="CB112" t="str">
            <v>清水　千鶴</v>
          </cell>
          <cell r="CC112" t="str">
            <v>シミズ　チヅル</v>
          </cell>
          <cell r="CD112" t="str">
            <v>9330857</v>
          </cell>
          <cell r="CE112" t="str">
            <v>富山県高岡市木津１７３－４</v>
          </cell>
          <cell r="CI112" t="str">
            <v>2004/05/25 16:19:17</v>
          </cell>
          <cell r="CJ112" t="str">
            <v>2023/03/02 14:55:34</v>
          </cell>
          <cell r="CK112" t="str">
            <v>あり</v>
          </cell>
          <cell r="CL112" t="str">
            <v>H17/10/26</v>
          </cell>
          <cell r="CN112" t="str">
            <v>05114</v>
          </cell>
          <cell r="CO112" t="str">
            <v>2005/11/01 11:40:09</v>
          </cell>
          <cell r="CS112" t="str">
            <v>高岡医療圏</v>
          </cell>
          <cell r="CT112" t="str">
            <v>高岡高齢者保健福祉圏域</v>
          </cell>
        </row>
        <row r="113">
          <cell r="A113" t="str">
            <v>1670201274</v>
          </cell>
          <cell r="B113" t="str">
            <v>6</v>
          </cell>
          <cell r="C113" t="str">
            <v>通所介護</v>
          </cell>
          <cell r="D113" t="str">
            <v>通所介護</v>
          </cell>
          <cell r="E113" t="str">
            <v>15</v>
          </cell>
          <cell r="F113" t="str">
            <v>かざぐるまデイサービス</v>
          </cell>
          <cell r="G113" t="str">
            <v>カザグルマデイサービス</v>
          </cell>
          <cell r="H113" t="str">
            <v>9330903</v>
          </cell>
          <cell r="I113" t="str">
            <v>富山県高岡市熊野町２-２</v>
          </cell>
          <cell r="L113" t="str">
            <v>0766-23-3838</v>
          </cell>
          <cell r="N113" t="str">
            <v>0766-23-3848</v>
          </cell>
          <cell r="P113" t="str">
            <v>162027</v>
          </cell>
          <cell r="Q113" t="str">
            <v>高岡市</v>
          </cell>
          <cell r="R113" t="str">
            <v>H16/11/01</v>
          </cell>
          <cell r="T113" t="str">
            <v>R04/11/01</v>
          </cell>
          <cell r="U113" t="str">
            <v>R10/10/31</v>
          </cell>
          <cell r="V113" t="str">
            <v>指定</v>
          </cell>
          <cell r="AB113" t="str">
            <v>0</v>
          </cell>
          <cell r="AC113" t="str">
            <v>通常</v>
          </cell>
          <cell r="AE113" t="str">
            <v>001562</v>
          </cell>
          <cell r="AF113" t="str">
            <v>3574</v>
          </cell>
          <cell r="AG113" t="str">
            <v>株式会社マルエケア</v>
          </cell>
          <cell r="AH113" t="str">
            <v>カブシキガイシャマルエケア</v>
          </cell>
          <cell r="AI113" t="str">
            <v>9330903</v>
          </cell>
          <cell r="AJ113" t="str">
            <v>富山県高岡市熊野町２-２</v>
          </cell>
          <cell r="AM113" t="str">
            <v>0766-23-3838</v>
          </cell>
          <cell r="AO113" t="str">
            <v>0766-23-3848</v>
          </cell>
          <cell r="AP113" t="str">
            <v>0005</v>
          </cell>
          <cell r="AQ113" t="str">
            <v>営利法人</v>
          </cell>
          <cell r="AS113" t="str">
            <v>代表取締役</v>
          </cell>
          <cell r="AT113" t="str">
            <v>山内　健司</v>
          </cell>
          <cell r="AU113" t="str">
            <v>ヤマウチ　ケンジ</v>
          </cell>
          <cell r="AV113" t="str">
            <v>S38/04/13</v>
          </cell>
          <cell r="AW113" t="str">
            <v>9218141</v>
          </cell>
          <cell r="AX113" t="str">
            <v>石川県金沢市馬替３丁目183番地２　Kalmia C棟</v>
          </cell>
          <cell r="BK113" t="str">
            <v>指定居宅ｻｰﾋﾞｽ事業所</v>
          </cell>
          <cell r="BL113" t="str">
            <v>経過措置及び特例措置の対象外</v>
          </cell>
          <cell r="BM113" t="str">
            <v>かざぐるまデイサービス</v>
          </cell>
          <cell r="BN113" t="str">
            <v>カザグルマデイサービス</v>
          </cell>
          <cell r="BO113" t="str">
            <v>9330903</v>
          </cell>
          <cell r="BP113" t="str">
            <v>富山県高岡市熊野町２-２</v>
          </cell>
          <cell r="BS113" t="str">
            <v>0766-23-3838</v>
          </cell>
          <cell r="BU113" t="str">
            <v>0766-23-3848</v>
          </cell>
          <cell r="BV113" t="str">
            <v>H16/10/25</v>
          </cell>
          <cell r="BW113" t="str">
            <v>H16/10/25</v>
          </cell>
          <cell r="BX113" t="str">
            <v>H16/10/27</v>
          </cell>
          <cell r="BY113" t="str">
            <v>H16/11/01</v>
          </cell>
          <cell r="BZ113" t="str">
            <v>第2条</v>
          </cell>
          <cell r="CB113" t="str">
            <v>寺西　博徳</v>
          </cell>
          <cell r="CC113" t="str">
            <v>テラニシ　ヒロノリ</v>
          </cell>
          <cell r="CD113" t="str">
            <v>9318414</v>
          </cell>
          <cell r="CE113" t="str">
            <v>富山県富山市浜黒崎962</v>
          </cell>
          <cell r="CI113" t="str">
            <v>2004/10/27 18:58:10</v>
          </cell>
          <cell r="CJ113" t="str">
            <v>2022/08/17 13:58:34</v>
          </cell>
          <cell r="CK113" t="str">
            <v>あり</v>
          </cell>
          <cell r="CL113" t="str">
            <v>H16/12/24</v>
          </cell>
          <cell r="CN113" t="str">
            <v>05106</v>
          </cell>
          <cell r="CO113" t="str">
            <v>2005/05/25 15:08:41</v>
          </cell>
          <cell r="CS113" t="str">
            <v>高岡医療圏</v>
          </cell>
          <cell r="CT113" t="str">
            <v>高岡高齢者保健福祉圏域</v>
          </cell>
        </row>
        <row r="114">
          <cell r="A114" t="str">
            <v>1670201316</v>
          </cell>
          <cell r="B114" t="str">
            <v>6</v>
          </cell>
          <cell r="C114" t="str">
            <v>通所介護</v>
          </cell>
          <cell r="D114" t="str">
            <v>通所介護</v>
          </cell>
          <cell r="E114" t="str">
            <v>15</v>
          </cell>
          <cell r="F114" t="str">
            <v>デイサービスセンターのむら藤園苑</v>
          </cell>
          <cell r="G114" t="str">
            <v>デイサービスセンターノムラフジソノエン</v>
          </cell>
          <cell r="H114" t="str">
            <v>9330014</v>
          </cell>
          <cell r="I114" t="str">
            <v>高岡市野村921番地１</v>
          </cell>
          <cell r="L114" t="str">
            <v>0766-20-8950</v>
          </cell>
          <cell r="N114" t="str">
            <v>0766-20-8911</v>
          </cell>
          <cell r="P114" t="str">
            <v>162027</v>
          </cell>
          <cell r="Q114" t="str">
            <v>高岡市</v>
          </cell>
          <cell r="R114" t="str">
            <v>H17/04/01</v>
          </cell>
          <cell r="T114" t="str">
            <v>R05/04/01</v>
          </cell>
          <cell r="U114" t="str">
            <v>R11/03/31</v>
          </cell>
          <cell r="V114" t="str">
            <v>指定</v>
          </cell>
          <cell r="AB114" t="str">
            <v>0</v>
          </cell>
          <cell r="AC114" t="str">
            <v>通常</v>
          </cell>
          <cell r="AE114" t="str">
            <v>001618</v>
          </cell>
          <cell r="AF114" t="str">
            <v>3578</v>
          </cell>
          <cell r="AG114" t="str">
            <v>社会福祉法人早川福祉会</v>
          </cell>
          <cell r="AH114" t="str">
            <v>シャカイフクシホウジンハヤカワフクシカイ</v>
          </cell>
          <cell r="AI114" t="str">
            <v>9330957</v>
          </cell>
          <cell r="AJ114" t="str">
            <v>高岡市早川390番１</v>
          </cell>
          <cell r="AM114" t="str">
            <v>0766-27-8288</v>
          </cell>
          <cell r="AO114" t="str">
            <v>0766-27-8280</v>
          </cell>
          <cell r="AP114" t="str">
            <v>0001</v>
          </cell>
          <cell r="AQ114" t="str">
            <v>社会福祉法人（社協以外）</v>
          </cell>
          <cell r="AS114" t="str">
            <v>理事長</v>
          </cell>
          <cell r="AT114" t="str">
            <v>岡本　清右衛門</v>
          </cell>
          <cell r="AU114" t="str">
            <v>オカモト　セイエモン</v>
          </cell>
          <cell r="AV114" t="str">
            <v>S13/04/16</v>
          </cell>
          <cell r="AW114" t="str">
            <v>9330953</v>
          </cell>
          <cell r="AX114" t="str">
            <v>富山県高岡市横田町１丁目２番３号</v>
          </cell>
          <cell r="BK114" t="str">
            <v>指定居宅ｻｰﾋﾞｽ事業所</v>
          </cell>
          <cell r="BL114" t="str">
            <v>経過措置及び特例措置の対象外</v>
          </cell>
          <cell r="BM114" t="str">
            <v>デイサービスセンターのむら藤園苑</v>
          </cell>
          <cell r="BN114" t="str">
            <v>デイサービスセンターノムラフジソノエン</v>
          </cell>
          <cell r="BO114" t="str">
            <v>9330014</v>
          </cell>
          <cell r="BP114" t="str">
            <v>富山県高岡市野村921番地１</v>
          </cell>
          <cell r="BS114" t="str">
            <v>0766-20-8950</v>
          </cell>
          <cell r="BU114" t="str">
            <v>0766-20-8911</v>
          </cell>
          <cell r="BV114" t="str">
            <v>H17/03/16</v>
          </cell>
          <cell r="BW114" t="str">
            <v>H17/03/16</v>
          </cell>
          <cell r="BX114" t="str">
            <v>H17/04/01</v>
          </cell>
          <cell r="BY114" t="str">
            <v>H17/04/01</v>
          </cell>
          <cell r="BZ114" t="str">
            <v>第1条</v>
          </cell>
          <cell r="CB114" t="str">
            <v>越生　宗義</v>
          </cell>
          <cell r="CC114" t="str">
            <v>コシブ　ムネヨシ</v>
          </cell>
          <cell r="CD114" t="str">
            <v>9330014</v>
          </cell>
          <cell r="CE114" t="str">
            <v>富山県高岡市野村933-8</v>
          </cell>
          <cell r="CI114" t="str">
            <v>2005/03/30 13:18:50</v>
          </cell>
          <cell r="CJ114" t="str">
            <v>2023/03/02 14:55:34</v>
          </cell>
          <cell r="CK114" t="str">
            <v>あり</v>
          </cell>
          <cell r="CL114" t="str">
            <v>H17/04/04</v>
          </cell>
          <cell r="CN114" t="str">
            <v>05108</v>
          </cell>
          <cell r="CO114" t="str">
            <v>2005/05/25 15:12:29</v>
          </cell>
          <cell r="CP114" t="str">
            <v>実施</v>
          </cell>
          <cell r="CQ114" t="str">
            <v>H17/10/01</v>
          </cell>
          <cell r="CS114" t="str">
            <v>高岡医療圏</v>
          </cell>
          <cell r="CT114" t="str">
            <v>高岡高齢者保健福祉圏域</v>
          </cell>
        </row>
        <row r="115">
          <cell r="A115" t="str">
            <v>1670201340</v>
          </cell>
          <cell r="B115" t="str">
            <v>6</v>
          </cell>
          <cell r="C115" t="str">
            <v>通所介護</v>
          </cell>
          <cell r="D115" t="str">
            <v>通所介護</v>
          </cell>
          <cell r="E115" t="str">
            <v>15</v>
          </cell>
          <cell r="F115" t="str">
            <v>デイサービスゆめ</v>
          </cell>
          <cell r="G115" t="str">
            <v>デイサービスユメ</v>
          </cell>
          <cell r="H115" t="str">
            <v>9391104</v>
          </cell>
          <cell r="I115" t="str">
            <v>高岡市戸出町3-1-75</v>
          </cell>
          <cell r="L115" t="str">
            <v>0766-62-1255</v>
          </cell>
          <cell r="N115" t="str">
            <v>0766-63-7030</v>
          </cell>
          <cell r="P115" t="str">
            <v>162027</v>
          </cell>
          <cell r="Q115" t="str">
            <v>高岡市</v>
          </cell>
          <cell r="R115" t="str">
            <v>H17/09/01</v>
          </cell>
          <cell r="T115" t="str">
            <v>H29/09/01</v>
          </cell>
          <cell r="U115" t="str">
            <v>R05/08/31</v>
          </cell>
          <cell r="V115" t="str">
            <v>指定</v>
          </cell>
          <cell r="AB115" t="str">
            <v>0</v>
          </cell>
          <cell r="AC115" t="str">
            <v>通常</v>
          </cell>
          <cell r="AE115" t="str">
            <v>001656</v>
          </cell>
          <cell r="AF115" t="str">
            <v>3581</v>
          </cell>
          <cell r="AG115" t="str">
            <v>社会福祉法人戸出福祉会</v>
          </cell>
          <cell r="AH115" t="str">
            <v>シャカイフクシホウジントイデフクシカイ</v>
          </cell>
          <cell r="AI115" t="str">
            <v>9391131</v>
          </cell>
          <cell r="AJ115" t="str">
            <v>高岡市醍醐1257番地</v>
          </cell>
          <cell r="AM115" t="str">
            <v>0766-62-0010</v>
          </cell>
          <cell r="AO115" t="str">
            <v>0766-62-0070</v>
          </cell>
          <cell r="AP115" t="str">
            <v>0001</v>
          </cell>
          <cell r="AQ115" t="str">
            <v>社会福祉法人（社協以外）</v>
          </cell>
          <cell r="AS115" t="str">
            <v>理事長</v>
          </cell>
          <cell r="AT115" t="str">
            <v>高嶋　一正</v>
          </cell>
          <cell r="AU115" t="str">
            <v>タカシマ　カズマサ</v>
          </cell>
          <cell r="AW115" t="str">
            <v>9391131</v>
          </cell>
          <cell r="AX115" t="str">
            <v>高岡市醍醐1260</v>
          </cell>
          <cell r="BK115" t="str">
            <v>指定居宅ｻｰﾋﾞｽ事業所</v>
          </cell>
          <cell r="BL115" t="str">
            <v>経過措置及び特例措置の対象外</v>
          </cell>
          <cell r="BM115" t="str">
            <v>デイサービスゆめ</v>
          </cell>
          <cell r="BN115" t="str">
            <v>デイサービスユメ</v>
          </cell>
          <cell r="BO115" t="str">
            <v>9391104</v>
          </cell>
          <cell r="BP115" t="str">
            <v>高岡市戸出町3-1-75</v>
          </cell>
          <cell r="BS115" t="str">
            <v>0766-62-1255</v>
          </cell>
          <cell r="BU115" t="str">
            <v>0766-63-7030</v>
          </cell>
          <cell r="BV115" t="str">
            <v>H17/08/10</v>
          </cell>
          <cell r="BW115" t="str">
            <v>H17/08/10</v>
          </cell>
          <cell r="BX115" t="str">
            <v>H17/08/26</v>
          </cell>
          <cell r="BY115" t="str">
            <v>H17/09/01</v>
          </cell>
          <cell r="BZ115" t="str">
            <v>第1条第2号へ</v>
          </cell>
          <cell r="CB115" t="str">
            <v>高橋　信治</v>
          </cell>
          <cell r="CC115" t="str">
            <v>タカハシ　シンジ</v>
          </cell>
          <cell r="CD115" t="str">
            <v>9330821</v>
          </cell>
          <cell r="CE115" t="str">
            <v>富山県高岡市下島町189-5</v>
          </cell>
          <cell r="CI115" t="str">
            <v>2005/08/26 13:17:43</v>
          </cell>
          <cell r="CJ115" t="str">
            <v>2023/04/11 17:12:49</v>
          </cell>
          <cell r="CK115" t="str">
            <v>あり</v>
          </cell>
          <cell r="CL115" t="str">
            <v>H17/09/12</v>
          </cell>
          <cell r="CN115" t="str">
            <v>05113</v>
          </cell>
          <cell r="CO115" t="str">
            <v>2005/11/01 11:38:23</v>
          </cell>
          <cell r="CP115" t="str">
            <v>実施</v>
          </cell>
          <cell r="CQ115" t="str">
            <v>H17/10/13</v>
          </cell>
          <cell r="CS115" t="str">
            <v>高岡医療圏</v>
          </cell>
          <cell r="CT115" t="str">
            <v>高岡高齢者保健福祉圏域</v>
          </cell>
        </row>
        <row r="116">
          <cell r="A116" t="str">
            <v>1670201373</v>
          </cell>
          <cell r="B116" t="str">
            <v>6</v>
          </cell>
          <cell r="C116" t="str">
            <v>通所介護</v>
          </cell>
          <cell r="D116" t="str">
            <v>通所介護</v>
          </cell>
          <cell r="E116" t="str">
            <v>15</v>
          </cell>
          <cell r="F116" t="str">
            <v>高岡市だいごデイサービスセンター</v>
          </cell>
          <cell r="G116" t="str">
            <v>タカオカシダイゴデイサービスセンター</v>
          </cell>
          <cell r="H116" t="str">
            <v>9391131</v>
          </cell>
          <cell r="I116" t="str">
            <v>高岡市醍醐1257番地</v>
          </cell>
          <cell r="L116" t="str">
            <v>0766-62-0270</v>
          </cell>
          <cell r="N116" t="str">
            <v>0766-62-0070</v>
          </cell>
          <cell r="P116" t="str">
            <v>162027</v>
          </cell>
          <cell r="Q116" t="str">
            <v>高岡市</v>
          </cell>
          <cell r="R116" t="str">
            <v>H18/04/01</v>
          </cell>
          <cell r="T116" t="str">
            <v>H30/04/01</v>
          </cell>
          <cell r="U116" t="str">
            <v>R06/03/31</v>
          </cell>
          <cell r="V116" t="str">
            <v>指定</v>
          </cell>
          <cell r="AB116" t="str">
            <v>0</v>
          </cell>
          <cell r="AC116" t="str">
            <v>通常</v>
          </cell>
          <cell r="AE116" t="str">
            <v>001875</v>
          </cell>
          <cell r="AF116" t="str">
            <v>3584</v>
          </cell>
          <cell r="AG116" t="str">
            <v>社会福祉法人戸出福祉会</v>
          </cell>
          <cell r="AH116" t="str">
            <v>シャカイフクシホウジントイデフクシカイ</v>
          </cell>
          <cell r="AI116" t="str">
            <v>9391131</v>
          </cell>
          <cell r="AJ116" t="str">
            <v>高岡市醍醐1257番地</v>
          </cell>
          <cell r="AM116" t="str">
            <v>0766-62-0010</v>
          </cell>
          <cell r="AO116" t="str">
            <v>0766-62-0070</v>
          </cell>
          <cell r="AP116" t="str">
            <v>0001</v>
          </cell>
          <cell r="AQ116" t="str">
            <v>社会福祉法人（社協以外）</v>
          </cell>
          <cell r="AS116" t="str">
            <v>理事長</v>
          </cell>
          <cell r="AT116" t="str">
            <v>高嶋　一正</v>
          </cell>
          <cell r="AU116" t="str">
            <v>タカシマ　カズマサ</v>
          </cell>
          <cell r="AW116" t="str">
            <v>9391131</v>
          </cell>
          <cell r="AX116" t="str">
            <v>富山県高岡市醍醐1260</v>
          </cell>
          <cell r="BK116" t="str">
            <v>指定居宅ｻｰﾋﾞｽ事業所</v>
          </cell>
          <cell r="BL116" t="str">
            <v>経過措置及び特例措置の対象外</v>
          </cell>
          <cell r="BM116" t="str">
            <v>高岡市だいごデイサービスセンター</v>
          </cell>
          <cell r="BN116" t="str">
            <v>タカオカシダイゴデイサービスセンター</v>
          </cell>
          <cell r="BO116" t="str">
            <v>9391131</v>
          </cell>
          <cell r="BP116" t="str">
            <v>高岡市醍醐1257番地</v>
          </cell>
          <cell r="BS116" t="str">
            <v>0766-62-0270</v>
          </cell>
          <cell r="BU116" t="str">
            <v>0766-62-0070</v>
          </cell>
          <cell r="BV116" t="str">
            <v>H18/03/15</v>
          </cell>
          <cell r="BW116" t="str">
            <v>H18/03/28</v>
          </cell>
          <cell r="BX116" t="str">
            <v>H18/03/30</v>
          </cell>
          <cell r="BY116" t="str">
            <v>H18/04/01</v>
          </cell>
          <cell r="BZ116" t="str">
            <v>第1条第2号イ</v>
          </cell>
          <cell r="CB116" t="str">
            <v>野村　幸伸</v>
          </cell>
          <cell r="CC116" t="str">
            <v>ノムラ　コウシン</v>
          </cell>
          <cell r="CD116" t="str">
            <v>9330332</v>
          </cell>
          <cell r="CE116" t="str">
            <v>富山県高岡市小竹４６４</v>
          </cell>
          <cell r="CI116" t="str">
            <v>2006/03/30 11:03:35</v>
          </cell>
          <cell r="CJ116" t="str">
            <v>2021/06/17 13:48:55</v>
          </cell>
          <cell r="CK116" t="str">
            <v>あり</v>
          </cell>
          <cell r="CL116" t="str">
            <v>H18/04/01</v>
          </cell>
          <cell r="CO116" t="str">
            <v>2006/09/12 13:22:17</v>
          </cell>
          <cell r="CP116" t="str">
            <v>実施</v>
          </cell>
          <cell r="CQ116" t="str">
            <v>H18/04/01</v>
          </cell>
          <cell r="CS116" t="str">
            <v>高岡医療圏</v>
          </cell>
          <cell r="CT116" t="str">
            <v>高岡高齢者保健福祉圏域</v>
          </cell>
        </row>
        <row r="117">
          <cell r="A117" t="str">
            <v>1670201480</v>
          </cell>
          <cell r="B117" t="str">
            <v>6</v>
          </cell>
          <cell r="C117" t="str">
            <v>通所介護</v>
          </cell>
          <cell r="D117" t="str">
            <v>通所介護</v>
          </cell>
          <cell r="E117" t="str">
            <v>15</v>
          </cell>
          <cell r="F117" t="str">
            <v>デイサービスセンターはるかぜ</v>
          </cell>
          <cell r="G117" t="str">
            <v>デイサービスセンターハルカゼ</v>
          </cell>
          <cell r="H117" t="str">
            <v>9391119</v>
          </cell>
          <cell r="I117" t="str">
            <v>高岡市オフィスパーク13番</v>
          </cell>
          <cell r="L117" t="str">
            <v>0766-63-8825</v>
          </cell>
          <cell r="N117" t="str">
            <v>0766-63-8821</v>
          </cell>
          <cell r="P117" t="str">
            <v>162027</v>
          </cell>
          <cell r="Q117" t="str">
            <v>高岡市</v>
          </cell>
          <cell r="R117" t="str">
            <v>H18/08/01</v>
          </cell>
          <cell r="T117" t="str">
            <v>H30/08/01</v>
          </cell>
          <cell r="U117" t="str">
            <v>R06/07/31</v>
          </cell>
          <cell r="V117" t="str">
            <v>指定</v>
          </cell>
          <cell r="AB117" t="str">
            <v>0</v>
          </cell>
          <cell r="AC117" t="str">
            <v>通常</v>
          </cell>
          <cell r="AE117" t="str">
            <v>002703</v>
          </cell>
          <cell r="AF117" t="str">
            <v>3595</v>
          </cell>
          <cell r="AG117" t="str">
            <v>社会福祉法人高岡南福祉会</v>
          </cell>
          <cell r="AH117" t="str">
            <v>シャカイフクシホウジンタカオカミナミフクシカイ</v>
          </cell>
          <cell r="AI117" t="str">
            <v>9391119</v>
          </cell>
          <cell r="AJ117" t="str">
            <v>高岡市オフィスパーク13番</v>
          </cell>
          <cell r="AM117" t="str">
            <v>0766-63-8825</v>
          </cell>
          <cell r="AO117" t="str">
            <v>0766-63-8821</v>
          </cell>
          <cell r="AP117" t="str">
            <v>0001</v>
          </cell>
          <cell r="AQ117" t="str">
            <v>社会福祉法人（社協以外）</v>
          </cell>
          <cell r="AS117" t="str">
            <v>理事長</v>
          </cell>
          <cell r="AT117" t="str">
            <v>澤田　幸伸</v>
          </cell>
          <cell r="AU117" t="str">
            <v>サワダ　コウシン</v>
          </cell>
          <cell r="AV117" t="str">
            <v>S37/01/19</v>
          </cell>
          <cell r="AW117" t="str">
            <v>9391104</v>
          </cell>
          <cell r="AX117" t="str">
            <v>高岡市戸出町二丁目12番7号</v>
          </cell>
          <cell r="BK117" t="str">
            <v>指定居宅ｻｰﾋﾞｽ事業所</v>
          </cell>
          <cell r="BL117" t="str">
            <v>経過措置及び特例措置の対象外</v>
          </cell>
          <cell r="BM117" t="str">
            <v>デイサービスセンターはるかぜ</v>
          </cell>
          <cell r="BN117" t="str">
            <v>デイサービスセンターハルカゼ</v>
          </cell>
          <cell r="BO117" t="str">
            <v>9391119</v>
          </cell>
          <cell r="BP117" t="str">
            <v>高岡市オフィスパーク13番</v>
          </cell>
          <cell r="BS117" t="str">
            <v>0766-63-8825</v>
          </cell>
          <cell r="BU117" t="str">
            <v>0766-63-8821</v>
          </cell>
          <cell r="BV117" t="str">
            <v>H18/07/12</v>
          </cell>
          <cell r="BW117" t="str">
            <v>H18/07/12</v>
          </cell>
          <cell r="BX117" t="str">
            <v>H18/07/25</v>
          </cell>
          <cell r="BY117" t="str">
            <v>H18/08/01</v>
          </cell>
          <cell r="BZ117" t="str">
            <v>第１条</v>
          </cell>
          <cell r="CB117" t="str">
            <v>伊勢　美和</v>
          </cell>
          <cell r="CC117" t="str">
            <v>イセ　ミワ</v>
          </cell>
          <cell r="CD117" t="str">
            <v>9390128</v>
          </cell>
          <cell r="CE117" t="str">
            <v>富山県高岡市福岡町江尻700</v>
          </cell>
          <cell r="CI117" t="str">
            <v>2006/07/25 08:45:35</v>
          </cell>
          <cell r="CJ117" t="str">
            <v>2023/03/09 13:00:24</v>
          </cell>
          <cell r="CK117" t="str">
            <v>あり</v>
          </cell>
          <cell r="CL117" t="str">
            <v>H18/08/01</v>
          </cell>
          <cell r="CO117" t="str">
            <v>2006/09/12 13:56:45</v>
          </cell>
          <cell r="CP117" t="str">
            <v>実施</v>
          </cell>
          <cell r="CQ117" t="str">
            <v>H18/08/01</v>
          </cell>
          <cell r="CS117" t="str">
            <v>高岡医療圏</v>
          </cell>
          <cell r="CT117" t="str">
            <v>高岡高齢者保健福祉圏域</v>
          </cell>
        </row>
        <row r="118">
          <cell r="A118" t="str">
            <v>1670201571</v>
          </cell>
          <cell r="B118" t="str">
            <v>6</v>
          </cell>
          <cell r="C118" t="str">
            <v>通所介護</v>
          </cell>
          <cell r="D118" t="str">
            <v>通所介護</v>
          </cell>
          <cell r="E118" t="str">
            <v>15</v>
          </cell>
          <cell r="F118" t="str">
            <v>ＪＡ高岡デイサービスもえぎの里</v>
          </cell>
          <cell r="G118" t="str">
            <v>ジェイエイタカオカデイサービスモエギノサト</v>
          </cell>
          <cell r="H118" t="str">
            <v>9330816</v>
          </cell>
          <cell r="I118" t="str">
            <v>高岡市二塚339番２</v>
          </cell>
          <cell r="L118" t="str">
            <v>0766-20-6025</v>
          </cell>
          <cell r="N118" t="str">
            <v>0766-20-7688</v>
          </cell>
          <cell r="O118" t="str">
            <v>moegi@ja-takaoka.or.jp</v>
          </cell>
          <cell r="P118" t="str">
            <v>162027</v>
          </cell>
          <cell r="Q118" t="str">
            <v>高岡市</v>
          </cell>
          <cell r="R118" t="str">
            <v>H19/04/01</v>
          </cell>
          <cell r="T118" t="str">
            <v>H31/04/01</v>
          </cell>
          <cell r="U118" t="str">
            <v>R07/03/31</v>
          </cell>
          <cell r="V118" t="str">
            <v>指定</v>
          </cell>
          <cell r="AB118" t="str">
            <v>0</v>
          </cell>
          <cell r="AC118" t="str">
            <v>通常</v>
          </cell>
          <cell r="AE118" t="str">
            <v>002778</v>
          </cell>
          <cell r="AF118" t="str">
            <v>3604</v>
          </cell>
          <cell r="AG118" t="str">
            <v>高岡市農業協同組合</v>
          </cell>
          <cell r="AH118" t="str">
            <v>タカオカシノウギョウキョウドウクミアイ</v>
          </cell>
          <cell r="AI118" t="str">
            <v>9338502</v>
          </cell>
          <cell r="AJ118" t="str">
            <v>高岡市あわら町１番１号</v>
          </cell>
          <cell r="AM118" t="str">
            <v>0766-26-7411</v>
          </cell>
          <cell r="AO118" t="str">
            <v>0766-26-7435</v>
          </cell>
          <cell r="AP118" t="str">
            <v>0007</v>
          </cell>
          <cell r="AQ118" t="str">
            <v>農協</v>
          </cell>
          <cell r="AS118" t="str">
            <v>代表理事組合長</v>
          </cell>
          <cell r="AT118" t="str">
            <v>大井　一博</v>
          </cell>
          <cell r="AU118" t="str">
            <v>オオイ　カズヒロ</v>
          </cell>
          <cell r="AV118" t="str">
            <v>S29/04/01</v>
          </cell>
          <cell r="AW118" t="str">
            <v>9391112</v>
          </cell>
          <cell r="AX118" t="str">
            <v>富山県高岡市戸出春日35</v>
          </cell>
          <cell r="BK118" t="str">
            <v>指定居宅ｻｰﾋﾞｽ事業所</v>
          </cell>
          <cell r="BL118" t="str">
            <v>経過措置及び特例措置の対象外</v>
          </cell>
          <cell r="BM118" t="str">
            <v>ＪＡ高岡デイサービスもえぎの里</v>
          </cell>
          <cell r="BN118" t="str">
            <v>ジェイエイタカオカデイサービスモエギノサト</v>
          </cell>
          <cell r="BO118" t="str">
            <v>9330816</v>
          </cell>
          <cell r="BP118" t="str">
            <v>高岡市二塚339番２</v>
          </cell>
          <cell r="BS118" t="str">
            <v>0766-20-6025</v>
          </cell>
          <cell r="BU118" t="str">
            <v>0766-20-7688</v>
          </cell>
          <cell r="BV118" t="str">
            <v>H19/02/28</v>
          </cell>
          <cell r="BW118" t="str">
            <v>H19/03/23</v>
          </cell>
          <cell r="BX118" t="str">
            <v>H19/03/28</v>
          </cell>
          <cell r="BY118" t="str">
            <v>H19/04/01</v>
          </cell>
          <cell r="BZ118" t="str">
            <v>第７条第１項第17号</v>
          </cell>
          <cell r="CB118" t="str">
            <v>國澤　美樹代</v>
          </cell>
          <cell r="CC118" t="str">
            <v>クニザワ　ミキヨ</v>
          </cell>
          <cell r="CD118" t="str">
            <v>9330003</v>
          </cell>
          <cell r="CE118" t="str">
            <v>富山県高岡市能町1623番82</v>
          </cell>
          <cell r="CI118" t="str">
            <v>2007/03/28 18:33:00</v>
          </cell>
          <cell r="CJ118" t="str">
            <v>2023/03/02 14:55:34</v>
          </cell>
          <cell r="CK118" t="str">
            <v>あり</v>
          </cell>
          <cell r="CL118" t="str">
            <v>H19/04/01</v>
          </cell>
          <cell r="CO118" t="str">
            <v>2007/06/29 08:21:55</v>
          </cell>
          <cell r="CS118" t="str">
            <v>高岡医療圏</v>
          </cell>
          <cell r="CT118" t="str">
            <v>高岡高齢者保健福祉圏域</v>
          </cell>
        </row>
        <row r="119">
          <cell r="A119" t="str">
            <v>1670201746</v>
          </cell>
          <cell r="B119" t="str">
            <v>6</v>
          </cell>
          <cell r="C119" t="str">
            <v>通所介護</v>
          </cell>
          <cell r="D119" t="str">
            <v>通所介護</v>
          </cell>
          <cell r="E119" t="str">
            <v>15</v>
          </cell>
          <cell r="F119" t="str">
            <v>アルプス介護予防センター姫野</v>
          </cell>
          <cell r="G119" t="str">
            <v>アルプスカイゴヨボウセンターヒメノ</v>
          </cell>
          <cell r="H119" t="str">
            <v>9340093</v>
          </cell>
          <cell r="I119" t="str">
            <v>富山県高岡市姫野506</v>
          </cell>
          <cell r="L119" t="str">
            <v>0766-73-2666</v>
          </cell>
          <cell r="N119" t="str">
            <v>0766-73-2666</v>
          </cell>
          <cell r="P119" t="str">
            <v>162027</v>
          </cell>
          <cell r="Q119" t="str">
            <v>高岡市</v>
          </cell>
          <cell r="R119" t="str">
            <v>H25/10/01</v>
          </cell>
          <cell r="T119" t="str">
            <v>R01/10/01</v>
          </cell>
          <cell r="U119" t="str">
            <v>R07/09/30</v>
          </cell>
          <cell r="V119" t="str">
            <v>指定</v>
          </cell>
          <cell r="AB119" t="str">
            <v>0</v>
          </cell>
          <cell r="AC119" t="str">
            <v>通常</v>
          </cell>
          <cell r="AE119" t="str">
            <v>003578</v>
          </cell>
          <cell r="AF119" t="str">
            <v>3621</v>
          </cell>
          <cell r="AG119" t="str">
            <v>株式会社アルプス</v>
          </cell>
          <cell r="AH119" t="str">
            <v>カブシキガイシャアルプス</v>
          </cell>
          <cell r="AI119" t="str">
            <v>9340093</v>
          </cell>
          <cell r="AJ119" t="str">
            <v>富山県高岡市姫野506</v>
          </cell>
          <cell r="AM119" t="str">
            <v>0766-73-2666</v>
          </cell>
          <cell r="AO119" t="str">
            <v>0766-73-2666</v>
          </cell>
          <cell r="AP119" t="str">
            <v>0005</v>
          </cell>
          <cell r="AQ119" t="str">
            <v>営利法人</v>
          </cell>
          <cell r="AS119" t="str">
            <v>代表取締役</v>
          </cell>
          <cell r="AT119" t="str">
            <v>油谷　信隆</v>
          </cell>
          <cell r="AU119" t="str">
            <v>アブラタニ　ノブタカ</v>
          </cell>
          <cell r="AV119" t="str">
            <v>S51/07/07</v>
          </cell>
          <cell r="AW119" t="str">
            <v>9340093</v>
          </cell>
          <cell r="AX119" t="str">
            <v>富山県高岡市放生津1-5</v>
          </cell>
          <cell r="BK119" t="str">
            <v>指定居宅ｻｰﾋﾞｽ事業所</v>
          </cell>
          <cell r="BL119" t="str">
            <v>経過措置及び特例措置の対象外</v>
          </cell>
          <cell r="BM119" t="str">
            <v>アルプス介護予防センター姫野</v>
          </cell>
          <cell r="BN119" t="str">
            <v>アルプスカイゴヨボウセンターヒメノ</v>
          </cell>
          <cell r="BO119" t="str">
            <v>9340093</v>
          </cell>
          <cell r="BP119" t="str">
            <v>富山県高岡市姫野506</v>
          </cell>
          <cell r="BS119" t="str">
            <v>0766-73-2666</v>
          </cell>
          <cell r="BU119" t="str">
            <v>0766-73-2666</v>
          </cell>
          <cell r="BV119" t="str">
            <v>H25/09/10</v>
          </cell>
          <cell r="BW119" t="str">
            <v>H25/09/10</v>
          </cell>
          <cell r="BX119" t="str">
            <v>H25/09/24</v>
          </cell>
          <cell r="BY119" t="str">
            <v>H25/10/01</v>
          </cell>
          <cell r="CB119" t="str">
            <v>油谷　隆広</v>
          </cell>
          <cell r="CC119" t="str">
            <v>アブラタニ　タカヒロ</v>
          </cell>
          <cell r="CD119" t="str">
            <v>9390361</v>
          </cell>
          <cell r="CE119" t="str">
            <v>富山県射水市太閤町６</v>
          </cell>
          <cell r="CI119" t="str">
            <v>2013/09/24 15:34:09</v>
          </cell>
          <cell r="CJ119" t="str">
            <v>2023/03/02 14:55:34</v>
          </cell>
          <cell r="CS119" t="str">
            <v>高岡医療圏</v>
          </cell>
          <cell r="CT119" t="str">
            <v>高岡高齢者保健福祉圏域</v>
          </cell>
        </row>
        <row r="120">
          <cell r="A120" t="str">
            <v>1670201753</v>
          </cell>
          <cell r="B120" t="str">
            <v>6</v>
          </cell>
          <cell r="C120" t="str">
            <v>通所介護</v>
          </cell>
          <cell r="D120" t="str">
            <v>通所介護</v>
          </cell>
          <cell r="E120" t="str">
            <v>15</v>
          </cell>
          <cell r="F120" t="str">
            <v>ハートフルケアデイサービスセンター</v>
          </cell>
          <cell r="G120" t="str">
            <v>ハートフルケアデイサービスセンター</v>
          </cell>
          <cell r="H120" t="str">
            <v>9330054</v>
          </cell>
          <cell r="I120" t="str">
            <v>富山県高岡市古定塚5-45</v>
          </cell>
          <cell r="L120" t="str">
            <v>0766-20-8890</v>
          </cell>
          <cell r="N120" t="str">
            <v>0766-20-8891</v>
          </cell>
          <cell r="P120" t="str">
            <v>162027</v>
          </cell>
          <cell r="Q120" t="str">
            <v>高岡市</v>
          </cell>
          <cell r="R120" t="str">
            <v>H22/06/01</v>
          </cell>
          <cell r="T120" t="str">
            <v>R04/06/01</v>
          </cell>
          <cell r="U120" t="str">
            <v>R10/05/31</v>
          </cell>
          <cell r="V120" t="str">
            <v>指定</v>
          </cell>
          <cell r="AB120" t="str">
            <v>0</v>
          </cell>
          <cell r="AC120" t="str">
            <v>通常</v>
          </cell>
          <cell r="AE120" t="str">
            <v>003218</v>
          </cell>
          <cell r="AF120" t="str">
            <v>3622</v>
          </cell>
          <cell r="AG120" t="str">
            <v>株式会社ハートフルケア</v>
          </cell>
          <cell r="AH120" t="str">
            <v>カブシキカイシャハートフルケア</v>
          </cell>
          <cell r="AI120" t="str">
            <v>9330029</v>
          </cell>
          <cell r="AJ120" t="str">
            <v>富山県高岡市御旅屋町83</v>
          </cell>
          <cell r="AM120" t="str">
            <v>0766-20-8890</v>
          </cell>
          <cell r="AO120" t="str">
            <v>0766-20-8891</v>
          </cell>
          <cell r="AP120" t="str">
            <v>0005</v>
          </cell>
          <cell r="AQ120" t="str">
            <v>営利法人</v>
          </cell>
          <cell r="AS120" t="str">
            <v>代表取締役</v>
          </cell>
          <cell r="AT120" t="str">
            <v>今村　友邦</v>
          </cell>
          <cell r="AU120" t="str">
            <v>イマムラ　トモクニ</v>
          </cell>
          <cell r="AV120" t="str">
            <v>S44/12/05</v>
          </cell>
          <cell r="AW120" t="str">
            <v>9330029</v>
          </cell>
          <cell r="AX120" t="str">
            <v>富山県高岡市御旅屋町83</v>
          </cell>
          <cell r="BK120" t="str">
            <v>指定居宅ｻｰﾋﾞｽ事業所</v>
          </cell>
          <cell r="BL120" t="str">
            <v>経過措置及び特例措置の対象外</v>
          </cell>
          <cell r="BM120" t="str">
            <v>ハートフルケアデイサービスセンター</v>
          </cell>
          <cell r="BN120" t="str">
            <v>ハートフルケアデイサービスセンター</v>
          </cell>
          <cell r="BO120" t="str">
            <v>9330054</v>
          </cell>
          <cell r="BP120" t="str">
            <v>富山県高岡市古定塚5-45</v>
          </cell>
          <cell r="BS120" t="str">
            <v>0766-20-8890</v>
          </cell>
          <cell r="BU120" t="str">
            <v>0766-20-8891</v>
          </cell>
          <cell r="BV120" t="str">
            <v>H22/05/27</v>
          </cell>
          <cell r="BW120" t="str">
            <v>H22/05/27</v>
          </cell>
          <cell r="BX120" t="str">
            <v>H22/05/31</v>
          </cell>
          <cell r="BY120" t="str">
            <v>H22/06/01</v>
          </cell>
          <cell r="BZ120" t="str">
            <v>第２条第１項第７号</v>
          </cell>
          <cell r="CB120" t="str">
            <v>稲垣　和彦</v>
          </cell>
          <cell r="CC120" t="str">
            <v>イナガキ　カズヒコ</v>
          </cell>
          <cell r="CD120" t="str">
            <v>9392703</v>
          </cell>
          <cell r="CE120" t="str">
            <v>富山県富山市婦中町希望ケ丘５３２</v>
          </cell>
          <cell r="CI120" t="str">
            <v>2010/05/31 10:28:36</v>
          </cell>
          <cell r="CJ120" t="str">
            <v>2023/03/02 14:55:34</v>
          </cell>
          <cell r="CK120" t="str">
            <v>あり</v>
          </cell>
          <cell r="CL120" t="str">
            <v>H22/06/01</v>
          </cell>
          <cell r="CO120" t="str">
            <v>2021/07/28 17:53:19</v>
          </cell>
          <cell r="CS120" t="str">
            <v>高岡医療圏</v>
          </cell>
          <cell r="CT120" t="str">
            <v>高岡高齢者保健福祉圏域</v>
          </cell>
        </row>
        <row r="121">
          <cell r="A121" t="str">
            <v>1670201803</v>
          </cell>
          <cell r="B121" t="str">
            <v>6</v>
          </cell>
          <cell r="C121" t="str">
            <v>通所介護</v>
          </cell>
          <cell r="D121" t="str">
            <v>通所介護</v>
          </cell>
          <cell r="E121" t="str">
            <v>15</v>
          </cell>
          <cell r="F121" t="str">
            <v>プラトーケアセンター高岡</v>
          </cell>
          <cell r="G121" t="str">
            <v>プラトーケアセンタータカオカ</v>
          </cell>
          <cell r="H121" t="str">
            <v>9330826</v>
          </cell>
          <cell r="I121" t="str">
            <v>富山県高岡市佐野1347-1</v>
          </cell>
          <cell r="L121" t="str">
            <v>0766-28-4521</v>
          </cell>
          <cell r="N121" t="str">
            <v>0766-28-4520</v>
          </cell>
          <cell r="P121" t="str">
            <v>162027</v>
          </cell>
          <cell r="Q121" t="str">
            <v>高岡市</v>
          </cell>
          <cell r="R121" t="str">
            <v>H23/11/01</v>
          </cell>
          <cell r="T121" t="str">
            <v>H29/11/01</v>
          </cell>
          <cell r="U121" t="str">
            <v>R05/10/31</v>
          </cell>
          <cell r="V121" t="str">
            <v>指定</v>
          </cell>
          <cell r="AB121" t="str">
            <v>0</v>
          </cell>
          <cell r="AC121" t="str">
            <v>通常</v>
          </cell>
          <cell r="AE121" t="str">
            <v>003385</v>
          </cell>
          <cell r="AF121" t="str">
            <v>3627</v>
          </cell>
          <cell r="AG121" t="str">
            <v>株式会社トータルアスレチックケア　ミヤキ</v>
          </cell>
          <cell r="AH121" t="str">
            <v>カブシキガイシャトータルアスレチックケア　ミヤキ</v>
          </cell>
          <cell r="AI121" t="str">
            <v>9330826</v>
          </cell>
          <cell r="AJ121" t="str">
            <v>富山県高岡市佐野1347-1</v>
          </cell>
          <cell r="AM121" t="str">
            <v>0766-28-4521</v>
          </cell>
          <cell r="AO121" t="str">
            <v>0766-28-4520</v>
          </cell>
          <cell r="AP121" t="str">
            <v>0005</v>
          </cell>
          <cell r="AQ121" t="str">
            <v>営利法人</v>
          </cell>
          <cell r="AS121" t="str">
            <v>代表取締役</v>
          </cell>
          <cell r="AT121" t="str">
            <v>宮木　淳</v>
          </cell>
          <cell r="AU121" t="str">
            <v>ミヤキ　ジュン</v>
          </cell>
          <cell r="AV121" t="str">
            <v>S37/05/31</v>
          </cell>
          <cell r="AW121" t="str">
            <v>9330826</v>
          </cell>
          <cell r="AX121" t="str">
            <v>富山県高岡市佐野1347-1</v>
          </cell>
          <cell r="BK121" t="str">
            <v>指定居宅ｻｰﾋﾞｽ事業所</v>
          </cell>
          <cell r="BL121" t="str">
            <v>経過措置及び特例措置の対象外</v>
          </cell>
          <cell r="BM121" t="str">
            <v>プラトーケアセンター高岡</v>
          </cell>
          <cell r="BN121" t="str">
            <v>プラトーケアセンタータカオカ</v>
          </cell>
          <cell r="BO121" t="str">
            <v>9330826</v>
          </cell>
          <cell r="BP121" t="str">
            <v>富山県高岡市佐野1347-1</v>
          </cell>
          <cell r="BS121" t="str">
            <v>0766-28-4521</v>
          </cell>
          <cell r="BU121" t="str">
            <v>0766-28-4520</v>
          </cell>
          <cell r="BV121" t="str">
            <v>H23/09/15</v>
          </cell>
          <cell r="BW121" t="str">
            <v>H23/09/15</v>
          </cell>
          <cell r="BX121" t="str">
            <v>H23/10/31</v>
          </cell>
          <cell r="BY121" t="str">
            <v>H23/11/01</v>
          </cell>
          <cell r="CB121" t="str">
            <v>園　佳子</v>
          </cell>
          <cell r="CC121" t="str">
            <v>ソノ　ヨシコ</v>
          </cell>
          <cell r="CD121" t="str">
            <v>9330011</v>
          </cell>
          <cell r="CE121" t="str">
            <v>富山県高岡市石瀬６４１－８</v>
          </cell>
          <cell r="CI121" t="str">
            <v>2011/10/31 13:20:29</v>
          </cell>
          <cell r="CJ121" t="str">
            <v>2021/03/19 20:31:19</v>
          </cell>
          <cell r="CK121" t="str">
            <v>あり</v>
          </cell>
          <cell r="CL121" t="str">
            <v>H24/06/21</v>
          </cell>
          <cell r="CO121" t="str">
            <v>2021/07/28 18:34:36</v>
          </cell>
          <cell r="CS121" t="str">
            <v>高岡医療圏</v>
          </cell>
          <cell r="CT121" t="str">
            <v>高岡高齢者保健福祉圏域</v>
          </cell>
        </row>
        <row r="122">
          <cell r="A122" t="str">
            <v>1670201910</v>
          </cell>
          <cell r="B122" t="str">
            <v>6</v>
          </cell>
          <cell r="C122" t="str">
            <v>通所介護</v>
          </cell>
          <cell r="D122" t="str">
            <v>通所介護</v>
          </cell>
          <cell r="E122" t="str">
            <v>15</v>
          </cell>
          <cell r="F122" t="str">
            <v>デイサービスひだまり</v>
          </cell>
          <cell r="G122" t="str">
            <v>デイサービスヒダマリ</v>
          </cell>
          <cell r="H122" t="str">
            <v>9330826</v>
          </cell>
          <cell r="I122" t="str">
            <v>高岡市佐野1095番地2</v>
          </cell>
          <cell r="L122" t="str">
            <v>0766-23-3022</v>
          </cell>
          <cell r="N122" t="str">
            <v>0766-23-3393</v>
          </cell>
          <cell r="P122" t="str">
            <v>162027</v>
          </cell>
          <cell r="Q122" t="str">
            <v>高岡市</v>
          </cell>
          <cell r="R122" t="str">
            <v>H23/08/01</v>
          </cell>
          <cell r="T122" t="str">
            <v>H29/08/01</v>
          </cell>
          <cell r="U122" t="str">
            <v>R05/07/31</v>
          </cell>
          <cell r="V122" t="str">
            <v>指定</v>
          </cell>
          <cell r="AB122" t="str">
            <v>0</v>
          </cell>
          <cell r="AC122" t="str">
            <v>通常</v>
          </cell>
          <cell r="AE122" t="str">
            <v>003347</v>
          </cell>
          <cell r="AF122" t="str">
            <v>3637</v>
          </cell>
          <cell r="AG122" t="str">
            <v>トータル・メディカル津沢株式会社</v>
          </cell>
          <cell r="AH122" t="str">
            <v>トータル・メディカルツザワカブシキガイシャ</v>
          </cell>
          <cell r="AI122" t="str">
            <v>9330826</v>
          </cell>
          <cell r="AJ122" t="str">
            <v>高岡市佐野497-2</v>
          </cell>
          <cell r="AM122" t="str">
            <v>0766-25-3333</v>
          </cell>
          <cell r="AO122" t="str">
            <v>0766-25-3955</v>
          </cell>
          <cell r="AP122" t="str">
            <v>0005</v>
          </cell>
          <cell r="AQ122" t="str">
            <v>営利法人</v>
          </cell>
          <cell r="AS122" t="str">
            <v>代表取締役社長</v>
          </cell>
          <cell r="AT122" t="str">
            <v>津沢　美津子</v>
          </cell>
          <cell r="AU122" t="str">
            <v>ツザワ　ミツコ</v>
          </cell>
          <cell r="AV122" t="str">
            <v>S27/08/09</v>
          </cell>
          <cell r="AW122" t="str">
            <v>9330826</v>
          </cell>
          <cell r="AX122" t="str">
            <v>高岡市佐野497-2</v>
          </cell>
          <cell r="BK122" t="str">
            <v>指定居宅ｻｰﾋﾞｽ事業所</v>
          </cell>
          <cell r="BL122" t="str">
            <v>経過措置及び特例措置の対象外</v>
          </cell>
          <cell r="BM122" t="str">
            <v>デイサービスひだまり</v>
          </cell>
          <cell r="BN122" t="str">
            <v>デイサービスヒダマリ</v>
          </cell>
          <cell r="BO122" t="str">
            <v>9330826</v>
          </cell>
          <cell r="BP122" t="str">
            <v>高岡市佐野1095番地2</v>
          </cell>
          <cell r="BS122" t="str">
            <v>0766-23-3022</v>
          </cell>
          <cell r="BU122" t="str">
            <v>0766-23-3393</v>
          </cell>
          <cell r="BV122" t="str">
            <v>H23/06/21</v>
          </cell>
          <cell r="BW122" t="str">
            <v>H23/07/08</v>
          </cell>
          <cell r="BX122" t="str">
            <v>H23/07/29</v>
          </cell>
          <cell r="BY122" t="str">
            <v>H23/08/01</v>
          </cell>
          <cell r="BZ122" t="str">
            <v>第２条第１項第２号</v>
          </cell>
          <cell r="CA122" t="str">
            <v>併設型</v>
          </cell>
          <cell r="CB122" t="str">
            <v>平野　広子</v>
          </cell>
          <cell r="CC122" t="str">
            <v>ヒラノ　ヒロコ</v>
          </cell>
          <cell r="CD122" t="str">
            <v>9390121</v>
          </cell>
          <cell r="CE122" t="str">
            <v>富山県高岡市福岡町下老子812－5</v>
          </cell>
          <cell r="CI122" t="str">
            <v>2011/07/29 10:35:21</v>
          </cell>
          <cell r="CJ122" t="str">
            <v>2022/09/27 11:26:41</v>
          </cell>
          <cell r="CK122" t="str">
            <v>あり</v>
          </cell>
          <cell r="CL122" t="str">
            <v>R03/03/01</v>
          </cell>
          <cell r="CO122" t="str">
            <v>2021/07/28 17:47:45</v>
          </cell>
          <cell r="CS122" t="str">
            <v>高岡医療圏</v>
          </cell>
          <cell r="CT122" t="str">
            <v>高岡高齢者保健福祉圏域</v>
          </cell>
        </row>
        <row r="123">
          <cell r="A123" t="str">
            <v>1670201928</v>
          </cell>
          <cell r="B123" t="str">
            <v>6</v>
          </cell>
          <cell r="C123" t="str">
            <v>通所介護</v>
          </cell>
          <cell r="D123" t="str">
            <v>通所介護</v>
          </cell>
          <cell r="E123" t="str">
            <v>15</v>
          </cell>
          <cell r="F123" t="str">
            <v>サニーデイサービスセンター</v>
          </cell>
          <cell r="G123" t="str">
            <v>サニーデイサービスセンター</v>
          </cell>
          <cell r="H123" t="str">
            <v>9390135</v>
          </cell>
          <cell r="I123" t="str">
            <v>高岡市福岡町本領259-7</v>
          </cell>
          <cell r="L123" t="str">
            <v>0766-64-6032</v>
          </cell>
          <cell r="N123" t="str">
            <v>0766-64-6732</v>
          </cell>
          <cell r="P123" t="str">
            <v>162027</v>
          </cell>
          <cell r="Q123" t="str">
            <v>高岡市</v>
          </cell>
          <cell r="R123" t="str">
            <v>H24/03/01</v>
          </cell>
          <cell r="T123" t="str">
            <v>H30/03/01</v>
          </cell>
          <cell r="U123" t="str">
            <v>R06/02/29</v>
          </cell>
          <cell r="V123" t="str">
            <v>指定</v>
          </cell>
          <cell r="AB123" t="str">
            <v>0</v>
          </cell>
          <cell r="AC123" t="str">
            <v>通常</v>
          </cell>
          <cell r="AE123" t="str">
            <v>003427</v>
          </cell>
          <cell r="AF123" t="str">
            <v>3638</v>
          </cell>
          <cell r="AG123" t="str">
            <v>株式会社ファインライフ</v>
          </cell>
          <cell r="AH123" t="str">
            <v>カブシキガイシャファインライフ</v>
          </cell>
          <cell r="AI123" t="str">
            <v>9330817</v>
          </cell>
          <cell r="AJ123" t="str">
            <v>高岡市東藤平蔵261</v>
          </cell>
          <cell r="AM123" t="str">
            <v>0766-63-0724</v>
          </cell>
          <cell r="AP123" t="str">
            <v>0005</v>
          </cell>
          <cell r="AQ123" t="str">
            <v>営利法人</v>
          </cell>
          <cell r="AS123" t="str">
            <v>代表取締役</v>
          </cell>
          <cell r="AT123" t="str">
            <v>川原　辰也</v>
          </cell>
          <cell r="AU123" t="str">
            <v>カワラ　タツヤ</v>
          </cell>
          <cell r="AV123" t="str">
            <v>S51/02/03</v>
          </cell>
          <cell r="AW123" t="str">
            <v>9330817</v>
          </cell>
          <cell r="AX123" t="str">
            <v>高岡市東藤平蔵261</v>
          </cell>
          <cell r="BK123" t="str">
            <v>指定居宅ｻｰﾋﾞｽ事業所</v>
          </cell>
          <cell r="BL123" t="str">
            <v>経過措置及び特例措置の対象外</v>
          </cell>
          <cell r="BM123" t="str">
            <v>サニーデイサービスセンター</v>
          </cell>
          <cell r="BN123" t="str">
            <v>サニーデイサービスセンター</v>
          </cell>
          <cell r="BO123" t="str">
            <v>9390135</v>
          </cell>
          <cell r="BP123" t="str">
            <v>高岡市福岡町本領259-7</v>
          </cell>
          <cell r="BS123" t="str">
            <v>0766-64-6032</v>
          </cell>
          <cell r="BU123" t="str">
            <v>0766-64-6732</v>
          </cell>
          <cell r="BV123" t="str">
            <v>H24/02/27</v>
          </cell>
          <cell r="BW123" t="str">
            <v>H24/02/27</v>
          </cell>
          <cell r="BX123" t="str">
            <v>H24/02/28</v>
          </cell>
          <cell r="BY123" t="str">
            <v>H24/03/01</v>
          </cell>
          <cell r="CB123" t="str">
            <v>川原　辰也</v>
          </cell>
          <cell r="CC123" t="str">
            <v>カワラ　タツヤ</v>
          </cell>
          <cell r="CD123" t="str">
            <v>9330817</v>
          </cell>
          <cell r="CE123" t="str">
            <v>富山県高岡市東藤平蔵261</v>
          </cell>
          <cell r="CI123" t="str">
            <v>2012/02/28 17:49:13</v>
          </cell>
          <cell r="CJ123" t="str">
            <v>2023/03/02 14:55:34</v>
          </cell>
          <cell r="CK123" t="str">
            <v>あり</v>
          </cell>
          <cell r="CL123" t="str">
            <v>H28/08/01</v>
          </cell>
          <cell r="CO123" t="str">
            <v>2021/07/28 17:56:35</v>
          </cell>
          <cell r="CS123" t="str">
            <v>高岡医療圏</v>
          </cell>
          <cell r="CT123" t="str">
            <v>高岡高齢者保健福祉圏域</v>
          </cell>
        </row>
        <row r="124">
          <cell r="A124" t="str">
            <v>1670201993</v>
          </cell>
          <cell r="B124" t="str">
            <v>6</v>
          </cell>
          <cell r="C124" t="str">
            <v>通所介護</v>
          </cell>
          <cell r="D124" t="str">
            <v>通所介護</v>
          </cell>
          <cell r="E124" t="str">
            <v>15</v>
          </cell>
          <cell r="F124" t="str">
            <v>高志の郷デイサービスセンター</v>
          </cell>
          <cell r="G124" t="str">
            <v>コウシノサトデイサービスセンター</v>
          </cell>
          <cell r="H124" t="str">
            <v>9330849</v>
          </cell>
          <cell r="I124" t="str">
            <v>富山県高岡市横田本町５番２１号</v>
          </cell>
          <cell r="L124" t="str">
            <v>0766-25-8855</v>
          </cell>
          <cell r="N124" t="str">
            <v>0766-25-8812</v>
          </cell>
          <cell r="P124" t="str">
            <v>162027</v>
          </cell>
          <cell r="Q124" t="str">
            <v>高岡市</v>
          </cell>
          <cell r="R124" t="str">
            <v>H24/08/01</v>
          </cell>
          <cell r="T124" t="str">
            <v>H30/08/01</v>
          </cell>
          <cell r="U124" t="str">
            <v>R06/07/31</v>
          </cell>
          <cell r="V124" t="str">
            <v>指定</v>
          </cell>
          <cell r="AB124" t="str">
            <v>0</v>
          </cell>
          <cell r="AC124" t="str">
            <v>通常</v>
          </cell>
          <cell r="AE124" t="str">
            <v>003483</v>
          </cell>
          <cell r="AF124" t="str">
            <v>3645</v>
          </cell>
          <cell r="AG124" t="str">
            <v>社会福祉法人　福鳳会</v>
          </cell>
          <cell r="AH124" t="str">
            <v>シャカイフクシホウジン　フクホウカイ</v>
          </cell>
          <cell r="AI124" t="str">
            <v>9330834</v>
          </cell>
          <cell r="AJ124" t="str">
            <v>富山県高岡市蔵野町３番地</v>
          </cell>
          <cell r="AM124" t="str">
            <v>0766-31-4567</v>
          </cell>
          <cell r="AP124" t="str">
            <v>0001</v>
          </cell>
          <cell r="AQ124" t="str">
            <v>社会福祉法人（社協以外）</v>
          </cell>
          <cell r="AS124" t="str">
            <v>理事長</v>
          </cell>
          <cell r="AT124" t="str">
            <v>林　治朗</v>
          </cell>
          <cell r="AU124" t="str">
            <v>ハヤシ　ジロウ</v>
          </cell>
          <cell r="AV124" t="str">
            <v>S27/05/29</v>
          </cell>
          <cell r="AW124" t="str">
            <v>9330944</v>
          </cell>
          <cell r="AX124" t="str">
            <v>富山県高岡市中島町3－28</v>
          </cell>
          <cell r="BK124" t="str">
            <v>指定居宅ｻｰﾋﾞｽ事業所</v>
          </cell>
          <cell r="BL124" t="str">
            <v>経過措置及び特例措置の対象外</v>
          </cell>
          <cell r="BM124" t="str">
            <v>高志の郷デイサービスセンター</v>
          </cell>
          <cell r="BN124" t="str">
            <v>コウシノサトデイサービスセンター</v>
          </cell>
          <cell r="BO124" t="str">
            <v>9330849</v>
          </cell>
          <cell r="BP124" t="str">
            <v>富山県高岡市横田本町５番２１号</v>
          </cell>
          <cell r="BS124" t="str">
            <v>0766-25-8855</v>
          </cell>
          <cell r="BU124" t="str">
            <v>0766-25-8812</v>
          </cell>
          <cell r="BV124" t="str">
            <v>H24/07/10</v>
          </cell>
          <cell r="BW124" t="str">
            <v>H24/07/10</v>
          </cell>
          <cell r="BX124" t="str">
            <v>H24/07/31</v>
          </cell>
          <cell r="BY124" t="str">
            <v>H24/08/01</v>
          </cell>
          <cell r="CB124" t="str">
            <v>髙田　静代</v>
          </cell>
          <cell r="CC124" t="str">
            <v>タカタ　シズヨ</v>
          </cell>
          <cell r="CD124" t="str">
            <v>9330319</v>
          </cell>
          <cell r="CE124" t="str">
            <v>富山県高岡市荒屋敷２１８番</v>
          </cell>
          <cell r="CI124" t="str">
            <v>2012/07/31 11:17:26</v>
          </cell>
          <cell r="CJ124" t="str">
            <v>2021/12/03 14:23:44</v>
          </cell>
          <cell r="CK124" t="str">
            <v>あり</v>
          </cell>
          <cell r="CL124" t="str">
            <v>H26/08/01</v>
          </cell>
          <cell r="CO124" t="str">
            <v>2021/07/28 17:49:06</v>
          </cell>
          <cell r="CP124" t="str">
            <v>実施</v>
          </cell>
          <cell r="CQ124" t="str">
            <v>H26/09/01</v>
          </cell>
          <cell r="CS124" t="str">
            <v>高岡医療圏</v>
          </cell>
          <cell r="CT124" t="str">
            <v>高岡高齢者保健福祉圏域</v>
          </cell>
        </row>
        <row r="125">
          <cell r="A125" t="str">
            <v>1670202041</v>
          </cell>
          <cell r="B125" t="str">
            <v>6</v>
          </cell>
          <cell r="C125" t="str">
            <v>通所介護</v>
          </cell>
          <cell r="D125" t="str">
            <v>通所介護</v>
          </cell>
          <cell r="E125" t="str">
            <v>15</v>
          </cell>
          <cell r="F125" t="str">
            <v>デイサービス清水館つどい</v>
          </cell>
          <cell r="G125" t="str">
            <v>デイサービスシミズカンツドイ</v>
          </cell>
          <cell r="H125" t="str">
            <v>9330866</v>
          </cell>
          <cell r="I125" t="str">
            <v>富山県高岡市清水町３丁目３－５８</v>
          </cell>
          <cell r="L125" t="str">
            <v>0766-50-8251</v>
          </cell>
          <cell r="N125" t="str">
            <v>0766-50-8254</v>
          </cell>
          <cell r="P125" t="str">
            <v>162027</v>
          </cell>
          <cell r="Q125" t="str">
            <v>高岡市</v>
          </cell>
          <cell r="R125" t="str">
            <v>H25/06/01</v>
          </cell>
          <cell r="T125" t="str">
            <v>R01/06/01</v>
          </cell>
          <cell r="U125" t="str">
            <v>R07/05/31</v>
          </cell>
          <cell r="V125" t="str">
            <v>指定</v>
          </cell>
          <cell r="AB125" t="str">
            <v>0</v>
          </cell>
          <cell r="AC125" t="str">
            <v>通常</v>
          </cell>
          <cell r="AE125" t="str">
            <v>003546</v>
          </cell>
          <cell r="AF125" t="str">
            <v>3650</v>
          </cell>
          <cell r="AG125" t="str">
            <v>社会福祉法人戸出福祉会</v>
          </cell>
          <cell r="AH125" t="str">
            <v>シャカイフクシホウジントイデフクシカイ</v>
          </cell>
          <cell r="AI125" t="str">
            <v>9391131</v>
          </cell>
          <cell r="AJ125" t="str">
            <v>富山県高岡市醍醐１２５７</v>
          </cell>
          <cell r="AM125" t="str">
            <v>0766-62-0010</v>
          </cell>
          <cell r="AO125" t="str">
            <v>0766-62-0070</v>
          </cell>
          <cell r="AP125" t="str">
            <v>0001</v>
          </cell>
          <cell r="AQ125" t="str">
            <v>社会福祉法人（社協以外）</v>
          </cell>
          <cell r="AS125" t="str">
            <v>理事長</v>
          </cell>
          <cell r="AT125" t="str">
            <v>高嶋　一正</v>
          </cell>
          <cell r="AU125" t="str">
            <v>タカシマ　カズマサ</v>
          </cell>
          <cell r="AV125" t="str">
            <v>S09/01/03</v>
          </cell>
          <cell r="AW125" t="str">
            <v>9391131</v>
          </cell>
          <cell r="AX125" t="str">
            <v>富山県高岡市醍醐１２６０</v>
          </cell>
          <cell r="BK125" t="str">
            <v>指定居宅ｻｰﾋﾞｽ事業所</v>
          </cell>
          <cell r="BL125" t="str">
            <v>経過措置及び特例措置の対象外</v>
          </cell>
          <cell r="BM125" t="str">
            <v>デイサービス清水館　つどい</v>
          </cell>
          <cell r="BN125" t="str">
            <v>デイサービスシミズカン　ツドイ</v>
          </cell>
          <cell r="BO125" t="str">
            <v>9330866</v>
          </cell>
          <cell r="BP125" t="str">
            <v>富山県高岡市清水町３丁目３－５８</v>
          </cell>
          <cell r="BS125" t="str">
            <v>0766-50-8251</v>
          </cell>
          <cell r="BU125" t="str">
            <v>0766-50-8254</v>
          </cell>
          <cell r="BV125" t="str">
            <v>H25/05/07</v>
          </cell>
          <cell r="BW125" t="str">
            <v>H25/05/07</v>
          </cell>
          <cell r="BX125" t="str">
            <v>H25/05/28</v>
          </cell>
          <cell r="BY125" t="str">
            <v>H25/06/01</v>
          </cell>
          <cell r="CA125" t="str">
            <v>併設型</v>
          </cell>
          <cell r="CB125" t="str">
            <v>牧野　正裕</v>
          </cell>
          <cell r="CC125" t="str">
            <v>マキノ　マサヒロ</v>
          </cell>
          <cell r="CD125" t="str">
            <v>9330827</v>
          </cell>
          <cell r="CE125" t="str">
            <v>富山県高岡市泉が丘3300-146</v>
          </cell>
          <cell r="CI125" t="str">
            <v>2013/05/28 16:56:59</v>
          </cell>
          <cell r="CJ125" t="str">
            <v>2023/04/11 17:55:12</v>
          </cell>
          <cell r="CK125" t="str">
            <v>あり</v>
          </cell>
          <cell r="CL125" t="str">
            <v>H25/10/01</v>
          </cell>
          <cell r="CO125" t="str">
            <v>2022/02/17 11:50:22</v>
          </cell>
          <cell r="CP125" t="str">
            <v>実施</v>
          </cell>
          <cell r="CQ125" t="str">
            <v>H26/01/01</v>
          </cell>
          <cell r="CS125" t="str">
            <v>高岡医療圏</v>
          </cell>
          <cell r="CT125" t="str">
            <v>高岡高齢者保健福祉圏域</v>
          </cell>
        </row>
        <row r="126">
          <cell r="A126" t="str">
            <v>1670202090</v>
          </cell>
          <cell r="B126" t="str">
            <v>6</v>
          </cell>
          <cell r="C126" t="str">
            <v>通所介護</v>
          </cell>
          <cell r="D126" t="str">
            <v>通所介護</v>
          </cell>
          <cell r="E126" t="str">
            <v>15</v>
          </cell>
          <cell r="F126" t="str">
            <v>プラトーケアセンター中保</v>
          </cell>
          <cell r="G126" t="str">
            <v>プラトーケアセンターナカホ</v>
          </cell>
          <cell r="H126" t="str">
            <v>9330331</v>
          </cell>
          <cell r="I126" t="str">
            <v>富山県高岡市中保１２９４</v>
          </cell>
          <cell r="L126" t="str">
            <v>0766-31-6661</v>
          </cell>
          <cell r="N126" t="str">
            <v>0766-31-6662</v>
          </cell>
          <cell r="P126" t="str">
            <v>162027</v>
          </cell>
          <cell r="Q126" t="str">
            <v>高岡市</v>
          </cell>
          <cell r="R126" t="str">
            <v>H26/01/01</v>
          </cell>
          <cell r="T126" t="str">
            <v>R02/01/01</v>
          </cell>
          <cell r="U126" t="str">
            <v>R07/12/31</v>
          </cell>
          <cell r="V126" t="str">
            <v>指定</v>
          </cell>
          <cell r="AB126" t="str">
            <v>0</v>
          </cell>
          <cell r="AC126" t="str">
            <v>通常</v>
          </cell>
          <cell r="AE126" t="str">
            <v>003605</v>
          </cell>
          <cell r="AF126" t="str">
            <v>3655</v>
          </cell>
          <cell r="AG126" t="str">
            <v>株式会社トータルアスレチックケア　ミヤキ</v>
          </cell>
          <cell r="AH126" t="str">
            <v>カブシキガイシャトータルアスレチックケア　ミヤキ</v>
          </cell>
          <cell r="AI126" t="str">
            <v>9330826</v>
          </cell>
          <cell r="AJ126" t="str">
            <v>富山県高岡市佐野1347-1</v>
          </cell>
          <cell r="AM126" t="str">
            <v>0766-28-4521</v>
          </cell>
          <cell r="AO126" t="str">
            <v>0766-28-4520</v>
          </cell>
          <cell r="AP126" t="str">
            <v>0005</v>
          </cell>
          <cell r="AQ126" t="str">
            <v>営利法人</v>
          </cell>
          <cell r="AS126" t="str">
            <v>代表取締役</v>
          </cell>
          <cell r="AT126" t="str">
            <v>宮木　淳</v>
          </cell>
          <cell r="AU126" t="str">
            <v>ミヤキ　ジュン</v>
          </cell>
          <cell r="AV126" t="str">
            <v>S37/05/31</v>
          </cell>
          <cell r="AW126" t="str">
            <v>9330826</v>
          </cell>
          <cell r="AX126" t="str">
            <v>富山県高岡市佐野1347-1</v>
          </cell>
          <cell r="BK126" t="str">
            <v>指定居宅ｻｰﾋﾞｽ事業所</v>
          </cell>
          <cell r="BL126" t="str">
            <v>経過措置及び特例措置の対象外</v>
          </cell>
          <cell r="BM126" t="str">
            <v>プラトーケアセンター中保</v>
          </cell>
          <cell r="BN126" t="str">
            <v>プラトーケアセンターナカホ</v>
          </cell>
          <cell r="BO126" t="str">
            <v>9330331</v>
          </cell>
          <cell r="BP126" t="str">
            <v>富山県高岡市中保１２９４</v>
          </cell>
          <cell r="BS126" t="str">
            <v>0766-31-6661</v>
          </cell>
          <cell r="BU126" t="str">
            <v>0766-31-6662</v>
          </cell>
          <cell r="BV126" t="str">
            <v>H25/11/28</v>
          </cell>
          <cell r="BW126" t="str">
            <v>H25/11/28</v>
          </cell>
          <cell r="BX126" t="str">
            <v>H25/12/25</v>
          </cell>
          <cell r="BY126" t="str">
            <v>H26/01/01</v>
          </cell>
          <cell r="CB126" t="str">
            <v>前田　ゆかり</v>
          </cell>
          <cell r="CC126" t="str">
            <v>マエダ　ユカリ</v>
          </cell>
          <cell r="CD126" t="str">
            <v>9330961</v>
          </cell>
          <cell r="CE126" t="str">
            <v>富山県高岡市佐加野1544-2</v>
          </cell>
          <cell r="CI126" t="str">
            <v>2013/12/25 09:18:15</v>
          </cell>
          <cell r="CJ126" t="str">
            <v>2023/03/16 18:54:00</v>
          </cell>
          <cell r="CK126" t="str">
            <v>あり</v>
          </cell>
          <cell r="CL126" t="str">
            <v>H27/12/01</v>
          </cell>
          <cell r="CO126" t="str">
            <v>2021/07/28 18:39:04</v>
          </cell>
          <cell r="CS126" t="str">
            <v>高岡医療圏</v>
          </cell>
          <cell r="CT126" t="str">
            <v>高岡高齢者保健福祉圏域</v>
          </cell>
        </row>
        <row r="127">
          <cell r="A127" t="str">
            <v>1670202314</v>
          </cell>
          <cell r="B127" t="str">
            <v>6</v>
          </cell>
          <cell r="C127" t="str">
            <v>通所介護</v>
          </cell>
          <cell r="D127" t="str">
            <v>通所介護</v>
          </cell>
          <cell r="E127" t="str">
            <v>15</v>
          </cell>
          <cell r="F127" t="str">
            <v>和の郷高岡</v>
          </cell>
          <cell r="G127" t="str">
            <v>ナゴミノサトタカオカ</v>
          </cell>
          <cell r="H127" t="str">
            <v>9330959</v>
          </cell>
          <cell r="I127" t="str">
            <v>富山県高岡市長江464-1</v>
          </cell>
          <cell r="L127" t="str">
            <v>0766-54-0352</v>
          </cell>
          <cell r="N127" t="str">
            <v>0766-53-5669</v>
          </cell>
          <cell r="P127" t="str">
            <v>162027</v>
          </cell>
          <cell r="Q127" t="str">
            <v>高岡市</v>
          </cell>
          <cell r="R127" t="str">
            <v>H27/06/01</v>
          </cell>
          <cell r="T127" t="str">
            <v>R03/06/01</v>
          </cell>
          <cell r="U127" t="str">
            <v>R09/05/31</v>
          </cell>
          <cell r="V127" t="str">
            <v>指定</v>
          </cell>
          <cell r="AB127" t="str">
            <v>0</v>
          </cell>
          <cell r="AC127" t="str">
            <v>通常</v>
          </cell>
          <cell r="AE127" t="str">
            <v>003784</v>
          </cell>
          <cell r="AF127" t="str">
            <v>3677</v>
          </cell>
          <cell r="AG127" t="str">
            <v>社会福祉法人新湊福祉会</v>
          </cell>
          <cell r="AH127" t="str">
            <v>シャカイフクシホウジンシンミナトフクシカイ</v>
          </cell>
          <cell r="AI127" t="str">
            <v>9340044</v>
          </cell>
          <cell r="AJ127" t="str">
            <v>富山県射水市殿村136番地</v>
          </cell>
          <cell r="AM127" t="str">
            <v>0766-30-2389</v>
          </cell>
          <cell r="AO127" t="str">
            <v>0766-30-2309</v>
          </cell>
          <cell r="AP127" t="str">
            <v>0001</v>
          </cell>
          <cell r="AQ127" t="str">
            <v>社会福祉法人（社協以外）</v>
          </cell>
          <cell r="AS127" t="str">
            <v>理事長</v>
          </cell>
          <cell r="AT127" t="str">
            <v>片岡　泰人</v>
          </cell>
          <cell r="AU127" t="str">
            <v>カタオカ　ヤスヒト</v>
          </cell>
          <cell r="AV127" t="str">
            <v>S41/03/08</v>
          </cell>
          <cell r="AW127" t="str">
            <v>9340043</v>
          </cell>
          <cell r="AX127" t="str">
            <v>富山県射水市野村500番地</v>
          </cell>
          <cell r="BK127" t="str">
            <v>指定居宅ｻｰﾋﾞｽ事業所</v>
          </cell>
          <cell r="BL127" t="str">
            <v>経過措置及び特例措置の対象外</v>
          </cell>
          <cell r="BM127" t="str">
            <v>和の郷高岡</v>
          </cell>
          <cell r="BN127" t="str">
            <v>ナゴミノサトタカオカ</v>
          </cell>
          <cell r="BO127" t="str">
            <v>9330959</v>
          </cell>
          <cell r="BP127" t="str">
            <v>富山県高岡市長江464-1</v>
          </cell>
          <cell r="BS127" t="str">
            <v>0766-53-5665</v>
          </cell>
          <cell r="BU127" t="str">
            <v>0766-53-5669</v>
          </cell>
          <cell r="BV127" t="str">
            <v>H27/04/27</v>
          </cell>
          <cell r="BW127" t="str">
            <v>H27/04/27</v>
          </cell>
          <cell r="BX127" t="str">
            <v>H27/05/29</v>
          </cell>
          <cell r="BY127" t="str">
            <v>H27/06/01</v>
          </cell>
          <cell r="CB127" t="str">
            <v>蓮川　智里</v>
          </cell>
          <cell r="CC127" t="str">
            <v>ハスカワ　チサト</v>
          </cell>
          <cell r="CD127" t="str">
            <v>9330062</v>
          </cell>
          <cell r="CE127" t="str">
            <v>富山県高岡市江尻1409</v>
          </cell>
          <cell r="CI127" t="str">
            <v>2015/05/29 10:44:53</v>
          </cell>
          <cell r="CJ127" t="str">
            <v>2023/03/02 14:55:34</v>
          </cell>
          <cell r="CK127" t="str">
            <v>あり</v>
          </cell>
          <cell r="CL127" t="str">
            <v>H27/06/01</v>
          </cell>
          <cell r="CO127" t="str">
            <v>2015/05/29 10:44:53</v>
          </cell>
          <cell r="CS127" t="str">
            <v>高岡医療圏</v>
          </cell>
          <cell r="CT127" t="str">
            <v>高岡高齢者保健福祉圏域</v>
          </cell>
        </row>
        <row r="128">
          <cell r="A128" t="str">
            <v>1670202330</v>
          </cell>
          <cell r="B128" t="str">
            <v>6</v>
          </cell>
          <cell r="C128" t="str">
            <v>通所介護</v>
          </cell>
          <cell r="D128" t="str">
            <v>通所介護</v>
          </cell>
          <cell r="E128" t="str">
            <v>15</v>
          </cell>
          <cell r="F128" t="str">
            <v>樹楽　高岡</v>
          </cell>
          <cell r="G128" t="str">
            <v>キラク　タカオカ</v>
          </cell>
          <cell r="H128" t="str">
            <v>9330905</v>
          </cell>
          <cell r="I128" t="str">
            <v>富山県高岡市明野町6番1号</v>
          </cell>
          <cell r="L128" t="str">
            <v>0766-54-0732</v>
          </cell>
          <cell r="N128" t="str">
            <v>0766-54-0734</v>
          </cell>
          <cell r="P128" t="str">
            <v>162027</v>
          </cell>
          <cell r="Q128" t="str">
            <v>高岡市</v>
          </cell>
          <cell r="R128" t="str">
            <v>H27/09/01</v>
          </cell>
          <cell r="T128" t="str">
            <v>R03/09/01</v>
          </cell>
          <cell r="U128" t="str">
            <v>R09/08/31</v>
          </cell>
          <cell r="V128" t="str">
            <v>指定</v>
          </cell>
          <cell r="AB128" t="str">
            <v>0</v>
          </cell>
          <cell r="AC128" t="str">
            <v>通常</v>
          </cell>
          <cell r="AE128" t="str">
            <v>003798</v>
          </cell>
          <cell r="AF128" t="str">
            <v>3679</v>
          </cell>
          <cell r="AG128" t="str">
            <v>株式会社ＹＵＳＩＮ</v>
          </cell>
          <cell r="AH128" t="str">
            <v>カブシキガイシャユウシン</v>
          </cell>
          <cell r="AI128" t="str">
            <v>9330905</v>
          </cell>
          <cell r="AJ128" t="str">
            <v>富山県高岡市明野町6番1号</v>
          </cell>
          <cell r="AM128" t="str">
            <v>0766-54-0732</v>
          </cell>
          <cell r="AO128" t="str">
            <v>0766-54-0734</v>
          </cell>
          <cell r="AP128" t="str">
            <v>0005</v>
          </cell>
          <cell r="AQ128" t="str">
            <v>営利法人</v>
          </cell>
          <cell r="AS128" t="str">
            <v>代表取締役</v>
          </cell>
          <cell r="AT128" t="str">
            <v>髙崎　裕一</v>
          </cell>
          <cell r="AU128" t="str">
            <v>タカサキ　ヒロカズ</v>
          </cell>
          <cell r="AV128" t="str">
            <v>S36/01/10</v>
          </cell>
          <cell r="AW128" t="str">
            <v>9330844</v>
          </cell>
          <cell r="AX128" t="str">
            <v>富山県高岡市羽広98番地46</v>
          </cell>
          <cell r="BA128" t="str">
            <v>0766-54-0732</v>
          </cell>
          <cell r="BB128" t="str">
            <v>0766-54-0734</v>
          </cell>
          <cell r="BK128" t="str">
            <v>指定居宅ｻｰﾋﾞｽ事業所</v>
          </cell>
          <cell r="BL128" t="str">
            <v>経過措置及び特例措置の対象外</v>
          </cell>
          <cell r="BM128" t="str">
            <v>樹楽　高岡</v>
          </cell>
          <cell r="BN128" t="str">
            <v>キラク　タカオカ</v>
          </cell>
          <cell r="BO128" t="str">
            <v>9330905</v>
          </cell>
          <cell r="BP128" t="str">
            <v>富山県高岡市明野町6番1号</v>
          </cell>
          <cell r="BS128" t="str">
            <v>0766-54-0732</v>
          </cell>
          <cell r="BU128" t="str">
            <v>0766-54-0734</v>
          </cell>
          <cell r="BV128" t="str">
            <v>H27/07/31</v>
          </cell>
          <cell r="BW128" t="str">
            <v>H27/08/25</v>
          </cell>
          <cell r="BX128" t="str">
            <v>H27/08/28</v>
          </cell>
          <cell r="BY128" t="str">
            <v>H27/09/01</v>
          </cell>
          <cell r="CB128" t="str">
            <v>髙崎　真由美</v>
          </cell>
          <cell r="CC128" t="str">
            <v>タカサキ　マユミ</v>
          </cell>
          <cell r="CD128" t="str">
            <v>9330844</v>
          </cell>
          <cell r="CE128" t="str">
            <v>富山県高岡市羽広98番地46</v>
          </cell>
          <cell r="CI128" t="str">
            <v>2015/08/28 13:44:57</v>
          </cell>
          <cell r="CJ128" t="str">
            <v>2023/03/02 14:55:34</v>
          </cell>
          <cell r="CK128" t="str">
            <v>あり</v>
          </cell>
          <cell r="CL128" t="str">
            <v>H27/09/01</v>
          </cell>
          <cell r="CO128" t="str">
            <v>2015/08/28 13:44:57</v>
          </cell>
          <cell r="CS128" t="str">
            <v>高岡医療圏</v>
          </cell>
          <cell r="CT128" t="str">
            <v>高岡高齢者保健福祉圏域</v>
          </cell>
        </row>
        <row r="129">
          <cell r="A129" t="str">
            <v>1670202421</v>
          </cell>
          <cell r="B129" t="str">
            <v>6</v>
          </cell>
          <cell r="C129" t="str">
            <v>通所介護</v>
          </cell>
          <cell r="D129" t="str">
            <v>通所介護</v>
          </cell>
          <cell r="E129" t="str">
            <v>15</v>
          </cell>
          <cell r="F129" t="str">
            <v>デイサービスあさひの里</v>
          </cell>
          <cell r="G129" t="str">
            <v>デイサービスアサヒノサト</v>
          </cell>
          <cell r="H129" t="str">
            <v>9330071</v>
          </cell>
          <cell r="I129" t="str">
            <v>富山県高岡市鷲北新185番地</v>
          </cell>
          <cell r="L129" t="str">
            <v>0766-23-8688</v>
          </cell>
          <cell r="N129" t="str">
            <v>0766-21-8655</v>
          </cell>
          <cell r="O129" t="str">
            <v>asahinosato@akanekai.toyama.jp</v>
          </cell>
          <cell r="P129" t="str">
            <v>162027</v>
          </cell>
          <cell r="Q129" t="str">
            <v>高岡市</v>
          </cell>
          <cell r="R129" t="str">
            <v>H28/04/01</v>
          </cell>
          <cell r="T129" t="str">
            <v>R04/04/01</v>
          </cell>
          <cell r="U129" t="str">
            <v>R10/03/31</v>
          </cell>
          <cell r="V129" t="str">
            <v>指定</v>
          </cell>
          <cell r="AB129" t="str">
            <v>0</v>
          </cell>
          <cell r="AC129" t="str">
            <v>通常</v>
          </cell>
          <cell r="AE129" t="str">
            <v>003844</v>
          </cell>
          <cell r="AF129" t="str">
            <v>3687</v>
          </cell>
          <cell r="AG129" t="str">
            <v>社会福祉法人あかね会</v>
          </cell>
          <cell r="AH129" t="str">
            <v>シャカイフクシホウジンアカネカイ</v>
          </cell>
          <cell r="AI129" t="str">
            <v>9330007</v>
          </cell>
          <cell r="AJ129" t="str">
            <v>富山県高岡市角561番地</v>
          </cell>
          <cell r="AM129" t="str">
            <v>0766-24-8800</v>
          </cell>
          <cell r="AO129" t="str">
            <v>0766-24-8891</v>
          </cell>
          <cell r="AP129" t="str">
            <v>0001</v>
          </cell>
          <cell r="AQ129" t="str">
            <v>社会福祉法人（社協以外）</v>
          </cell>
          <cell r="AS129" t="str">
            <v>理事長</v>
          </cell>
          <cell r="AT129" t="str">
            <v>栗林　実世治</v>
          </cell>
          <cell r="AU129" t="str">
            <v>クリバヤシ　ミヨハル</v>
          </cell>
          <cell r="AV129" t="str">
            <v>S21/02/18</v>
          </cell>
          <cell r="AW129" t="str">
            <v>9330807</v>
          </cell>
          <cell r="AX129" t="str">
            <v>富山県高岡市井口本江21番地１</v>
          </cell>
          <cell r="BK129" t="str">
            <v>指定居宅ｻｰﾋﾞｽ事業所</v>
          </cell>
          <cell r="BL129" t="str">
            <v>経過措置及び特例措置の対象外</v>
          </cell>
          <cell r="BM129" t="str">
            <v>デイサービスあさひの里</v>
          </cell>
          <cell r="BN129" t="str">
            <v>デイサービスアサヒノサト</v>
          </cell>
          <cell r="BO129" t="str">
            <v>9330071</v>
          </cell>
          <cell r="BP129" t="str">
            <v>富山県高岡市鷲北新185番地</v>
          </cell>
          <cell r="BV129" t="str">
            <v>H28/02/09</v>
          </cell>
          <cell r="BW129" t="str">
            <v>H28/02/18</v>
          </cell>
          <cell r="BX129" t="str">
            <v>H28/03/22</v>
          </cell>
          <cell r="BY129" t="str">
            <v>H28/04/01</v>
          </cell>
          <cell r="CA129" t="str">
            <v>単独型</v>
          </cell>
          <cell r="CB129" t="str">
            <v>大坪　雄二</v>
          </cell>
          <cell r="CC129" t="str">
            <v>オオツボ　ユウジ</v>
          </cell>
          <cell r="CD129" t="str">
            <v>9330858</v>
          </cell>
          <cell r="CE129" t="str">
            <v>富山県高岡市泉町8-8</v>
          </cell>
          <cell r="CI129" t="str">
            <v>2016/03/22 18:54:19</v>
          </cell>
          <cell r="CJ129" t="str">
            <v>2023/03/31 14:32:45</v>
          </cell>
          <cell r="CK129" t="str">
            <v>あり</v>
          </cell>
          <cell r="CL129" t="str">
            <v>H28/04/01</v>
          </cell>
          <cell r="CO129" t="str">
            <v>2016/03/22 18:54:19</v>
          </cell>
          <cell r="CS129" t="str">
            <v>高岡医療圏</v>
          </cell>
          <cell r="CT129" t="str">
            <v>高岡高齢者保健福祉圏域</v>
          </cell>
        </row>
        <row r="130">
          <cell r="A130" t="str">
            <v>1670202454</v>
          </cell>
          <cell r="B130" t="str">
            <v>6</v>
          </cell>
          <cell r="C130" t="str">
            <v>通所介護</v>
          </cell>
          <cell r="D130" t="str">
            <v>通所介護</v>
          </cell>
          <cell r="E130" t="str">
            <v>15</v>
          </cell>
          <cell r="F130" t="str">
            <v>ユートピア大滝デイサービスセンター</v>
          </cell>
          <cell r="G130" t="str">
            <v>ユートピアオオタキデイサービスセンター</v>
          </cell>
          <cell r="H130" t="str">
            <v>9390132</v>
          </cell>
          <cell r="I130" t="str">
            <v>富山県高岡市福岡町大滝928番地1</v>
          </cell>
          <cell r="L130" t="str">
            <v>0766-64-0060</v>
          </cell>
          <cell r="N130" t="str">
            <v>0766-64-0065</v>
          </cell>
          <cell r="O130" t="str">
            <v>shift_0008@yahoo.co.jp</v>
          </cell>
          <cell r="P130" t="str">
            <v>162027</v>
          </cell>
          <cell r="Q130" t="str">
            <v>高岡市</v>
          </cell>
          <cell r="R130" t="str">
            <v>H28/10/01</v>
          </cell>
          <cell r="T130" t="str">
            <v>R04/10/01</v>
          </cell>
          <cell r="U130" t="str">
            <v>R10/09/30</v>
          </cell>
          <cell r="V130" t="str">
            <v>指定</v>
          </cell>
          <cell r="AB130" t="str">
            <v>0</v>
          </cell>
          <cell r="AC130" t="str">
            <v>通常</v>
          </cell>
          <cell r="AE130" t="str">
            <v>003879</v>
          </cell>
          <cell r="AF130" t="str">
            <v>3690</v>
          </cell>
          <cell r="AG130" t="str">
            <v>ファイン･ホーム株式会社</v>
          </cell>
          <cell r="AH130" t="str">
            <v>ファイン・ホームカブシキガイシャ</v>
          </cell>
          <cell r="AI130" t="str">
            <v>9390132</v>
          </cell>
          <cell r="AJ130" t="str">
            <v>富山県高岡市福岡町大滝928番地1</v>
          </cell>
          <cell r="AM130" t="str">
            <v>0766-64-0064</v>
          </cell>
          <cell r="AO130" t="str">
            <v>0766-64-0065</v>
          </cell>
          <cell r="AP130" t="str">
            <v>0005</v>
          </cell>
          <cell r="AQ130" t="str">
            <v>営利法人</v>
          </cell>
          <cell r="AS130" t="str">
            <v>代表取締役</v>
          </cell>
          <cell r="AT130" t="str">
            <v>松田　進</v>
          </cell>
          <cell r="AU130" t="str">
            <v>マツダ　ススム</v>
          </cell>
          <cell r="AV130" t="str">
            <v>S31/04/20</v>
          </cell>
          <cell r="AW130" t="str">
            <v>9390135</v>
          </cell>
          <cell r="AX130" t="str">
            <v>富山県高岡市福岡町本領38番地5</v>
          </cell>
          <cell r="BK130" t="str">
            <v>指定居宅ｻｰﾋﾞｽ事業所</v>
          </cell>
          <cell r="BL130" t="str">
            <v>経過措置及び特例措置の対象外</v>
          </cell>
          <cell r="BM130" t="str">
            <v>ユートピア大滝デイサービスセンター</v>
          </cell>
          <cell r="BN130" t="str">
            <v>ユートピアオオタキデイサービスセンター</v>
          </cell>
          <cell r="BO130" t="str">
            <v>9390132</v>
          </cell>
          <cell r="BP130" t="str">
            <v>富山県高岡市福岡町大滝928番地1</v>
          </cell>
          <cell r="BS130" t="str">
            <v>0766-64-0060</v>
          </cell>
          <cell r="BU130" t="str">
            <v>0766-64-0065</v>
          </cell>
          <cell r="BV130" t="str">
            <v>H28/09/01</v>
          </cell>
          <cell r="BW130" t="str">
            <v>H28/09/07</v>
          </cell>
          <cell r="BX130" t="str">
            <v>H28/09/29</v>
          </cell>
          <cell r="BY130" t="str">
            <v>H28/10/01</v>
          </cell>
          <cell r="CB130" t="str">
            <v>村中　孝浩</v>
          </cell>
          <cell r="CC130" t="str">
            <v>ムラナカ　タカヒロ</v>
          </cell>
          <cell r="CD130" t="str">
            <v>9391341</v>
          </cell>
          <cell r="CE130" t="str">
            <v>富山県砺波市高波1260番地</v>
          </cell>
          <cell r="CI130" t="str">
            <v>2016/09/29 17:56:19</v>
          </cell>
          <cell r="CJ130" t="str">
            <v>2023/03/02 14:55:34</v>
          </cell>
          <cell r="CK130" t="str">
            <v>あり</v>
          </cell>
          <cell r="CL130" t="str">
            <v>H28/10/01</v>
          </cell>
          <cell r="CO130" t="str">
            <v>2016/09/29 17:56:19</v>
          </cell>
          <cell r="CS130" t="str">
            <v>高岡医療圏</v>
          </cell>
          <cell r="CT130" t="str">
            <v>高岡高齢者保健福祉圏域</v>
          </cell>
        </row>
        <row r="131">
          <cell r="A131" t="str">
            <v>1670202736</v>
          </cell>
          <cell r="B131" t="str">
            <v>6</v>
          </cell>
          <cell r="C131" t="str">
            <v>通所介護</v>
          </cell>
          <cell r="D131" t="str">
            <v>通所介護</v>
          </cell>
          <cell r="E131" t="str">
            <v>15</v>
          </cell>
          <cell r="F131" t="str">
            <v>機能訓練専門デイサービス　きたえるーむ高岡野村</v>
          </cell>
          <cell r="G131" t="str">
            <v>キノウクンレンセンモンデイサービス　キタエルームタカオカノムラ</v>
          </cell>
          <cell r="H131" t="str">
            <v>9330014</v>
          </cell>
          <cell r="I131" t="str">
            <v>富山県高岡市野村１３５７番地３号</v>
          </cell>
          <cell r="L131" t="str">
            <v>0766-95-5200</v>
          </cell>
          <cell r="N131" t="str">
            <v>0766-95-5201</v>
          </cell>
          <cell r="P131" t="str">
            <v>162027</v>
          </cell>
          <cell r="Q131" t="str">
            <v>高岡市</v>
          </cell>
          <cell r="R131" t="str">
            <v>R02/08/01</v>
          </cell>
          <cell r="T131" t="str">
            <v>R02/08/01</v>
          </cell>
          <cell r="U131" t="str">
            <v>R08/07/31</v>
          </cell>
          <cell r="V131" t="str">
            <v>指定</v>
          </cell>
          <cell r="AB131" t="str">
            <v>0</v>
          </cell>
          <cell r="AC131" t="str">
            <v>通常</v>
          </cell>
          <cell r="AE131" t="str">
            <v>004123</v>
          </cell>
          <cell r="AF131" t="str">
            <v>5171</v>
          </cell>
          <cell r="AG131" t="str">
            <v>株式会社トマックサポートセンター</v>
          </cell>
          <cell r="AH131" t="str">
            <v>カブシキガイシャトマックサポートセンター</v>
          </cell>
          <cell r="AI131" t="str">
            <v>9330014</v>
          </cell>
          <cell r="AJ131" t="str">
            <v>富山県高岡市野村１３５７番地の３</v>
          </cell>
          <cell r="AM131" t="str">
            <v>0766-25-4533</v>
          </cell>
          <cell r="AO131" t="str">
            <v>0766-23-1766</v>
          </cell>
          <cell r="AP131" t="str">
            <v>0005</v>
          </cell>
          <cell r="AQ131" t="str">
            <v>営利法人</v>
          </cell>
          <cell r="AS131" t="str">
            <v>代表取締役</v>
          </cell>
          <cell r="AT131" t="str">
            <v>鷲山　久子</v>
          </cell>
          <cell r="AU131" t="str">
            <v>ワシヤマ　ヒサコ</v>
          </cell>
          <cell r="AV131" t="str">
            <v>S20/07/30</v>
          </cell>
          <cell r="AW131" t="str">
            <v>9330112</v>
          </cell>
          <cell r="AX131" t="str">
            <v>富山県高岡市伏木古国府８番６号</v>
          </cell>
          <cell r="BK131" t="str">
            <v>指定居宅ｻｰﾋﾞｽ事業所</v>
          </cell>
          <cell r="BL131" t="str">
            <v>経過措置及び特例措置の対象外</v>
          </cell>
          <cell r="BM131" t="str">
            <v>機能訓練専門デイサービス　きたえるーむ高岡野村</v>
          </cell>
          <cell r="BN131" t="str">
            <v>キノウクンレンセンモンデイサービス　キタエルームタカオカノムラ</v>
          </cell>
          <cell r="BO131" t="str">
            <v>9330014</v>
          </cell>
          <cell r="BP131" t="str">
            <v>富山県高岡市野村１３５７番地３号</v>
          </cell>
          <cell r="BS131" t="str">
            <v>0766-95-5200</v>
          </cell>
          <cell r="BU131" t="str">
            <v>0766-95-5201</v>
          </cell>
          <cell r="BV131" t="str">
            <v>R02/07/01</v>
          </cell>
          <cell r="BW131" t="str">
            <v>R02/07/01</v>
          </cell>
          <cell r="BX131" t="str">
            <v>R02/07/29</v>
          </cell>
          <cell r="BY131" t="str">
            <v>R02/08/01</v>
          </cell>
          <cell r="CB131" t="str">
            <v>池田　要</v>
          </cell>
          <cell r="CC131" t="str">
            <v>イケダ　カナメ</v>
          </cell>
          <cell r="CD131" t="str">
            <v>9330874</v>
          </cell>
          <cell r="CE131" t="str">
            <v>富山県高岡市京田４３８　コーポラベンダー２０６号</v>
          </cell>
          <cell r="CI131" t="str">
            <v>2020/07/30 16:36:13</v>
          </cell>
          <cell r="CJ131" t="str">
            <v>2022/05/17 14:22:28</v>
          </cell>
          <cell r="CK131" t="str">
            <v>あり</v>
          </cell>
          <cell r="CL131" t="str">
            <v>R02/08/01</v>
          </cell>
          <cell r="CO131" t="str">
            <v>2020/07/30 17:01:44</v>
          </cell>
          <cell r="CS131" t="str">
            <v>高岡医療圏</v>
          </cell>
          <cell r="CT131" t="str">
            <v>高岡高齢者保健福祉圏域</v>
          </cell>
        </row>
        <row r="132">
          <cell r="A132" t="str">
            <v>1670202751</v>
          </cell>
          <cell r="B132" t="str">
            <v>6</v>
          </cell>
          <cell r="C132" t="str">
            <v>通所介護</v>
          </cell>
          <cell r="D132" t="str">
            <v>通所介護</v>
          </cell>
          <cell r="E132" t="str">
            <v>15</v>
          </cell>
          <cell r="F132" t="str">
            <v>デイサービスセンター紬</v>
          </cell>
          <cell r="G132" t="str">
            <v>デイサービスセンターツムギ</v>
          </cell>
          <cell r="H132" t="str">
            <v>9330014</v>
          </cell>
          <cell r="I132" t="str">
            <v>富山県高岡市野村１５４２－１</v>
          </cell>
          <cell r="L132" t="str">
            <v>0766-30-6220</v>
          </cell>
          <cell r="N132" t="str">
            <v>0766-30-6221</v>
          </cell>
          <cell r="P132" t="str">
            <v>162027</v>
          </cell>
          <cell r="Q132" t="str">
            <v>高岡市</v>
          </cell>
          <cell r="R132" t="str">
            <v>R02/09/01</v>
          </cell>
          <cell r="T132" t="str">
            <v>R02/09/01</v>
          </cell>
          <cell r="U132" t="str">
            <v>R08/08/31</v>
          </cell>
          <cell r="V132" t="str">
            <v>指定</v>
          </cell>
          <cell r="AB132" t="str">
            <v>0</v>
          </cell>
          <cell r="AC132" t="str">
            <v>通常</v>
          </cell>
          <cell r="AE132" t="str">
            <v>004125</v>
          </cell>
          <cell r="AF132" t="str">
            <v>5180</v>
          </cell>
          <cell r="AG132" t="str">
            <v>アイムケア株式会社</v>
          </cell>
          <cell r="AH132" t="str">
            <v>アイムケアカブシキガイシャ</v>
          </cell>
          <cell r="AI132" t="str">
            <v>9390274</v>
          </cell>
          <cell r="AJ132" t="str">
            <v>富山県射水市小島21-1</v>
          </cell>
          <cell r="AM132" t="str">
            <v>0766-52-8899</v>
          </cell>
          <cell r="AO132" t="str">
            <v>0766-52-3577</v>
          </cell>
          <cell r="AP132" t="str">
            <v>0005</v>
          </cell>
          <cell r="AQ132" t="str">
            <v>営利法人</v>
          </cell>
          <cell r="AS132" t="str">
            <v>代表取締役</v>
          </cell>
          <cell r="AT132" t="str">
            <v>高橋　賢一</v>
          </cell>
          <cell r="AU132" t="str">
            <v>タカハシ　ケンイチ</v>
          </cell>
          <cell r="AV132" t="str">
            <v>S45/07/03</v>
          </cell>
          <cell r="AW132" t="str">
            <v>9300882</v>
          </cell>
          <cell r="AX132" t="str">
            <v>富山県富山市五艘1698-3　イズムスタイル五艘C</v>
          </cell>
          <cell r="BK132" t="str">
            <v>指定居宅ｻｰﾋﾞｽ事業所</v>
          </cell>
          <cell r="BL132" t="str">
            <v>経過措置及び特例措置の対象外</v>
          </cell>
          <cell r="BM132" t="str">
            <v>デイサービスセンター紬</v>
          </cell>
          <cell r="BN132" t="str">
            <v>デイサービスセンターツムギ</v>
          </cell>
          <cell r="BO132" t="str">
            <v>9330014</v>
          </cell>
          <cell r="BP132" t="str">
            <v>富山県高岡市野村１５４２－１</v>
          </cell>
          <cell r="BS132" t="str">
            <v>0766-30-6220</v>
          </cell>
          <cell r="BU132" t="str">
            <v>0766-30-6221</v>
          </cell>
          <cell r="BV132" t="str">
            <v>R02/07/13</v>
          </cell>
          <cell r="BW132" t="str">
            <v>R02/07/13</v>
          </cell>
          <cell r="BX132" t="str">
            <v>R02/08/28</v>
          </cell>
          <cell r="BY132" t="str">
            <v>R02/09/01</v>
          </cell>
          <cell r="CB132" t="str">
            <v>浜田　剛太</v>
          </cell>
          <cell r="CC132" t="str">
            <v>ハマダ　ゴウタ</v>
          </cell>
          <cell r="CD132" t="str">
            <v>9330133</v>
          </cell>
          <cell r="CE132" t="str">
            <v>富山県高岡市太田４８２６－３</v>
          </cell>
          <cell r="CI132" t="str">
            <v>2020/08/28 13:55:14</v>
          </cell>
          <cell r="CJ132" t="str">
            <v>2022/11/07 19:08:50</v>
          </cell>
          <cell r="CK132" t="str">
            <v>あり</v>
          </cell>
          <cell r="CL132" t="str">
            <v>R02/09/01</v>
          </cell>
          <cell r="CO132" t="str">
            <v>2020/08/28 14:09:44</v>
          </cell>
          <cell r="CS132" t="str">
            <v>高岡医療圏</v>
          </cell>
          <cell r="CT132" t="str">
            <v>高岡高齢者保健福祉圏域</v>
          </cell>
        </row>
        <row r="133">
          <cell r="A133" t="str">
            <v>1670202827</v>
          </cell>
          <cell r="B133" t="str">
            <v>6</v>
          </cell>
          <cell r="C133" t="str">
            <v>通所介護</v>
          </cell>
          <cell r="D133" t="str">
            <v>通所介護</v>
          </cell>
          <cell r="E133" t="str">
            <v>15</v>
          </cell>
          <cell r="F133" t="str">
            <v>やべの里</v>
          </cell>
          <cell r="G133" t="str">
            <v>ヤベノサト</v>
          </cell>
          <cell r="H133" t="str">
            <v>9390125</v>
          </cell>
          <cell r="I133" t="str">
            <v>富山県高岡市福岡町矢部１０８８番地</v>
          </cell>
          <cell r="L133" t="str">
            <v>0766-54-5974</v>
          </cell>
          <cell r="N133" t="str">
            <v>0766-54-6974</v>
          </cell>
          <cell r="P133" t="str">
            <v>162027</v>
          </cell>
          <cell r="Q133" t="str">
            <v>高岡市</v>
          </cell>
          <cell r="R133" t="str">
            <v>R03/08/01</v>
          </cell>
          <cell r="T133" t="str">
            <v>R03/08/01</v>
          </cell>
          <cell r="U133" t="str">
            <v>R09/07/31</v>
          </cell>
          <cell r="V133" t="str">
            <v>指定</v>
          </cell>
          <cell r="AB133" t="str">
            <v>0</v>
          </cell>
          <cell r="AC133" t="str">
            <v>通常</v>
          </cell>
          <cell r="AE133" t="str">
            <v>004167</v>
          </cell>
          <cell r="AF133" t="str">
            <v>5249</v>
          </cell>
          <cell r="AG133" t="str">
            <v>上下興業有限会社</v>
          </cell>
          <cell r="AH133" t="str">
            <v>カミシタコウギョウユウゲンガイシャ</v>
          </cell>
          <cell r="AI133" t="str">
            <v>9390125</v>
          </cell>
          <cell r="AJ133" t="str">
            <v>富山県高岡市福岡町矢部７９５－１２</v>
          </cell>
          <cell r="AM133" t="str">
            <v>0766-64-5626</v>
          </cell>
          <cell r="AO133" t="str">
            <v>0766-64-6224</v>
          </cell>
          <cell r="AP133" t="str">
            <v>0005</v>
          </cell>
          <cell r="AQ133" t="str">
            <v>営利法人</v>
          </cell>
          <cell r="AS133" t="str">
            <v>代表取締役</v>
          </cell>
          <cell r="AT133" t="str">
            <v>上下　勝規</v>
          </cell>
          <cell r="AU133" t="str">
            <v>カミシタ　カツノリ</v>
          </cell>
          <cell r="AV133" t="str">
            <v>S31/09/05</v>
          </cell>
          <cell r="AW133" t="str">
            <v>9390125</v>
          </cell>
          <cell r="AX133" t="str">
            <v>富山県高岡市福岡町矢部７９５－１２</v>
          </cell>
          <cell r="BK133" t="str">
            <v>指定居宅ｻｰﾋﾞｽ事業所</v>
          </cell>
          <cell r="BL133" t="str">
            <v>経過措置及び特例措置の対象外</v>
          </cell>
          <cell r="BM133" t="str">
            <v>やべの里</v>
          </cell>
          <cell r="BN133" t="str">
            <v>ヤベノサト</v>
          </cell>
          <cell r="BO133" t="str">
            <v>9390125</v>
          </cell>
          <cell r="BP133" t="str">
            <v>富山県高岡市福岡町矢部１０８８番地</v>
          </cell>
          <cell r="BS133" t="str">
            <v>0766-54-5974</v>
          </cell>
          <cell r="BU133" t="str">
            <v>0766-54-6974</v>
          </cell>
          <cell r="BV133" t="str">
            <v>R03/06/15</v>
          </cell>
          <cell r="BW133" t="str">
            <v>R03/06/15</v>
          </cell>
          <cell r="BX133" t="str">
            <v>R03/07/30</v>
          </cell>
          <cell r="BY133" t="str">
            <v>R03/08/01</v>
          </cell>
          <cell r="CB133" t="str">
            <v>上下　佐保里</v>
          </cell>
          <cell r="CC133" t="str">
            <v>カミシタ　サオリ</v>
          </cell>
          <cell r="CD133" t="str">
            <v>9390125</v>
          </cell>
          <cell r="CE133" t="str">
            <v>富山県高岡市福岡町矢部７９５－１２</v>
          </cell>
          <cell r="CI133" t="str">
            <v>2021/07/30 16:31:05</v>
          </cell>
          <cell r="CJ133" t="str">
            <v>2021/08/26 13:26:03</v>
          </cell>
          <cell r="CK133" t="str">
            <v>あり</v>
          </cell>
          <cell r="CL133" t="str">
            <v>R03/08/01</v>
          </cell>
          <cell r="CO133" t="str">
            <v>2021/07/30 16:42:10</v>
          </cell>
          <cell r="CS133" t="str">
            <v>高岡医療圏</v>
          </cell>
          <cell r="CT133" t="str">
            <v>高岡高齢者保健福祉圏域</v>
          </cell>
        </row>
        <row r="134">
          <cell r="A134" t="str">
            <v>1670202884</v>
          </cell>
          <cell r="B134" t="str">
            <v>6</v>
          </cell>
          <cell r="C134" t="str">
            <v>通所介護</v>
          </cell>
          <cell r="D134" t="str">
            <v>通所介護</v>
          </cell>
          <cell r="E134" t="str">
            <v>15</v>
          </cell>
          <cell r="F134" t="str">
            <v>リハビリデイサービス泉</v>
          </cell>
          <cell r="G134" t="str">
            <v>リハビリデイサービスイズミ</v>
          </cell>
          <cell r="H134" t="str">
            <v>9330826</v>
          </cell>
          <cell r="I134" t="str">
            <v>富山県高岡市佐野845番地1</v>
          </cell>
          <cell r="L134" t="str">
            <v>0766-28-2580</v>
          </cell>
          <cell r="N134" t="str">
            <v>0766-28-2588</v>
          </cell>
          <cell r="P134" t="str">
            <v>162027</v>
          </cell>
          <cell r="Q134" t="str">
            <v>高岡市</v>
          </cell>
          <cell r="R134" t="str">
            <v>R04/10/01</v>
          </cell>
          <cell r="T134" t="str">
            <v>R04/10/01</v>
          </cell>
          <cell r="U134" t="str">
            <v>R10/09/30</v>
          </cell>
          <cell r="V134" t="str">
            <v>指定</v>
          </cell>
          <cell r="AB134" t="str">
            <v>0</v>
          </cell>
          <cell r="AC134" t="str">
            <v>通常</v>
          </cell>
          <cell r="AE134" t="str">
            <v>004231</v>
          </cell>
          <cell r="AF134" t="str">
            <v>3637</v>
          </cell>
          <cell r="AG134" t="str">
            <v>トータル・メディカル津沢株式会社</v>
          </cell>
          <cell r="AH134" t="str">
            <v>トータル・メディカルツザワカブシキガイシャ</v>
          </cell>
          <cell r="AI134" t="str">
            <v>9330826</v>
          </cell>
          <cell r="AJ134" t="str">
            <v>高岡市佐野497-2</v>
          </cell>
          <cell r="AM134" t="str">
            <v>0766-25-3333</v>
          </cell>
          <cell r="AO134" t="str">
            <v>0766-25-3955</v>
          </cell>
          <cell r="AP134" t="str">
            <v>0005</v>
          </cell>
          <cell r="AQ134" t="str">
            <v>営利法人</v>
          </cell>
          <cell r="AS134" t="str">
            <v>代表取締役社長</v>
          </cell>
          <cell r="AT134" t="str">
            <v>津沢　美津子</v>
          </cell>
          <cell r="AU134" t="str">
            <v>ツザワ　ミツコ</v>
          </cell>
          <cell r="AV134" t="str">
            <v>S27/08/09</v>
          </cell>
          <cell r="AW134" t="str">
            <v>9330826</v>
          </cell>
          <cell r="AX134" t="str">
            <v>高岡市佐野497-2</v>
          </cell>
          <cell r="BK134" t="str">
            <v>指定居宅ｻｰﾋﾞｽ事業所</v>
          </cell>
          <cell r="BL134" t="str">
            <v>経過措置及び特例措置の対象外</v>
          </cell>
          <cell r="BM134" t="str">
            <v>リハビリデイサービス泉</v>
          </cell>
          <cell r="BN134" t="str">
            <v>リハビリデイサービスイズミ</v>
          </cell>
          <cell r="BO134" t="str">
            <v>9330826</v>
          </cell>
          <cell r="BP134" t="str">
            <v>富山県高岡市佐野845番地1</v>
          </cell>
          <cell r="BS134" t="str">
            <v>0766-28-2580</v>
          </cell>
          <cell r="BU134" t="str">
            <v>0766-28-2588</v>
          </cell>
          <cell r="BV134" t="str">
            <v>R04/08/31</v>
          </cell>
          <cell r="BW134" t="str">
            <v>R04/08/31</v>
          </cell>
          <cell r="BX134" t="str">
            <v>R04/09/27</v>
          </cell>
          <cell r="BY134" t="str">
            <v>R04/10/01</v>
          </cell>
          <cell r="CB134" t="str">
            <v>一谷　功史</v>
          </cell>
          <cell r="CC134" t="str">
            <v>イチタニ　コウジ</v>
          </cell>
          <cell r="CD134" t="str">
            <v>9290341</v>
          </cell>
          <cell r="CE134" t="str">
            <v>石川県河北郡津幡町横浜は95-5</v>
          </cell>
          <cell r="CI134" t="str">
            <v>2022/09/27 11:06:12</v>
          </cell>
          <cell r="CJ134" t="str">
            <v>2023/04/17 09:16:12</v>
          </cell>
          <cell r="CK134" t="str">
            <v>あり</v>
          </cell>
          <cell r="CL134" t="str">
            <v>R04/10/01</v>
          </cell>
          <cell r="CO134" t="str">
            <v>2022/09/27 11:20:25</v>
          </cell>
          <cell r="CS134" t="str">
            <v>高岡医療圏</v>
          </cell>
          <cell r="CT134" t="str">
            <v>高岡高齢者保健福祉圏域</v>
          </cell>
        </row>
        <row r="135">
          <cell r="A135" t="str">
            <v>1670202918</v>
          </cell>
          <cell r="B135" t="str">
            <v>6</v>
          </cell>
          <cell r="C135" t="str">
            <v>通所介護</v>
          </cell>
          <cell r="D135" t="str">
            <v>通所介護</v>
          </cell>
          <cell r="E135" t="str">
            <v>15</v>
          </cell>
          <cell r="F135" t="str">
            <v>デイサービスえにし</v>
          </cell>
          <cell r="G135" t="str">
            <v>デイサービスエニシ</v>
          </cell>
          <cell r="H135" t="str">
            <v>9330014</v>
          </cell>
          <cell r="I135" t="str">
            <v>富山県高岡市野村1029-1</v>
          </cell>
          <cell r="L135" t="str">
            <v>0766-28-8155</v>
          </cell>
          <cell r="N135" t="str">
            <v>0766-28-8156</v>
          </cell>
          <cell r="P135" t="str">
            <v>162027</v>
          </cell>
          <cell r="Q135" t="str">
            <v>高岡市</v>
          </cell>
          <cell r="R135" t="str">
            <v>R05/01/01</v>
          </cell>
          <cell r="T135" t="str">
            <v>R05/01/01</v>
          </cell>
          <cell r="U135" t="str">
            <v>R10/12/31</v>
          </cell>
          <cell r="V135" t="str">
            <v>指定</v>
          </cell>
          <cell r="AB135" t="str">
            <v>0</v>
          </cell>
          <cell r="AC135" t="str">
            <v>通常</v>
          </cell>
          <cell r="AE135" t="str">
            <v>004234</v>
          </cell>
          <cell r="AF135" t="str">
            <v>5358</v>
          </cell>
          <cell r="AG135" t="str">
            <v>株式会社ABLトラスト</v>
          </cell>
          <cell r="AH135" t="str">
            <v>カブシキガイシャエービーエルトラスト</v>
          </cell>
          <cell r="AI135" t="str">
            <v>9300151</v>
          </cell>
          <cell r="AJ135" t="str">
            <v>富山県富山市古沢593番地</v>
          </cell>
          <cell r="AM135" t="str">
            <v>076-436-1888</v>
          </cell>
          <cell r="AO135" t="str">
            <v>076-436-6888</v>
          </cell>
          <cell r="AP135" t="str">
            <v>0005</v>
          </cell>
          <cell r="AQ135" t="str">
            <v>営利法人</v>
          </cell>
          <cell r="AS135" t="str">
            <v>代表取締役</v>
          </cell>
          <cell r="AT135" t="str">
            <v>長谷川　由美</v>
          </cell>
          <cell r="AU135" t="str">
            <v>ハセガワ　ユミ</v>
          </cell>
          <cell r="AV135" t="str">
            <v>S54/05/08</v>
          </cell>
          <cell r="AW135" t="str">
            <v>9300115</v>
          </cell>
          <cell r="AX135" t="str">
            <v>富山県富山市茶屋町639-9</v>
          </cell>
          <cell r="BK135" t="str">
            <v>指定居宅ｻｰﾋﾞｽ事業所</v>
          </cell>
          <cell r="BL135" t="str">
            <v>経過措置及び特例措置の対象外</v>
          </cell>
          <cell r="BM135" t="str">
            <v>デイサービスえにし</v>
          </cell>
          <cell r="BN135" t="str">
            <v>デイサービスエニシ</v>
          </cell>
          <cell r="BO135" t="str">
            <v>9330014</v>
          </cell>
          <cell r="BP135" t="str">
            <v>富山県高岡市野村1029-1</v>
          </cell>
          <cell r="BS135" t="str">
            <v>0766-28-8155</v>
          </cell>
          <cell r="BU135" t="str">
            <v>0766-28-8156</v>
          </cell>
          <cell r="BV135" t="str">
            <v>R04/12/10</v>
          </cell>
          <cell r="BW135" t="str">
            <v>R04/12/10</v>
          </cell>
          <cell r="BX135" t="str">
            <v>R04/12/10</v>
          </cell>
          <cell r="BY135" t="str">
            <v>R05/01/01</v>
          </cell>
          <cell r="CB135" t="str">
            <v>浜井　祐太</v>
          </cell>
          <cell r="CC135" t="str">
            <v>ハマイ　ユウタ</v>
          </cell>
          <cell r="CD135" t="str">
            <v>9302233</v>
          </cell>
          <cell r="CE135" t="str">
            <v>富山県富山市布目1700-54</v>
          </cell>
          <cell r="CI135" t="str">
            <v>2022/12/23 10:30:32</v>
          </cell>
          <cell r="CJ135" t="str">
            <v>2022/12/23 10:49:40</v>
          </cell>
          <cell r="CK135" t="str">
            <v>あり</v>
          </cell>
          <cell r="CL135" t="str">
            <v>R05/01/01</v>
          </cell>
          <cell r="CO135" t="str">
            <v>2022/12/23 10:39:31</v>
          </cell>
          <cell r="CS135" t="str">
            <v>高岡医療圏</v>
          </cell>
          <cell r="CT135" t="str">
            <v>高岡高齢者保健福祉圏域</v>
          </cell>
        </row>
        <row r="136">
          <cell r="A136" t="str">
            <v>1670202934</v>
          </cell>
          <cell r="B136" t="str">
            <v>6</v>
          </cell>
          <cell r="C136" t="str">
            <v>通所介護</v>
          </cell>
          <cell r="D136" t="str">
            <v>通所介護</v>
          </cell>
          <cell r="E136" t="str">
            <v>15</v>
          </cell>
          <cell r="F136" t="str">
            <v>デイサービスいちごいちえ</v>
          </cell>
          <cell r="G136" t="str">
            <v>デイサービスイチゴイチエ</v>
          </cell>
          <cell r="H136" t="str">
            <v>9330804</v>
          </cell>
          <cell r="I136" t="str">
            <v>富山県高岡市問屋町211</v>
          </cell>
          <cell r="L136" t="str">
            <v>0766-73-2261</v>
          </cell>
          <cell r="N136" t="str">
            <v>0766-73-2269</v>
          </cell>
          <cell r="P136" t="str">
            <v>162027</v>
          </cell>
          <cell r="Q136" t="str">
            <v>高岡市</v>
          </cell>
          <cell r="R136" t="str">
            <v>R05/04/01</v>
          </cell>
          <cell r="T136" t="str">
            <v>R05/04/01</v>
          </cell>
          <cell r="U136" t="str">
            <v>R11/03/31</v>
          </cell>
          <cell r="V136" t="str">
            <v>指定</v>
          </cell>
          <cell r="AB136" t="str">
            <v>0</v>
          </cell>
          <cell r="AC136" t="str">
            <v>通常</v>
          </cell>
          <cell r="AE136" t="str">
            <v>004243</v>
          </cell>
          <cell r="AF136" t="str">
            <v>5370</v>
          </cell>
          <cell r="AG136" t="str">
            <v>いちごいちえ株式会社</v>
          </cell>
          <cell r="AH136" t="str">
            <v>イチゴイチエカブシキガイシャ</v>
          </cell>
          <cell r="AI136" t="str">
            <v>9330804</v>
          </cell>
          <cell r="AJ136" t="str">
            <v>富山県高岡市問屋町191</v>
          </cell>
          <cell r="AM136" t="str">
            <v>0766-25-8715</v>
          </cell>
          <cell r="AO136" t="str">
            <v>0766-25-8716</v>
          </cell>
          <cell r="AP136" t="str">
            <v>0005</v>
          </cell>
          <cell r="AQ136" t="str">
            <v>営利法人</v>
          </cell>
          <cell r="AS136" t="str">
            <v>代表取締役</v>
          </cell>
          <cell r="AT136" t="str">
            <v>鎌谷　隆一</v>
          </cell>
          <cell r="AU136" t="str">
            <v>カマタニ　リュウイチ</v>
          </cell>
          <cell r="AV136" t="str">
            <v>S46/03/05</v>
          </cell>
          <cell r="AW136" t="str">
            <v>9330031</v>
          </cell>
          <cell r="AX136" t="str">
            <v>富山県高岡市中川町1-20</v>
          </cell>
          <cell r="BK136" t="str">
            <v>指定居宅ｻｰﾋﾞｽ事業所</v>
          </cell>
          <cell r="BL136" t="str">
            <v>経過措置及び特例措置の対象外</v>
          </cell>
          <cell r="BM136" t="str">
            <v>デイサービスいちごいちえ</v>
          </cell>
          <cell r="BN136" t="str">
            <v>デイサービスイチゴイチエ</v>
          </cell>
          <cell r="BO136" t="str">
            <v>9330804</v>
          </cell>
          <cell r="BP136" t="str">
            <v>富山県高岡市問屋町211</v>
          </cell>
          <cell r="BS136" t="str">
            <v>0766-25-8715</v>
          </cell>
          <cell r="BU136" t="str">
            <v>0766-25-8616</v>
          </cell>
          <cell r="BV136" t="str">
            <v>R05/02/07</v>
          </cell>
          <cell r="BW136" t="str">
            <v>R05/02/07</v>
          </cell>
          <cell r="BX136" t="str">
            <v>R05/03/13</v>
          </cell>
          <cell r="BY136" t="str">
            <v>R05/04/01</v>
          </cell>
          <cell r="CB136" t="str">
            <v>佐野　詠子</v>
          </cell>
          <cell r="CC136" t="str">
            <v>サノ　エイコ</v>
          </cell>
          <cell r="CD136" t="str">
            <v>9330014</v>
          </cell>
          <cell r="CE136" t="str">
            <v>富山県高岡市野村577-4</v>
          </cell>
          <cell r="CI136" t="str">
            <v>2023/03/15 10:14:27</v>
          </cell>
          <cell r="CJ136" t="str">
            <v>2023/04/14 15:46:24</v>
          </cell>
          <cell r="CK136" t="str">
            <v>あり</v>
          </cell>
          <cell r="CL136" t="str">
            <v>R05/04/01</v>
          </cell>
          <cell r="CO136" t="str">
            <v>2023/03/15 10:22:49</v>
          </cell>
          <cell r="CS136" t="str">
            <v>高岡医療圏</v>
          </cell>
          <cell r="CT136" t="str">
            <v>高岡高齢者保健福祉圏域</v>
          </cell>
        </row>
        <row r="137">
          <cell r="A137" t="str">
            <v>1670300076</v>
          </cell>
          <cell r="B137" t="str">
            <v>6</v>
          </cell>
          <cell r="C137" t="str">
            <v>通所介護</v>
          </cell>
          <cell r="D137" t="str">
            <v>通所介護</v>
          </cell>
          <cell r="E137" t="str">
            <v>15</v>
          </cell>
          <cell r="F137" t="str">
            <v>射水万葉苑デイサービスセンター</v>
          </cell>
          <cell r="G137" t="str">
            <v>イミズマンヨウエンデイサービスセンター</v>
          </cell>
          <cell r="H137" t="str">
            <v>9340053</v>
          </cell>
          <cell r="I137" t="str">
            <v>射水市朴木211番地の１</v>
          </cell>
          <cell r="L137" t="str">
            <v>0766-82-8282</v>
          </cell>
          <cell r="N137" t="str">
            <v>0766-82-8283</v>
          </cell>
          <cell r="P137" t="str">
            <v>162116</v>
          </cell>
          <cell r="Q137" t="str">
            <v>射水市</v>
          </cell>
          <cell r="R137" t="str">
            <v>H12/02/14</v>
          </cell>
          <cell r="T137" t="str">
            <v>R02/04/01</v>
          </cell>
          <cell r="U137" t="str">
            <v>R08/03/31</v>
          </cell>
          <cell r="V137" t="str">
            <v>指定</v>
          </cell>
          <cell r="AB137" t="str">
            <v>0</v>
          </cell>
          <cell r="AC137" t="str">
            <v>通常</v>
          </cell>
          <cell r="AE137" t="str">
            <v>000453</v>
          </cell>
          <cell r="AF137" t="str">
            <v>3708</v>
          </cell>
          <cell r="AG137" t="str">
            <v>社会福祉法人射水万葉会</v>
          </cell>
          <cell r="AH137" t="str">
            <v>シャカイフクシホウジンイミズマンヨウカイ</v>
          </cell>
          <cell r="AI137" t="str">
            <v>9340053</v>
          </cell>
          <cell r="AJ137" t="str">
            <v>射水市朴木211番地の１</v>
          </cell>
          <cell r="AM137" t="str">
            <v>0766-82-8282</v>
          </cell>
          <cell r="AO137" t="str">
            <v>0766-82-8283</v>
          </cell>
          <cell r="AP137" t="str">
            <v>0001</v>
          </cell>
          <cell r="AQ137" t="str">
            <v>社会福祉法人（社協以外）</v>
          </cell>
          <cell r="AS137" t="str">
            <v>理事長</v>
          </cell>
          <cell r="AT137" t="str">
            <v>矢野　善治</v>
          </cell>
          <cell r="AU137" t="str">
            <v>ヤノ　ゼンジ</v>
          </cell>
          <cell r="AV137" t="str">
            <v>S44/05/15</v>
          </cell>
          <cell r="AW137" t="str">
            <v>9340003</v>
          </cell>
          <cell r="AX137" t="str">
            <v>射水市庄川本町１８番７号</v>
          </cell>
          <cell r="BK137" t="str">
            <v>指定居宅ｻｰﾋﾞｽ事業所</v>
          </cell>
          <cell r="BL137" t="str">
            <v>経過措置及び特例措置の対象外</v>
          </cell>
          <cell r="BM137" t="str">
            <v>射水万葉苑デイサービスセンター</v>
          </cell>
          <cell r="BN137" t="str">
            <v>イミズマンヨウエンデイサービスセンター</v>
          </cell>
          <cell r="BO137" t="str">
            <v>9340053</v>
          </cell>
          <cell r="BP137" t="str">
            <v>射水市朴木211番地の１</v>
          </cell>
          <cell r="BS137" t="str">
            <v>0766-82-8282</v>
          </cell>
          <cell r="BU137" t="str">
            <v>0766-82-8283</v>
          </cell>
          <cell r="BV137" t="str">
            <v>H12/01/28</v>
          </cell>
          <cell r="BW137" t="str">
            <v>H12/01/28</v>
          </cell>
          <cell r="BX137" t="str">
            <v>H12/02/14</v>
          </cell>
          <cell r="BY137" t="str">
            <v>H12/04/01</v>
          </cell>
          <cell r="CB137" t="str">
            <v>市野　則子</v>
          </cell>
          <cell r="CC137" t="str">
            <v>イチノ　ノリコ</v>
          </cell>
          <cell r="CD137" t="str">
            <v>9330074</v>
          </cell>
          <cell r="CE137" t="str">
            <v>富山県高岡市荻布新町５６－１</v>
          </cell>
          <cell r="CI137" t="str">
            <v>2000/01/29 15:35:22</v>
          </cell>
          <cell r="CJ137" t="str">
            <v>2023/04/07 15:35:37</v>
          </cell>
          <cell r="CK137" t="str">
            <v>あり</v>
          </cell>
          <cell r="CL137" t="str">
            <v>H12/04/02</v>
          </cell>
          <cell r="CO137" t="str">
            <v>2001/09/05 15:44:23</v>
          </cell>
          <cell r="CP137" t="str">
            <v>実施</v>
          </cell>
          <cell r="CQ137" t="str">
            <v>H17/10/01</v>
          </cell>
          <cell r="CT137" t="str">
            <v>高岡高齢者保健福祉圏域</v>
          </cell>
        </row>
        <row r="138">
          <cell r="A138" t="str">
            <v>1670300084</v>
          </cell>
          <cell r="B138" t="str">
            <v>6</v>
          </cell>
          <cell r="C138" t="str">
            <v>通所介護</v>
          </cell>
          <cell r="D138" t="str">
            <v>通所介護</v>
          </cell>
          <cell r="E138" t="str">
            <v>15</v>
          </cell>
          <cell r="F138" t="str">
            <v>七美ことぶき苑デイサービスセンター</v>
          </cell>
          <cell r="G138" t="str">
            <v>シチミコトブキエンデイサービスセンター</v>
          </cell>
          <cell r="H138" t="str">
            <v>9330252</v>
          </cell>
          <cell r="I138" t="str">
            <v>射水市七美891番地</v>
          </cell>
          <cell r="L138" t="str">
            <v>0766-86-4173</v>
          </cell>
          <cell r="N138" t="str">
            <v>0766-86-4155</v>
          </cell>
          <cell r="P138" t="str">
            <v>162116</v>
          </cell>
          <cell r="Q138" t="str">
            <v>射水市</v>
          </cell>
          <cell r="R138" t="str">
            <v>H12/02/14</v>
          </cell>
          <cell r="T138" t="str">
            <v>R02/04/01</v>
          </cell>
          <cell r="U138" t="str">
            <v>R08/03/31</v>
          </cell>
          <cell r="V138" t="str">
            <v>指定</v>
          </cell>
          <cell r="AB138" t="str">
            <v>0</v>
          </cell>
          <cell r="AC138" t="str">
            <v>通常</v>
          </cell>
          <cell r="AE138" t="str">
            <v>000454</v>
          </cell>
          <cell r="AF138" t="str">
            <v>3709</v>
          </cell>
          <cell r="AG138" t="str">
            <v>社会福祉法人喜寿会</v>
          </cell>
          <cell r="AH138" t="str">
            <v>シャカイフクシホウジンキジュカイ</v>
          </cell>
          <cell r="AI138" t="str">
            <v>9330252</v>
          </cell>
          <cell r="AJ138" t="str">
            <v>射水市七美891番地</v>
          </cell>
          <cell r="AM138" t="str">
            <v>0766-86-2500</v>
          </cell>
          <cell r="AO138" t="str">
            <v>0766-86-4155</v>
          </cell>
          <cell r="AP138" t="str">
            <v>0001</v>
          </cell>
          <cell r="AQ138" t="str">
            <v>社会福祉法人（社協以外）</v>
          </cell>
          <cell r="AS138" t="str">
            <v>理事長</v>
          </cell>
          <cell r="AT138" t="str">
            <v>鷲塚　文夫</v>
          </cell>
          <cell r="AU138" t="str">
            <v>ワシヅカ　フミオ</v>
          </cell>
          <cell r="AV138" t="str">
            <v>S22/07/27</v>
          </cell>
          <cell r="AW138" t="str">
            <v>9340015</v>
          </cell>
          <cell r="AX138" t="str">
            <v>富山県射水市桜町7番9号</v>
          </cell>
          <cell r="BK138" t="str">
            <v>指定居宅ｻｰﾋﾞｽ事業所</v>
          </cell>
          <cell r="BL138" t="str">
            <v>経過措置及び特例措置の対象外</v>
          </cell>
          <cell r="BM138" t="str">
            <v>七美ことぶき苑デイサービスセンター</v>
          </cell>
          <cell r="BN138" t="str">
            <v>シチミコトブキエンデイサービスセンター</v>
          </cell>
          <cell r="BO138" t="str">
            <v>9330252</v>
          </cell>
          <cell r="BP138" t="str">
            <v>射水市七美891番地</v>
          </cell>
          <cell r="BS138" t="str">
            <v>0766-86-4173</v>
          </cell>
          <cell r="BU138" t="str">
            <v>0766-86-4155</v>
          </cell>
          <cell r="BV138" t="str">
            <v>H12/01/31</v>
          </cell>
          <cell r="BW138" t="str">
            <v>H12/01/31</v>
          </cell>
          <cell r="BX138" t="str">
            <v>H12/02/14</v>
          </cell>
          <cell r="BY138" t="str">
            <v>H12/04/01</v>
          </cell>
          <cell r="CB138" t="str">
            <v>面手　英樹</v>
          </cell>
          <cell r="CC138" t="str">
            <v>オモテ　ヒデキ</v>
          </cell>
          <cell r="CD138" t="str">
            <v>9300983</v>
          </cell>
          <cell r="CE138" t="str">
            <v>富山県富山市常盤台14-13</v>
          </cell>
          <cell r="CI138" t="str">
            <v>2000/01/31 17:49:45</v>
          </cell>
          <cell r="CJ138" t="str">
            <v>2023/03/16 18:40:06</v>
          </cell>
          <cell r="CK138" t="str">
            <v>あり</v>
          </cell>
          <cell r="CL138" t="str">
            <v>H12/04/02</v>
          </cell>
          <cell r="CO138" t="str">
            <v>2001/09/05 15:44:23</v>
          </cell>
          <cell r="CP138" t="str">
            <v>実施</v>
          </cell>
          <cell r="CQ138" t="str">
            <v>H17/10/01</v>
          </cell>
          <cell r="CT138" t="str">
            <v>高岡高齢者保健福祉圏域</v>
          </cell>
        </row>
        <row r="139">
          <cell r="A139" t="str">
            <v>1670300209</v>
          </cell>
          <cell r="B139" t="str">
            <v>6</v>
          </cell>
          <cell r="C139" t="str">
            <v>通所介護</v>
          </cell>
          <cell r="D139" t="str">
            <v>通所介護</v>
          </cell>
          <cell r="E139" t="str">
            <v>15</v>
          </cell>
          <cell r="F139" t="str">
            <v>デイサービスセンター　りらいあんす</v>
          </cell>
          <cell r="G139" t="str">
            <v>デイサービスセンター　リライアンス</v>
          </cell>
          <cell r="H139" t="str">
            <v>9340056</v>
          </cell>
          <cell r="I139" t="str">
            <v>富山県射水市寺塚原188</v>
          </cell>
          <cell r="L139" t="str">
            <v>0766-83-7200</v>
          </cell>
          <cell r="N139" t="str">
            <v>0766-83-7204</v>
          </cell>
          <cell r="P139" t="str">
            <v>162116</v>
          </cell>
          <cell r="Q139" t="str">
            <v>射水市</v>
          </cell>
          <cell r="R139" t="str">
            <v>H14/11/01</v>
          </cell>
          <cell r="T139" t="str">
            <v>R02/11/01</v>
          </cell>
          <cell r="U139" t="str">
            <v>R08/10/31</v>
          </cell>
          <cell r="V139" t="str">
            <v>指定</v>
          </cell>
          <cell r="AB139" t="str">
            <v>0</v>
          </cell>
          <cell r="AC139" t="str">
            <v>通常</v>
          </cell>
          <cell r="AE139" t="str">
            <v>001285</v>
          </cell>
          <cell r="AF139" t="str">
            <v>3721</v>
          </cell>
          <cell r="AG139" t="str">
            <v>株式会社りらいあんす</v>
          </cell>
          <cell r="AH139" t="str">
            <v>カブシキカイシャリライアンス</v>
          </cell>
          <cell r="AI139" t="str">
            <v>9340056</v>
          </cell>
          <cell r="AJ139" t="str">
            <v>富山県射水市寺塚原188</v>
          </cell>
          <cell r="AM139" t="str">
            <v>0766-83-7200</v>
          </cell>
          <cell r="AO139" t="str">
            <v>0766-83-7204</v>
          </cell>
          <cell r="AP139" t="str">
            <v>0005</v>
          </cell>
          <cell r="AQ139" t="str">
            <v>営利法人</v>
          </cell>
          <cell r="AS139" t="str">
            <v>代表取締役</v>
          </cell>
          <cell r="AT139" t="str">
            <v>清井　美樹</v>
          </cell>
          <cell r="AU139" t="str">
            <v>キヨイ　ミキ</v>
          </cell>
          <cell r="AV139" t="str">
            <v>S38/01/17</v>
          </cell>
          <cell r="AW139" t="str">
            <v>9340056</v>
          </cell>
          <cell r="AX139" t="str">
            <v>富山県射水市寺塚原193</v>
          </cell>
          <cell r="BK139" t="str">
            <v>指定居宅ｻｰﾋﾞｽ事業所</v>
          </cell>
          <cell r="BL139" t="str">
            <v>経過措置及び特例措置の対象外</v>
          </cell>
          <cell r="BM139" t="str">
            <v>デイサービスセンター　りらいあんす</v>
          </cell>
          <cell r="BN139" t="str">
            <v>デイサービスセンター　リライアンス</v>
          </cell>
          <cell r="BO139" t="str">
            <v>9340056</v>
          </cell>
          <cell r="BP139" t="str">
            <v>富山県射水市寺塚原188</v>
          </cell>
          <cell r="BS139" t="str">
            <v>0766-83-7200</v>
          </cell>
          <cell r="BU139" t="str">
            <v>0766-83-7204</v>
          </cell>
          <cell r="BV139" t="str">
            <v>H14/10/08</v>
          </cell>
          <cell r="BW139" t="str">
            <v>H14/10/30</v>
          </cell>
          <cell r="BX139" t="str">
            <v>H14/11/01</v>
          </cell>
          <cell r="BY139" t="str">
            <v>H14/11/01</v>
          </cell>
          <cell r="CB139" t="str">
            <v>増山　明博</v>
          </cell>
          <cell r="CC139" t="str">
            <v>マスヤマ　アキヒロ</v>
          </cell>
          <cell r="CD139" t="str">
            <v>9300154</v>
          </cell>
          <cell r="CE139" t="str">
            <v>富山県富山市平岡３５５２</v>
          </cell>
          <cell r="CI139" t="str">
            <v>2002/10/30 19:46:39</v>
          </cell>
          <cell r="CJ139" t="str">
            <v>2023/03/02 14:55:34</v>
          </cell>
          <cell r="CK139" t="str">
            <v>あり</v>
          </cell>
          <cell r="CL139" t="str">
            <v>H17/05/10</v>
          </cell>
          <cell r="CN139" t="str">
            <v>05109</v>
          </cell>
          <cell r="CO139" t="str">
            <v>2005/05/25 15:12:59</v>
          </cell>
          <cell r="CT139" t="str">
            <v>高岡高齢者保健福祉圏域</v>
          </cell>
        </row>
        <row r="140">
          <cell r="A140" t="str">
            <v>1670300308</v>
          </cell>
          <cell r="B140" t="str">
            <v>6</v>
          </cell>
          <cell r="C140" t="str">
            <v>通所介護</v>
          </cell>
          <cell r="D140" t="str">
            <v>通所介護</v>
          </cell>
          <cell r="E140" t="str">
            <v>15</v>
          </cell>
          <cell r="F140" t="str">
            <v>ぶどうの木デイサービス</v>
          </cell>
          <cell r="G140" t="str">
            <v>ブドウノキデイサービス</v>
          </cell>
          <cell r="H140" t="str">
            <v>9340015</v>
          </cell>
          <cell r="I140" t="str">
            <v>富山県射水市桜町19-3</v>
          </cell>
          <cell r="L140" t="str">
            <v>0766-82-1880</v>
          </cell>
          <cell r="N140" t="str">
            <v>0766-82-5155</v>
          </cell>
          <cell r="P140" t="str">
            <v>162116</v>
          </cell>
          <cell r="Q140" t="str">
            <v>射水市</v>
          </cell>
          <cell r="R140" t="str">
            <v>H16/08/01</v>
          </cell>
          <cell r="T140" t="str">
            <v>R04/08/01</v>
          </cell>
          <cell r="U140" t="str">
            <v>R10/07/31</v>
          </cell>
          <cell r="V140" t="str">
            <v>指定</v>
          </cell>
          <cell r="AB140" t="str">
            <v>0</v>
          </cell>
          <cell r="AC140" t="str">
            <v>通常</v>
          </cell>
          <cell r="AE140" t="str">
            <v>001535</v>
          </cell>
          <cell r="AF140" t="str">
            <v>3731</v>
          </cell>
          <cell r="AG140" t="str">
            <v>有限会社美里会</v>
          </cell>
          <cell r="AH140" t="str">
            <v>ユウゲンカイシャミサトカイ</v>
          </cell>
          <cell r="AI140" t="str">
            <v>9340015</v>
          </cell>
          <cell r="AJ140" t="str">
            <v>富山県射水市桜町19-3</v>
          </cell>
          <cell r="AM140" t="str">
            <v>0766-82-1880</v>
          </cell>
          <cell r="AO140" t="str">
            <v>0766-82-5155</v>
          </cell>
          <cell r="AP140" t="str">
            <v>0005</v>
          </cell>
          <cell r="AQ140" t="str">
            <v>営利法人</v>
          </cell>
          <cell r="AS140" t="str">
            <v>代表取締役</v>
          </cell>
          <cell r="AT140" t="str">
            <v>尾島　暁美</v>
          </cell>
          <cell r="AU140" t="str">
            <v>オジマ　アケミ</v>
          </cell>
          <cell r="AV140" t="str">
            <v>S21/11/09</v>
          </cell>
          <cell r="AW140" t="str">
            <v>9340015</v>
          </cell>
          <cell r="AX140" t="str">
            <v>富山県射水市桜町16-18</v>
          </cell>
          <cell r="BK140" t="str">
            <v>指定居宅ｻｰﾋﾞｽ事業所</v>
          </cell>
          <cell r="BL140" t="str">
            <v>経過措置及び特例措置の対象外</v>
          </cell>
          <cell r="BM140" t="str">
            <v>ぶどうの木デイサービス</v>
          </cell>
          <cell r="BN140" t="str">
            <v>ブドウノキデイサービス</v>
          </cell>
          <cell r="BO140" t="str">
            <v>9340015</v>
          </cell>
          <cell r="BP140" t="str">
            <v>富山県射水市桜町19-3</v>
          </cell>
          <cell r="BS140" t="str">
            <v>0766-82-1880</v>
          </cell>
          <cell r="BU140" t="str">
            <v>0766-82-5155</v>
          </cell>
          <cell r="BV140" t="str">
            <v>H16/07/09</v>
          </cell>
          <cell r="BW140" t="str">
            <v>H16/07/26</v>
          </cell>
          <cell r="BX140" t="str">
            <v>H16/07/27</v>
          </cell>
          <cell r="BY140" t="str">
            <v>H16/08/01</v>
          </cell>
          <cell r="BZ140" t="str">
            <v>第2条第2項</v>
          </cell>
          <cell r="CB140" t="str">
            <v>五十嵐　由美子</v>
          </cell>
          <cell r="CC140" t="str">
            <v>イガラシ　ユミコ</v>
          </cell>
          <cell r="CD140" t="str">
            <v>9340025</v>
          </cell>
          <cell r="CE140" t="str">
            <v>富山県射水市八幡町3-6-23</v>
          </cell>
          <cell r="CI140" t="str">
            <v>2004/07/27 13:18:31</v>
          </cell>
          <cell r="CJ140" t="str">
            <v>2022/06/20 10:58:15</v>
          </cell>
          <cell r="CK140" t="str">
            <v>あり</v>
          </cell>
          <cell r="CL140" t="str">
            <v>H16/08/16</v>
          </cell>
          <cell r="CN140" t="str">
            <v>05097</v>
          </cell>
          <cell r="CO140" t="str">
            <v>2004/10/05 14:04:42</v>
          </cell>
          <cell r="CT140" t="str">
            <v>高岡高齢者保健福祉圏域</v>
          </cell>
        </row>
        <row r="141">
          <cell r="A141" t="str">
            <v>1670400066</v>
          </cell>
          <cell r="B141" t="str">
            <v>6</v>
          </cell>
          <cell r="C141" t="str">
            <v>通所介護</v>
          </cell>
          <cell r="D141" t="str">
            <v>通所介護</v>
          </cell>
          <cell r="E141" t="str">
            <v>15</v>
          </cell>
          <cell r="F141" t="str">
            <v>魚津市西部デイサービスセンター</v>
          </cell>
          <cell r="G141" t="str">
            <v>ウオヅシセイブデイサービスセンター</v>
          </cell>
          <cell r="H141" t="str">
            <v>9370807</v>
          </cell>
          <cell r="I141" t="str">
            <v>富山県魚津市大光寺４６７－１</v>
          </cell>
          <cell r="L141" t="str">
            <v>0765-32-5566</v>
          </cell>
          <cell r="N141" t="str">
            <v>0765-22-2818</v>
          </cell>
          <cell r="P141" t="str">
            <v>162043</v>
          </cell>
          <cell r="Q141" t="str">
            <v>魚津市</v>
          </cell>
          <cell r="R141" t="str">
            <v>H11/09/07</v>
          </cell>
          <cell r="T141" t="str">
            <v>R02/04/01</v>
          </cell>
          <cell r="U141" t="str">
            <v>R08/03/31</v>
          </cell>
          <cell r="V141" t="str">
            <v>指定</v>
          </cell>
          <cell r="AB141" t="str">
            <v>0</v>
          </cell>
          <cell r="AC141" t="str">
            <v>通常</v>
          </cell>
          <cell r="AE141" t="str">
            <v>000151</v>
          </cell>
          <cell r="AF141" t="str">
            <v>3739</v>
          </cell>
          <cell r="AG141" t="str">
            <v>社会福祉法人新川老人福祉会</v>
          </cell>
          <cell r="AH141" t="str">
            <v>シャカイフクシホウジンニイカワロウジンフクシカイ</v>
          </cell>
          <cell r="AI141" t="str">
            <v>9370807</v>
          </cell>
          <cell r="AJ141" t="str">
            <v>魚津市大光寺450番地</v>
          </cell>
          <cell r="AM141" t="str">
            <v>0765-24-8822</v>
          </cell>
          <cell r="AO141" t="str">
            <v>0765-24-6127</v>
          </cell>
          <cell r="AP141" t="str">
            <v>0001</v>
          </cell>
          <cell r="AQ141" t="str">
            <v>社会福祉法人（社協以外）</v>
          </cell>
          <cell r="AS141" t="str">
            <v>理事長</v>
          </cell>
          <cell r="AT141" t="str">
            <v>保里　真理子</v>
          </cell>
          <cell r="AU141" t="str">
            <v>ホリ　マリコ</v>
          </cell>
          <cell r="AV141" t="str">
            <v>S34/11/24</v>
          </cell>
          <cell r="AW141" t="str">
            <v>9370805</v>
          </cell>
          <cell r="AX141" t="str">
            <v>富山県魚津市本江９２７</v>
          </cell>
          <cell r="BK141" t="str">
            <v>指定居宅ｻｰﾋﾞｽ事業所</v>
          </cell>
          <cell r="BL141" t="str">
            <v>経過措置及び特例措置の対象外</v>
          </cell>
          <cell r="BM141" t="str">
            <v>魚津市西部デイサービスセンター</v>
          </cell>
          <cell r="BN141" t="str">
            <v>ウオヅシセイブデイサービスセンター</v>
          </cell>
          <cell r="BO141" t="str">
            <v>9370807</v>
          </cell>
          <cell r="BP141" t="str">
            <v>魚津市大光寺467-1</v>
          </cell>
          <cell r="BS141" t="str">
            <v>0765-32-5566</v>
          </cell>
          <cell r="BU141" t="str">
            <v>0765-22-2818</v>
          </cell>
          <cell r="BV141" t="str">
            <v>H11/08/26</v>
          </cell>
          <cell r="BW141" t="str">
            <v>H11/08/26</v>
          </cell>
          <cell r="BX141" t="str">
            <v>H11/09/07</v>
          </cell>
          <cell r="BY141" t="str">
            <v>H12/04/01</v>
          </cell>
          <cell r="CB141" t="str">
            <v>山田　啓太郎</v>
          </cell>
          <cell r="CC141" t="str">
            <v>ヤマダ　ケイタロウ</v>
          </cell>
          <cell r="CD141" t="str">
            <v>9370815</v>
          </cell>
          <cell r="CE141" t="str">
            <v>富山県魚津市大海寺新２７９８－１４</v>
          </cell>
          <cell r="CI141" t="str">
            <v>1999/09/02 10:18:51</v>
          </cell>
          <cell r="CJ141" t="str">
            <v>2021/12/03 16:52:08</v>
          </cell>
          <cell r="CK141" t="str">
            <v>あり</v>
          </cell>
          <cell r="CL141" t="str">
            <v>H12/04/02</v>
          </cell>
          <cell r="CO141" t="str">
            <v>2001/09/05 10:01:03</v>
          </cell>
          <cell r="CP141" t="str">
            <v>実施</v>
          </cell>
          <cell r="CQ141" t="str">
            <v>H17/10/01</v>
          </cell>
          <cell r="CS141" t="str">
            <v>新川医療圏</v>
          </cell>
          <cell r="CT141" t="str">
            <v>新川高齢者保健福祉圏域</v>
          </cell>
        </row>
        <row r="142">
          <cell r="A142" t="str">
            <v>1670400157</v>
          </cell>
          <cell r="B142" t="str">
            <v>6</v>
          </cell>
          <cell r="C142" t="str">
            <v>通所介護</v>
          </cell>
          <cell r="D142" t="str">
            <v>通所介護</v>
          </cell>
          <cell r="E142" t="str">
            <v>15</v>
          </cell>
          <cell r="F142" t="str">
            <v>魚津市東部デイサービスセンター</v>
          </cell>
          <cell r="G142" t="str">
            <v>ウオヅシトウブデイサービスセンター</v>
          </cell>
          <cell r="H142" t="str">
            <v>9370041</v>
          </cell>
          <cell r="I142" t="str">
            <v>富山県魚津市吉島１０９５－２</v>
          </cell>
          <cell r="L142" t="str">
            <v>0765-22-7772</v>
          </cell>
          <cell r="N142" t="str">
            <v>0765-22-7783</v>
          </cell>
          <cell r="P142" t="str">
            <v>162043</v>
          </cell>
          <cell r="Q142" t="str">
            <v>魚津市</v>
          </cell>
          <cell r="R142" t="str">
            <v>H12/01/11</v>
          </cell>
          <cell r="T142" t="str">
            <v>R02/04/01</v>
          </cell>
          <cell r="U142" t="str">
            <v>R08/03/31</v>
          </cell>
          <cell r="V142" t="str">
            <v>指定</v>
          </cell>
          <cell r="AB142" t="str">
            <v>0</v>
          </cell>
          <cell r="AC142" t="str">
            <v>通常</v>
          </cell>
          <cell r="AE142" t="str">
            <v>000323</v>
          </cell>
          <cell r="AF142" t="str">
            <v>3748</v>
          </cell>
          <cell r="AG142" t="str">
            <v>社会福祉法人魚津市社会福祉協議会</v>
          </cell>
          <cell r="AH142" t="str">
            <v>シャカイフクシホウジンウオヅシシャカイフクシキョウギカイ</v>
          </cell>
          <cell r="AI142" t="str">
            <v>9370801</v>
          </cell>
          <cell r="AJ142" t="str">
            <v>魚津市新金屋２－１３－２６</v>
          </cell>
          <cell r="AM142" t="str">
            <v>0765-22-8388</v>
          </cell>
          <cell r="AO142" t="str">
            <v>0765-22-8390</v>
          </cell>
          <cell r="AP142" t="str">
            <v>0002</v>
          </cell>
          <cell r="AQ142" t="str">
            <v>社会福祉法人（社協）</v>
          </cell>
          <cell r="AS142" t="str">
            <v>会長</v>
          </cell>
          <cell r="AT142" t="str">
            <v>福留　正二</v>
          </cell>
          <cell r="AU142" t="str">
            <v>フクトメ　ショウジ</v>
          </cell>
          <cell r="AV142" t="str">
            <v>S30/11/26</v>
          </cell>
          <cell r="AW142" t="str">
            <v>9370857</v>
          </cell>
          <cell r="AX142" t="str">
            <v>富山県魚津市三ケ２０２３－１</v>
          </cell>
          <cell r="BK142" t="str">
            <v>指定居宅ｻｰﾋﾞｽ事業所</v>
          </cell>
          <cell r="BL142" t="str">
            <v>経過措置及び特例措置の対象外</v>
          </cell>
          <cell r="BM142" t="str">
            <v>魚津市東部デイサービスセンター</v>
          </cell>
          <cell r="BN142" t="str">
            <v>ウオヅシトウブデイサービスセンター</v>
          </cell>
          <cell r="BO142" t="str">
            <v>9370041</v>
          </cell>
          <cell r="BP142" t="str">
            <v>魚津市吉島１０９５－２</v>
          </cell>
          <cell r="BS142" t="str">
            <v>0765-22-7772</v>
          </cell>
          <cell r="BU142" t="str">
            <v>0765-22-7783</v>
          </cell>
          <cell r="BV142" t="str">
            <v>H11/11/30</v>
          </cell>
          <cell r="BW142" t="str">
            <v>H11/11/30</v>
          </cell>
          <cell r="BX142" t="str">
            <v>H12/01/11</v>
          </cell>
          <cell r="BY142" t="str">
            <v>H12/04/01</v>
          </cell>
          <cell r="CB142" t="str">
            <v>野﨑　美智枝</v>
          </cell>
          <cell r="CC142" t="str">
            <v>ノザキ　ミチエ</v>
          </cell>
          <cell r="CD142" t="str">
            <v>9370046</v>
          </cell>
          <cell r="CE142" t="str">
            <v>富山県魚津市上村木2-11-28</v>
          </cell>
          <cell r="CI142" t="str">
            <v>1999/12/27 13:09:21</v>
          </cell>
          <cell r="CJ142" t="str">
            <v>2022/04/07 11:19:18</v>
          </cell>
          <cell r="CK142" t="str">
            <v>あり</v>
          </cell>
          <cell r="CL142" t="str">
            <v>H12/04/02</v>
          </cell>
          <cell r="CO142" t="str">
            <v>2001/09/05 15:44:24</v>
          </cell>
          <cell r="CP142" t="str">
            <v>実施</v>
          </cell>
          <cell r="CQ142" t="str">
            <v>H17/10/01</v>
          </cell>
          <cell r="CS142" t="str">
            <v>新川医療圏</v>
          </cell>
          <cell r="CT142" t="str">
            <v>新川高齢者保健福祉圏域</v>
          </cell>
        </row>
        <row r="143">
          <cell r="A143" t="str">
            <v>1670400231</v>
          </cell>
          <cell r="B143" t="str">
            <v>6</v>
          </cell>
          <cell r="C143" t="str">
            <v>通所介護</v>
          </cell>
          <cell r="D143" t="str">
            <v>通所介護</v>
          </cell>
          <cell r="E143" t="str">
            <v>15</v>
          </cell>
          <cell r="F143" t="str">
            <v>新川ヴィーラデイサービスセンター</v>
          </cell>
          <cell r="G143" t="str">
            <v>ニイカワヴィーラデイサービスセンター</v>
          </cell>
          <cell r="H143" t="str">
            <v>9370807</v>
          </cell>
          <cell r="I143" t="str">
            <v>魚津市大光寺450番地</v>
          </cell>
          <cell r="L143" t="str">
            <v>0765-22-2879</v>
          </cell>
          <cell r="N143" t="str">
            <v>0765-22-2550</v>
          </cell>
          <cell r="O143" t="str">
            <v>nrf@jasmine.ocn.ne.jp</v>
          </cell>
          <cell r="P143" t="str">
            <v>162043</v>
          </cell>
          <cell r="Q143" t="str">
            <v>魚津市</v>
          </cell>
          <cell r="R143" t="str">
            <v>H12/05/31</v>
          </cell>
          <cell r="T143" t="str">
            <v>R02/05/31</v>
          </cell>
          <cell r="U143" t="str">
            <v>R08/05/30</v>
          </cell>
          <cell r="V143" t="str">
            <v>指定</v>
          </cell>
          <cell r="AB143" t="str">
            <v>0</v>
          </cell>
          <cell r="AC143" t="str">
            <v>通常</v>
          </cell>
          <cell r="AE143" t="str">
            <v>001067</v>
          </cell>
          <cell r="AF143" t="str">
            <v>3756</v>
          </cell>
          <cell r="AG143" t="str">
            <v>社会福祉法人新川老人福祉会</v>
          </cell>
          <cell r="AH143" t="str">
            <v>シャカイフクシホウジンニイカワロウジンフクシカイ</v>
          </cell>
          <cell r="AI143" t="str">
            <v>9370807</v>
          </cell>
          <cell r="AJ143" t="str">
            <v>魚津市大光寺450番地</v>
          </cell>
          <cell r="AM143" t="str">
            <v>0765-24-8822</v>
          </cell>
          <cell r="AO143" t="str">
            <v>0765-24-6127</v>
          </cell>
          <cell r="AP143" t="str">
            <v>0001</v>
          </cell>
          <cell r="AQ143" t="str">
            <v>社会福祉法人（社協以外）</v>
          </cell>
          <cell r="AS143" t="str">
            <v>理事長</v>
          </cell>
          <cell r="AT143" t="str">
            <v>保里　真理子</v>
          </cell>
          <cell r="AU143" t="str">
            <v>ホリ　マリコ</v>
          </cell>
          <cell r="AV143" t="str">
            <v>S34/11/24</v>
          </cell>
          <cell r="AW143" t="str">
            <v>9370805</v>
          </cell>
          <cell r="AX143" t="str">
            <v>富山県魚津市本江９２７</v>
          </cell>
          <cell r="BK143" t="str">
            <v>指定居宅ｻｰﾋﾞｽ事業所</v>
          </cell>
          <cell r="BL143" t="str">
            <v>経過措置及び特例措置の対象外</v>
          </cell>
          <cell r="BM143" t="str">
            <v>新川ヴィーラデイサービスセンター</v>
          </cell>
          <cell r="BN143" t="str">
            <v>ニイカワヴィーラデイサービスセンター</v>
          </cell>
          <cell r="BO143" t="str">
            <v>9370807</v>
          </cell>
          <cell r="BP143" t="str">
            <v>魚津市大光寺450番地</v>
          </cell>
          <cell r="BS143" t="str">
            <v>0765-22-2879</v>
          </cell>
          <cell r="BU143" t="str">
            <v>0765-22-2550</v>
          </cell>
          <cell r="BV143" t="str">
            <v>H12/05/02</v>
          </cell>
          <cell r="BW143" t="str">
            <v>H12/05/02</v>
          </cell>
          <cell r="BX143" t="str">
            <v>H12/05/31</v>
          </cell>
          <cell r="BY143" t="str">
            <v>H12/05/10</v>
          </cell>
          <cell r="CB143" t="str">
            <v>保里　直</v>
          </cell>
          <cell r="CC143" t="str">
            <v>ホリ　スナオ</v>
          </cell>
          <cell r="CD143" t="str">
            <v>9370042</v>
          </cell>
          <cell r="CE143" t="str">
            <v>富山県魚津市六郎丸78－2</v>
          </cell>
          <cell r="CI143" t="str">
            <v>2000/05/22 09:00:25</v>
          </cell>
          <cell r="CJ143" t="str">
            <v>2021/12/03 16:43:50</v>
          </cell>
          <cell r="CK143" t="str">
            <v>あり</v>
          </cell>
          <cell r="CL143" t="str">
            <v>H15/12/01</v>
          </cell>
          <cell r="CO143" t="str">
            <v>2004/01/21 14:07:45</v>
          </cell>
          <cell r="CP143" t="str">
            <v>実施</v>
          </cell>
          <cell r="CQ143" t="str">
            <v>H17/10/01</v>
          </cell>
          <cell r="CS143" t="str">
            <v>新川医療圏</v>
          </cell>
          <cell r="CT143" t="str">
            <v>新川高齢者保健福祉圏域</v>
          </cell>
        </row>
        <row r="144">
          <cell r="A144" t="str">
            <v>1670400306</v>
          </cell>
          <cell r="B144" t="str">
            <v>6</v>
          </cell>
          <cell r="C144" t="str">
            <v>通所介護</v>
          </cell>
          <cell r="D144" t="str">
            <v>通所介護</v>
          </cell>
          <cell r="E144" t="str">
            <v>15</v>
          </cell>
          <cell r="F144" t="str">
            <v>あんどの里指定通所介護事業所</v>
          </cell>
          <cell r="G144" t="str">
            <v>アンドノサトシテイツウショカイゴジギョウショ</v>
          </cell>
          <cell r="H144" t="str">
            <v>9370061</v>
          </cell>
          <cell r="I144" t="str">
            <v>魚津市仏田3468番地</v>
          </cell>
          <cell r="L144" t="str">
            <v>0765-22-8808</v>
          </cell>
          <cell r="N144" t="str">
            <v>0765-22-8802</v>
          </cell>
          <cell r="P144" t="str">
            <v>162043</v>
          </cell>
          <cell r="Q144" t="str">
            <v>魚津市</v>
          </cell>
          <cell r="R144" t="str">
            <v>H14/04/16</v>
          </cell>
          <cell r="T144" t="str">
            <v>R02/04/16</v>
          </cell>
          <cell r="U144" t="str">
            <v>R08/04/15</v>
          </cell>
          <cell r="V144" t="str">
            <v>指定</v>
          </cell>
          <cell r="AB144" t="str">
            <v>0</v>
          </cell>
          <cell r="AC144" t="str">
            <v>通常</v>
          </cell>
          <cell r="AE144" t="str">
            <v>001230</v>
          </cell>
          <cell r="AF144" t="str">
            <v>3763</v>
          </cell>
          <cell r="AG144" t="str">
            <v>社会福祉法人海望福祉会</v>
          </cell>
          <cell r="AH144" t="str">
            <v>シャカイフクシホウジンカイボウフクシカイ</v>
          </cell>
          <cell r="AI144" t="str">
            <v>9370061</v>
          </cell>
          <cell r="AJ144" t="str">
            <v>魚津市仏田3468番地</v>
          </cell>
          <cell r="AM144" t="str">
            <v>0765-22-8808</v>
          </cell>
          <cell r="AO144" t="str">
            <v>0765-22-8802</v>
          </cell>
          <cell r="AP144" t="str">
            <v>0001</v>
          </cell>
          <cell r="AQ144" t="str">
            <v>社会福祉法人（社協以外）</v>
          </cell>
          <cell r="AS144" t="str">
            <v>理事長</v>
          </cell>
          <cell r="AT144" t="str">
            <v>大崎　利明</v>
          </cell>
          <cell r="AU144" t="str">
            <v>オオサキ　トシアキ</v>
          </cell>
          <cell r="AV144" t="str">
            <v>S16/10/30</v>
          </cell>
          <cell r="AW144" t="str">
            <v>9370066</v>
          </cell>
          <cell r="AX144" t="str">
            <v>富山県魚津市北鬼江876番地</v>
          </cell>
          <cell r="BK144" t="str">
            <v>指定居宅ｻｰﾋﾞｽ事業所</v>
          </cell>
          <cell r="BL144" t="str">
            <v>経過措置及び特例措置の対象外</v>
          </cell>
          <cell r="BM144" t="str">
            <v>あんどの里デイサービスセンター</v>
          </cell>
          <cell r="BN144" t="str">
            <v>アンドノサトデイサービスセンター</v>
          </cell>
          <cell r="BO144" t="str">
            <v>9370061</v>
          </cell>
          <cell r="BP144" t="str">
            <v>魚津市仏田3468番地</v>
          </cell>
          <cell r="BS144" t="str">
            <v>0765-22-8808</v>
          </cell>
          <cell r="BU144" t="str">
            <v>0765-22-8802</v>
          </cell>
          <cell r="BV144" t="str">
            <v>H14/03/20</v>
          </cell>
          <cell r="BW144" t="str">
            <v>H14/04/01</v>
          </cell>
          <cell r="BX144" t="str">
            <v>H14/04/16</v>
          </cell>
          <cell r="BY144" t="str">
            <v>H14/04/16</v>
          </cell>
          <cell r="CB144" t="str">
            <v>大崎　雅子</v>
          </cell>
          <cell r="CC144" t="str">
            <v>オオサキ　マサコ</v>
          </cell>
          <cell r="CD144" t="str">
            <v>9370066</v>
          </cell>
          <cell r="CE144" t="str">
            <v>富山県魚津市北鬼江876</v>
          </cell>
          <cell r="CI144" t="str">
            <v>2002/04/08 10:55:08</v>
          </cell>
          <cell r="CJ144" t="str">
            <v>2022/09/28 14:45:10</v>
          </cell>
          <cell r="CK144" t="str">
            <v>あり</v>
          </cell>
          <cell r="CL144" t="str">
            <v>H14/04/17</v>
          </cell>
          <cell r="CO144" t="str">
            <v>2002/06/17 14:35:16</v>
          </cell>
          <cell r="CP144" t="str">
            <v>実施</v>
          </cell>
          <cell r="CQ144" t="str">
            <v>H17/10/01</v>
          </cell>
          <cell r="CS144" t="str">
            <v>新川医療圏</v>
          </cell>
          <cell r="CT144" t="str">
            <v>新川高齢者保健福祉圏域</v>
          </cell>
        </row>
        <row r="145">
          <cell r="A145" t="str">
            <v>1670400314</v>
          </cell>
          <cell r="B145" t="str">
            <v>6</v>
          </cell>
          <cell r="C145" t="str">
            <v>通所介護</v>
          </cell>
          <cell r="D145" t="str">
            <v>通所介護</v>
          </cell>
          <cell r="E145" t="str">
            <v>15</v>
          </cell>
          <cell r="F145" t="str">
            <v>深川病院ディサービスセンター</v>
          </cell>
          <cell r="G145" t="str">
            <v>フカガワビョウインディサービスセンター</v>
          </cell>
          <cell r="H145" t="str">
            <v>9370012</v>
          </cell>
          <cell r="I145" t="str">
            <v>富山県魚津市東尾崎3484-1</v>
          </cell>
          <cell r="L145" t="str">
            <v>0765-31-6200</v>
          </cell>
          <cell r="N145" t="str">
            <v>0765-31-6203</v>
          </cell>
          <cell r="P145" t="str">
            <v>162043</v>
          </cell>
          <cell r="Q145" t="str">
            <v>魚津市</v>
          </cell>
          <cell r="R145" t="str">
            <v>H14/05/01</v>
          </cell>
          <cell r="T145" t="str">
            <v>R02/05/01</v>
          </cell>
          <cell r="U145" t="str">
            <v>R08/04/30</v>
          </cell>
          <cell r="V145" t="str">
            <v>指定</v>
          </cell>
          <cell r="AB145" t="str">
            <v>0</v>
          </cell>
          <cell r="AC145" t="str">
            <v>通常</v>
          </cell>
          <cell r="AE145" t="str">
            <v>001233</v>
          </cell>
          <cell r="AF145" t="str">
            <v>3764</v>
          </cell>
          <cell r="AG145" t="str">
            <v>医療法人　深川病院</v>
          </cell>
          <cell r="AH145" t="str">
            <v>イリョウホウジン　フカガワビョウイン</v>
          </cell>
          <cell r="AI145" t="str">
            <v>9370012</v>
          </cell>
          <cell r="AJ145" t="str">
            <v>富山県魚津市東尾崎3484-1</v>
          </cell>
          <cell r="AM145" t="str">
            <v>0765-31-6200</v>
          </cell>
          <cell r="AO145" t="str">
            <v>0765-31-6203</v>
          </cell>
          <cell r="AP145" t="str">
            <v>0003</v>
          </cell>
          <cell r="AQ145" t="str">
            <v>医療法人</v>
          </cell>
          <cell r="AS145" t="str">
            <v>理事長</v>
          </cell>
          <cell r="AT145" t="str">
            <v>深川　差雅香</v>
          </cell>
          <cell r="AU145" t="str">
            <v>フカガワ　サガコ</v>
          </cell>
          <cell r="AW145" t="str">
            <v>9370012</v>
          </cell>
          <cell r="AX145" t="str">
            <v>富山県魚津市東尾崎3483-1</v>
          </cell>
          <cell r="BK145" t="str">
            <v>指定居宅ｻｰﾋﾞｽ事業所</v>
          </cell>
          <cell r="BL145" t="str">
            <v>経過措置及び特例措置の対象外</v>
          </cell>
          <cell r="BM145" t="str">
            <v>深川病院ディサービスセンター</v>
          </cell>
          <cell r="BN145" t="str">
            <v>フカガワビョウインディサービスセンター</v>
          </cell>
          <cell r="BO145" t="str">
            <v>9370012</v>
          </cell>
          <cell r="BP145" t="str">
            <v>富山県魚津市東尾崎3484-1</v>
          </cell>
          <cell r="BS145" t="str">
            <v>0765-31-6200</v>
          </cell>
          <cell r="BU145" t="str">
            <v>0765-31-6203</v>
          </cell>
          <cell r="BV145" t="str">
            <v>H14/04/23</v>
          </cell>
          <cell r="BW145" t="str">
            <v>H14/04/23</v>
          </cell>
          <cell r="BX145" t="str">
            <v>H14/05/01</v>
          </cell>
          <cell r="BY145" t="str">
            <v>H14/05/01</v>
          </cell>
          <cell r="CB145" t="str">
            <v>深川　差雅香</v>
          </cell>
          <cell r="CC145" t="str">
            <v>フカガワ　サガコ</v>
          </cell>
          <cell r="CD145" t="str">
            <v>9370012</v>
          </cell>
          <cell r="CE145" t="str">
            <v>富山県魚津市東尾崎3483-1</v>
          </cell>
          <cell r="CI145" t="str">
            <v>2002/04/25 20:09:57</v>
          </cell>
          <cell r="CJ145" t="str">
            <v>2022/09/28 14:54:42</v>
          </cell>
          <cell r="CK145" t="str">
            <v>あり</v>
          </cell>
          <cell r="CL145" t="str">
            <v>H16/02/03</v>
          </cell>
          <cell r="CO145" t="str">
            <v>2004/03/29 15:14:57</v>
          </cell>
          <cell r="CS145" t="str">
            <v>新川医療圏</v>
          </cell>
          <cell r="CT145" t="str">
            <v>新川高齢者保健福祉圏域</v>
          </cell>
        </row>
        <row r="146">
          <cell r="A146" t="str">
            <v>1670400512</v>
          </cell>
          <cell r="B146" t="str">
            <v>6</v>
          </cell>
          <cell r="C146" t="str">
            <v>通所介護</v>
          </cell>
          <cell r="D146" t="str">
            <v>通所介護</v>
          </cell>
          <cell r="E146" t="str">
            <v>15</v>
          </cell>
          <cell r="F146" t="str">
            <v>魚津市身体障害者デイサービスセンター</v>
          </cell>
          <cell r="G146" t="str">
            <v>ウオヅシシンタイショウガイシャデイサービスセンター</v>
          </cell>
          <cell r="H146" t="str">
            <v>9370866</v>
          </cell>
          <cell r="I146" t="str">
            <v>富山県魚津市本町一丁目４番３２号</v>
          </cell>
          <cell r="L146" t="str">
            <v>0765-22-1250</v>
          </cell>
          <cell r="N146" t="str">
            <v>0765-22-7911</v>
          </cell>
          <cell r="P146" t="str">
            <v>162043</v>
          </cell>
          <cell r="Q146" t="str">
            <v>魚津市</v>
          </cell>
          <cell r="R146" t="str">
            <v>H21/04/01</v>
          </cell>
          <cell r="T146" t="str">
            <v>R03/04/01</v>
          </cell>
          <cell r="U146" t="str">
            <v>R09/03/31</v>
          </cell>
          <cell r="V146" t="str">
            <v>指定</v>
          </cell>
          <cell r="AB146" t="str">
            <v>0</v>
          </cell>
          <cell r="AC146" t="str">
            <v>通常</v>
          </cell>
          <cell r="AE146" t="str">
            <v>003033</v>
          </cell>
          <cell r="AF146" t="str">
            <v>3784</v>
          </cell>
          <cell r="AG146" t="str">
            <v>社会福祉法人魚津市社会福祉協議会</v>
          </cell>
          <cell r="AH146" t="str">
            <v>シャカイフクシホウジンウオヅシシャカイフクシキョウギカイ</v>
          </cell>
          <cell r="AI146" t="str">
            <v>9370801</v>
          </cell>
          <cell r="AJ146" t="str">
            <v>富山県魚津市新金屋二丁目13番26号</v>
          </cell>
          <cell r="AM146" t="str">
            <v>0765-22-8388</v>
          </cell>
          <cell r="AO146" t="str">
            <v>0765-22-8390</v>
          </cell>
          <cell r="AP146" t="str">
            <v>0002</v>
          </cell>
          <cell r="AQ146" t="str">
            <v>社会福祉法人（社協）</v>
          </cell>
          <cell r="AS146" t="str">
            <v>会長</v>
          </cell>
          <cell r="AT146" t="str">
            <v>福留　正二</v>
          </cell>
          <cell r="AU146" t="str">
            <v>フクトメ　ショウジ</v>
          </cell>
          <cell r="AV146" t="str">
            <v>S30/11/26</v>
          </cell>
          <cell r="AW146" t="str">
            <v>9370857</v>
          </cell>
          <cell r="AX146" t="str">
            <v>富山県魚津市三ケ２０２３－１</v>
          </cell>
          <cell r="BK146" t="str">
            <v>指定居宅ｻｰﾋﾞｽ事業所</v>
          </cell>
          <cell r="BL146" t="str">
            <v>経過措置及び特例措置の対象外</v>
          </cell>
          <cell r="BM146" t="str">
            <v>魚津市身体障害者デイサービスセンター</v>
          </cell>
          <cell r="BN146" t="str">
            <v>ウオヅシシンタイショウガイシャデイサービスセンター</v>
          </cell>
          <cell r="BO146" t="str">
            <v>9370866</v>
          </cell>
          <cell r="BP146" t="str">
            <v>富山県魚津市本町一丁目４番23号</v>
          </cell>
          <cell r="BS146" t="str">
            <v>0765-22-1250</v>
          </cell>
          <cell r="BU146" t="str">
            <v>0765-22-7911</v>
          </cell>
          <cell r="BV146" t="str">
            <v>H21/03/10</v>
          </cell>
          <cell r="BW146" t="str">
            <v>H21/03/27</v>
          </cell>
          <cell r="BX146" t="str">
            <v>H21/03/27</v>
          </cell>
          <cell r="BY146" t="str">
            <v>H21/04/01</v>
          </cell>
          <cell r="BZ146" t="str">
            <v>第２条第１項第12号</v>
          </cell>
          <cell r="CB146" t="str">
            <v>本井　雅子</v>
          </cell>
          <cell r="CC146" t="str">
            <v>モトイ　マサコ</v>
          </cell>
          <cell r="CD146" t="str">
            <v>9370066</v>
          </cell>
          <cell r="CE146" t="str">
            <v>富山県魚津市北鬼江３２３－２　アンサンブルⅠ　２－２０１</v>
          </cell>
          <cell r="CI146" t="str">
            <v>2009/03/27 17:09:34</v>
          </cell>
          <cell r="CJ146" t="str">
            <v>2022/04/07 11:43:10</v>
          </cell>
          <cell r="CS146" t="str">
            <v>新川医療圏</v>
          </cell>
          <cell r="CT146" t="str">
            <v>新川高齢者保健福祉圏域</v>
          </cell>
        </row>
        <row r="147">
          <cell r="A147" t="str">
            <v>1670500071</v>
          </cell>
          <cell r="B147" t="str">
            <v>6</v>
          </cell>
          <cell r="C147" t="str">
            <v>通所介護</v>
          </cell>
          <cell r="D147" t="str">
            <v>通所介護</v>
          </cell>
          <cell r="E147" t="str">
            <v>15</v>
          </cell>
          <cell r="F147" t="str">
            <v>つまま園デイサービスセンター</v>
          </cell>
          <cell r="G147" t="str">
            <v>ツママエンデイサービスセンター</v>
          </cell>
          <cell r="H147" t="str">
            <v>9350002</v>
          </cell>
          <cell r="I147" t="str">
            <v>氷見市阿尾410番地</v>
          </cell>
          <cell r="L147" t="str">
            <v>0766-72-3724</v>
          </cell>
          <cell r="N147" t="str">
            <v>0766-72-2695</v>
          </cell>
          <cell r="P147" t="str">
            <v>162051</v>
          </cell>
          <cell r="Q147" t="str">
            <v>氷見市</v>
          </cell>
          <cell r="R147" t="str">
            <v>H12/02/14</v>
          </cell>
          <cell r="T147" t="str">
            <v>R02/04/01</v>
          </cell>
          <cell r="U147" t="str">
            <v>R08/03/31</v>
          </cell>
          <cell r="V147" t="str">
            <v>指定</v>
          </cell>
          <cell r="AB147" t="str">
            <v>0</v>
          </cell>
          <cell r="AC147" t="str">
            <v>通常</v>
          </cell>
          <cell r="AE147" t="str">
            <v>000458</v>
          </cell>
          <cell r="AF147" t="str">
            <v>3809</v>
          </cell>
          <cell r="AG147" t="str">
            <v>社会福祉法人ひみ福祉会</v>
          </cell>
          <cell r="AH147" t="str">
            <v>シャカイフクシホウジンヒミフクシカイ</v>
          </cell>
          <cell r="AI147" t="str">
            <v>9350031</v>
          </cell>
          <cell r="AJ147" t="str">
            <v>氷見市柳田字諏訪野3892-1</v>
          </cell>
          <cell r="AM147" t="str">
            <v>0766-91-2627</v>
          </cell>
          <cell r="AO147" t="str">
            <v>0766-91-2628</v>
          </cell>
          <cell r="AP147" t="str">
            <v>0001</v>
          </cell>
          <cell r="AQ147" t="str">
            <v>社会福祉法人（社協以外）</v>
          </cell>
          <cell r="AS147" t="str">
            <v>理事長</v>
          </cell>
          <cell r="AT147" t="str">
            <v>清水　幸雄</v>
          </cell>
          <cell r="AU147" t="str">
            <v>シミズ　ユキオ</v>
          </cell>
          <cell r="AV147" t="str">
            <v>S34/11/04</v>
          </cell>
          <cell r="AW147" t="str">
            <v>9350002</v>
          </cell>
          <cell r="AX147" t="str">
            <v>富山県氷見市阿尾30番地</v>
          </cell>
          <cell r="BK147" t="str">
            <v>指定居宅ｻｰﾋﾞｽ事業所</v>
          </cell>
          <cell r="BL147" t="str">
            <v>経過措置及び特例措置の対象外</v>
          </cell>
          <cell r="BM147" t="str">
            <v>つまま園デイサービスセンター</v>
          </cell>
          <cell r="BN147" t="str">
            <v>ツママエンデイサービスセンター</v>
          </cell>
          <cell r="BO147" t="str">
            <v>9350002</v>
          </cell>
          <cell r="BP147" t="str">
            <v>氷見市阿尾410番地</v>
          </cell>
          <cell r="BS147" t="str">
            <v>0766-72-3724</v>
          </cell>
          <cell r="BU147" t="str">
            <v>0766-72-2695</v>
          </cell>
          <cell r="BV147" t="str">
            <v>H11/12/27</v>
          </cell>
          <cell r="BW147" t="str">
            <v>H11/12/27</v>
          </cell>
          <cell r="BX147" t="str">
            <v>H12/02/14</v>
          </cell>
          <cell r="BY147" t="str">
            <v>H12/04/01</v>
          </cell>
          <cell r="CB147" t="str">
            <v>坂本　博之</v>
          </cell>
          <cell r="CC147" t="str">
            <v>サカモト　ヒロユキ</v>
          </cell>
          <cell r="CD147" t="str">
            <v>9350254</v>
          </cell>
          <cell r="CE147" t="str">
            <v>富山県氷見市新保１１１８</v>
          </cell>
          <cell r="CI147" t="str">
            <v>2000/01/06 18:48:30</v>
          </cell>
          <cell r="CJ147" t="str">
            <v>2021/04/09 16:59:10</v>
          </cell>
          <cell r="CK147" t="str">
            <v>あり</v>
          </cell>
          <cell r="CL147" t="str">
            <v>H12/04/02</v>
          </cell>
          <cell r="CO147" t="str">
            <v>2001/09/05 15:44:24</v>
          </cell>
          <cell r="CP147" t="str">
            <v>実施</v>
          </cell>
          <cell r="CQ147" t="str">
            <v>H18/04/01</v>
          </cell>
          <cell r="CS147" t="str">
            <v>高岡医療圏</v>
          </cell>
          <cell r="CT147" t="str">
            <v>高岡高齢者保健福祉圏域</v>
          </cell>
        </row>
        <row r="148">
          <cell r="A148" t="str">
            <v>1670500121</v>
          </cell>
          <cell r="B148" t="str">
            <v>6</v>
          </cell>
          <cell r="C148" t="str">
            <v>通所介護</v>
          </cell>
          <cell r="D148" t="str">
            <v>通所介護</v>
          </cell>
          <cell r="E148" t="str">
            <v>15</v>
          </cell>
          <cell r="F148" t="str">
            <v>はまなす苑氷見デイサービスセンター</v>
          </cell>
          <cell r="G148" t="str">
            <v>ハマナスエンヒミデイサービスセンター</v>
          </cell>
          <cell r="H148" t="str">
            <v>9350032</v>
          </cell>
          <cell r="I148" t="str">
            <v>富山県氷見市島尾791</v>
          </cell>
          <cell r="L148" t="str">
            <v>0766-91-7700</v>
          </cell>
          <cell r="N148" t="str">
            <v>0766-91-7733</v>
          </cell>
          <cell r="P148" t="str">
            <v>162051</v>
          </cell>
          <cell r="Q148" t="str">
            <v>氷見市</v>
          </cell>
          <cell r="R148" t="str">
            <v>H12/02/14</v>
          </cell>
          <cell r="T148" t="str">
            <v>R02/04/01</v>
          </cell>
          <cell r="U148" t="str">
            <v>R08/03/31</v>
          </cell>
          <cell r="V148" t="str">
            <v>指定</v>
          </cell>
          <cell r="AB148" t="str">
            <v>0</v>
          </cell>
          <cell r="AC148" t="str">
            <v>通常</v>
          </cell>
          <cell r="AE148" t="str">
            <v>000463</v>
          </cell>
          <cell r="AF148" t="str">
            <v>3814</v>
          </cell>
          <cell r="AG148" t="str">
            <v>社会福祉法人  はまなす厚生会</v>
          </cell>
          <cell r="AH148" t="str">
            <v>シャカイフクシホウジン　　ハマナスコウセイカイ</v>
          </cell>
          <cell r="AI148" t="str">
            <v>9350032</v>
          </cell>
          <cell r="AJ148" t="str">
            <v>富山県氷見市島尾791</v>
          </cell>
          <cell r="AM148" t="str">
            <v>0766-91-7700</v>
          </cell>
          <cell r="AO148" t="str">
            <v>0766-91-7733</v>
          </cell>
          <cell r="AP148" t="str">
            <v>0001</v>
          </cell>
          <cell r="AQ148" t="str">
            <v>社会福祉法人（社協以外）</v>
          </cell>
          <cell r="AS148" t="str">
            <v>理事長</v>
          </cell>
          <cell r="AT148" t="str">
            <v>中村  國雄</v>
          </cell>
          <cell r="AU148" t="str">
            <v>ナカムラ　　クニオ</v>
          </cell>
          <cell r="AV148" t="str">
            <v>S16/06/25</v>
          </cell>
          <cell r="AW148" t="str">
            <v>9350032</v>
          </cell>
          <cell r="AX148" t="str">
            <v>富山県氷見市島尾827‐1</v>
          </cell>
          <cell r="BK148" t="str">
            <v>指定居宅ｻｰﾋﾞｽ事業所</v>
          </cell>
          <cell r="BL148" t="str">
            <v>経過措置及び特例措置の対象外</v>
          </cell>
          <cell r="BM148" t="str">
            <v>はまなす苑氷見デイサービスセンター</v>
          </cell>
          <cell r="BN148" t="str">
            <v>ハマナスエンヒミデイサービスセンター</v>
          </cell>
          <cell r="BO148" t="str">
            <v>9350032</v>
          </cell>
          <cell r="BP148" t="str">
            <v>富山県氷見市島尾791</v>
          </cell>
          <cell r="BS148" t="str">
            <v>0766-91-7700</v>
          </cell>
          <cell r="BU148" t="str">
            <v>0766-91-7733</v>
          </cell>
          <cell r="BV148" t="str">
            <v>H12/01/20</v>
          </cell>
          <cell r="BW148" t="str">
            <v>H12/01/20</v>
          </cell>
          <cell r="BX148" t="str">
            <v>H12/02/14</v>
          </cell>
          <cell r="BY148" t="str">
            <v>H12/04/01</v>
          </cell>
          <cell r="CB148" t="str">
            <v>長森　克成</v>
          </cell>
          <cell r="CC148" t="str">
            <v>ナガモリ　カツナリ</v>
          </cell>
          <cell r="CD148" t="str">
            <v>9391568</v>
          </cell>
          <cell r="CE148" t="str">
            <v>富山県南砺市福野４０９番地</v>
          </cell>
          <cell r="CI148" t="str">
            <v>2000/01/24 14:00:52</v>
          </cell>
          <cell r="CJ148" t="str">
            <v>2021/06/15 11:22:45</v>
          </cell>
          <cell r="CK148" t="str">
            <v>あり</v>
          </cell>
          <cell r="CL148" t="str">
            <v>H12/04/02</v>
          </cell>
          <cell r="CO148" t="str">
            <v>2001/09/05 15:44:24</v>
          </cell>
          <cell r="CS148" t="str">
            <v>高岡医療圏</v>
          </cell>
          <cell r="CT148" t="str">
            <v>高岡高齢者保健福祉圏域</v>
          </cell>
        </row>
        <row r="149">
          <cell r="A149" t="str">
            <v>1670500162</v>
          </cell>
          <cell r="B149" t="str">
            <v>6</v>
          </cell>
          <cell r="C149" t="str">
            <v>通所介護</v>
          </cell>
          <cell r="D149" t="str">
            <v>通所介護</v>
          </cell>
          <cell r="E149" t="str">
            <v>15</v>
          </cell>
          <cell r="F149" t="str">
            <v>鶴亀荘</v>
          </cell>
          <cell r="G149" t="str">
            <v>ツルカメソウ</v>
          </cell>
          <cell r="H149" t="str">
            <v>9350031</v>
          </cell>
          <cell r="I149" t="str">
            <v>富山県氷見市柳田1355-2</v>
          </cell>
          <cell r="L149" t="str">
            <v>0766-91-5533</v>
          </cell>
          <cell r="N149" t="str">
            <v>0766-91-5593</v>
          </cell>
          <cell r="P149" t="str">
            <v>162051</v>
          </cell>
          <cell r="Q149" t="str">
            <v>氷見市</v>
          </cell>
          <cell r="R149" t="str">
            <v>H12/03/08</v>
          </cell>
          <cell r="T149" t="str">
            <v>R02/04/01</v>
          </cell>
          <cell r="U149" t="str">
            <v>R08/03/31</v>
          </cell>
          <cell r="V149" t="str">
            <v>指定</v>
          </cell>
          <cell r="AB149" t="str">
            <v>0</v>
          </cell>
          <cell r="AC149" t="str">
            <v>通常</v>
          </cell>
          <cell r="AE149" t="str">
            <v>000586</v>
          </cell>
          <cell r="AF149" t="str">
            <v>3818</v>
          </cell>
          <cell r="AG149" t="str">
            <v>株式会社 西条ヘルスケアサービス</v>
          </cell>
          <cell r="AH149" t="str">
            <v>カブシキガイシャ　サイジョウヘルスケアサービス</v>
          </cell>
          <cell r="AI149" t="str">
            <v>9350031</v>
          </cell>
          <cell r="AJ149" t="str">
            <v>富山県氷見市柳田1354</v>
          </cell>
          <cell r="AM149" t="str">
            <v>0766-91-5533</v>
          </cell>
          <cell r="AO149" t="str">
            <v>0766-91-5593</v>
          </cell>
          <cell r="AP149" t="str">
            <v>0005</v>
          </cell>
          <cell r="AQ149" t="str">
            <v>営利法人</v>
          </cell>
          <cell r="AS149" t="str">
            <v>代表取締役</v>
          </cell>
          <cell r="AT149" t="str">
            <v>濱下　守</v>
          </cell>
          <cell r="AU149" t="str">
            <v>ハマシタ　マモル　</v>
          </cell>
          <cell r="AV149" t="str">
            <v>S43/01/08</v>
          </cell>
          <cell r="AW149" t="str">
            <v>9350032</v>
          </cell>
          <cell r="AX149" t="str">
            <v>富山県氷見市島尾8</v>
          </cell>
          <cell r="BK149" t="str">
            <v>指定居宅ｻｰﾋﾞｽ事業所</v>
          </cell>
          <cell r="BL149" t="str">
            <v>経過措置及び特例措置の対象外</v>
          </cell>
          <cell r="BM149" t="str">
            <v>鶴亀荘</v>
          </cell>
          <cell r="BN149" t="str">
            <v>ツルカメソウ</v>
          </cell>
          <cell r="BO149" t="str">
            <v>9350031</v>
          </cell>
          <cell r="BP149" t="str">
            <v>富山県氷見市柳田1355-2</v>
          </cell>
          <cell r="BS149" t="str">
            <v>0766-91-5533</v>
          </cell>
          <cell r="BU149" t="str">
            <v>0766-91-5593</v>
          </cell>
          <cell r="BV149" t="str">
            <v>H12/02/07</v>
          </cell>
          <cell r="BW149" t="str">
            <v>H12/02/07</v>
          </cell>
          <cell r="BX149" t="str">
            <v>H12/03/08</v>
          </cell>
          <cell r="BY149" t="str">
            <v>H12/04/01</v>
          </cell>
          <cell r="CB149" t="str">
            <v>小谷内　ひなぎ</v>
          </cell>
          <cell r="CC149" t="str">
            <v>コヤチ　ヒナギ</v>
          </cell>
          <cell r="CD149" t="str">
            <v>9350035</v>
          </cell>
          <cell r="CE149" t="str">
            <v>富山県氷見市上田子１７４０－２</v>
          </cell>
          <cell r="CI149" t="str">
            <v>2000/02/29 15:59:38</v>
          </cell>
          <cell r="CJ149" t="str">
            <v>2022/02/15 14:05:03</v>
          </cell>
          <cell r="CK149" t="str">
            <v>あり</v>
          </cell>
          <cell r="CL149" t="str">
            <v>H13/04/02</v>
          </cell>
          <cell r="CO149" t="str">
            <v>2002/03/04 16:03:12</v>
          </cell>
          <cell r="CS149" t="str">
            <v>高岡医療圏</v>
          </cell>
          <cell r="CT149" t="str">
            <v>高岡高齢者保健福祉圏域</v>
          </cell>
        </row>
        <row r="150">
          <cell r="A150" t="str">
            <v>1670500253</v>
          </cell>
          <cell r="B150" t="str">
            <v>6</v>
          </cell>
          <cell r="C150" t="str">
            <v>通所介護</v>
          </cell>
          <cell r="D150" t="str">
            <v>通所介護</v>
          </cell>
          <cell r="E150" t="str">
            <v>15</v>
          </cell>
          <cell r="F150" t="str">
            <v>陽和温泉デイサービスセンター福来喜</v>
          </cell>
          <cell r="G150" t="str">
            <v>ヨウワオンセンデイサービスセンターフクラギ</v>
          </cell>
          <cell r="H150" t="str">
            <v>9350104</v>
          </cell>
          <cell r="I150" t="str">
            <v>富山県氷見市堀田４－１</v>
          </cell>
          <cell r="L150" t="str">
            <v>0766-91-0007</v>
          </cell>
          <cell r="N150" t="str">
            <v>0766-91-0121</v>
          </cell>
          <cell r="P150" t="str">
            <v>162051</v>
          </cell>
          <cell r="Q150" t="str">
            <v>氷見市</v>
          </cell>
          <cell r="R150" t="str">
            <v>H15/08/01</v>
          </cell>
          <cell r="T150" t="str">
            <v>R03/08/01</v>
          </cell>
          <cell r="U150" t="str">
            <v>R09/07/31</v>
          </cell>
          <cell r="V150" t="str">
            <v>指定</v>
          </cell>
          <cell r="AB150" t="str">
            <v>0</v>
          </cell>
          <cell r="AC150" t="str">
            <v>通常</v>
          </cell>
          <cell r="AE150" t="str">
            <v>001393</v>
          </cell>
          <cell r="AF150" t="str">
            <v>3827</v>
          </cell>
          <cell r="AG150" t="str">
            <v>医療法人社団　友愛病院会</v>
          </cell>
          <cell r="AH150" t="str">
            <v>イリョウホウジンシャダンユウアイビョウインカイ</v>
          </cell>
          <cell r="AI150" t="str">
            <v>9392607</v>
          </cell>
          <cell r="AJ150" t="str">
            <v>富山県富山市婦中町新町２１３１番地</v>
          </cell>
          <cell r="AM150" t="str">
            <v>076-469-5421</v>
          </cell>
          <cell r="AO150" t="str">
            <v>076-469-5425</v>
          </cell>
          <cell r="AP150" t="str">
            <v>0003</v>
          </cell>
          <cell r="AQ150" t="str">
            <v>医療法人</v>
          </cell>
          <cell r="AS150" t="str">
            <v>理事長</v>
          </cell>
          <cell r="AT150" t="str">
            <v>木越　俊和</v>
          </cell>
          <cell r="AU150" t="str">
            <v>キゴシ　トシカズ</v>
          </cell>
          <cell r="AV150" t="str">
            <v>S26/03/29</v>
          </cell>
          <cell r="AW150" t="str">
            <v>9218034</v>
          </cell>
          <cell r="AX150" t="str">
            <v>石川県金沢市泉野町５丁目１２－３</v>
          </cell>
          <cell r="BK150" t="str">
            <v>指定居宅ｻｰﾋﾞｽ事業所</v>
          </cell>
          <cell r="BL150" t="str">
            <v>経過措置及び特例措置の対象外</v>
          </cell>
          <cell r="BM150" t="str">
            <v>陽和温泉デイサービスセンター福来喜</v>
          </cell>
          <cell r="BN150" t="str">
            <v>ヨウワオンセンデイサービスセンターフクラギ</v>
          </cell>
          <cell r="BO150" t="str">
            <v>9350104</v>
          </cell>
          <cell r="BP150" t="str">
            <v>富山県氷見市堀田４－１</v>
          </cell>
          <cell r="BS150" t="str">
            <v>0766-91-0007</v>
          </cell>
          <cell r="BU150" t="str">
            <v>0766-91-0121</v>
          </cell>
          <cell r="BV150" t="str">
            <v>H15/07/07</v>
          </cell>
          <cell r="BW150" t="str">
            <v>H15/07/07</v>
          </cell>
          <cell r="BX150" t="str">
            <v>H15/08/01</v>
          </cell>
          <cell r="BY150" t="str">
            <v>H15/08/01</v>
          </cell>
          <cell r="BZ150" t="str">
            <v>第３条</v>
          </cell>
          <cell r="CB150" t="str">
            <v>鳥内　芳美</v>
          </cell>
          <cell r="CC150" t="str">
            <v>トリウチ　ヨシミ</v>
          </cell>
          <cell r="CD150" t="str">
            <v>9350007</v>
          </cell>
          <cell r="CE150" t="str">
            <v>富山県氷見市指崎945</v>
          </cell>
          <cell r="CI150" t="str">
            <v>2003/07/29 18:35:15</v>
          </cell>
          <cell r="CJ150" t="str">
            <v>2021/07/30 14:51:49</v>
          </cell>
          <cell r="CK150" t="str">
            <v>あり</v>
          </cell>
          <cell r="CL150" t="str">
            <v>H16/03/01</v>
          </cell>
          <cell r="CO150" t="str">
            <v>2004/03/31 15:45:51</v>
          </cell>
          <cell r="CS150" t="str">
            <v>高岡医療圏</v>
          </cell>
          <cell r="CT150" t="str">
            <v>高岡高齢者保健福祉圏域</v>
          </cell>
        </row>
        <row r="151">
          <cell r="A151" t="str">
            <v>1670500261</v>
          </cell>
          <cell r="B151" t="str">
            <v>6</v>
          </cell>
          <cell r="C151" t="str">
            <v>通所介護</v>
          </cell>
          <cell r="D151" t="str">
            <v>通所介護</v>
          </cell>
          <cell r="E151" t="str">
            <v>15</v>
          </cell>
          <cell r="F151" t="str">
            <v>なごみの郷</v>
          </cell>
          <cell r="G151" t="str">
            <v>ナゴミノサト</v>
          </cell>
          <cell r="H151" t="str">
            <v>9350042</v>
          </cell>
          <cell r="I151" t="str">
            <v>富山県氷見市湖光２７１－２</v>
          </cell>
          <cell r="L151" t="str">
            <v>0766-72-6753</v>
          </cell>
          <cell r="N151" t="str">
            <v>0766-72-0753</v>
          </cell>
          <cell r="P151" t="str">
            <v>162051</v>
          </cell>
          <cell r="Q151" t="str">
            <v>氷見市</v>
          </cell>
          <cell r="R151" t="str">
            <v>H15/08/01</v>
          </cell>
          <cell r="T151" t="str">
            <v>R03/08/01</v>
          </cell>
          <cell r="U151" t="str">
            <v>R09/07/31</v>
          </cell>
          <cell r="V151" t="str">
            <v>指定</v>
          </cell>
          <cell r="AB151" t="str">
            <v>0</v>
          </cell>
          <cell r="AC151" t="str">
            <v>通常</v>
          </cell>
          <cell r="AE151" t="str">
            <v>001394</v>
          </cell>
          <cell r="AF151" t="str">
            <v>3828</v>
          </cell>
          <cell r="AG151" t="str">
            <v>株式会社　寿榮会</v>
          </cell>
          <cell r="AH151" t="str">
            <v>カブシキカイシャジュエイカイ</v>
          </cell>
          <cell r="AI151" t="str">
            <v>9350024</v>
          </cell>
          <cell r="AJ151" t="str">
            <v>富山県氷見市窪５５２番地１</v>
          </cell>
          <cell r="AM151" t="str">
            <v>0766-91-5555</v>
          </cell>
          <cell r="AO151" t="str">
            <v>0766-91-5235</v>
          </cell>
          <cell r="AP151" t="str">
            <v>0005</v>
          </cell>
          <cell r="AQ151" t="str">
            <v>営利法人</v>
          </cell>
          <cell r="AS151" t="str">
            <v>代表取締役</v>
          </cell>
          <cell r="AT151" t="str">
            <v>梶　浩二</v>
          </cell>
          <cell r="AU151" t="str">
            <v>カジコウジ</v>
          </cell>
          <cell r="AW151" t="str">
            <v>9350031</v>
          </cell>
          <cell r="AX151" t="str">
            <v>富山県氷見市柳田１０９６－１</v>
          </cell>
          <cell r="BK151" t="str">
            <v>指定居宅ｻｰﾋﾞｽ事業所</v>
          </cell>
          <cell r="BL151" t="str">
            <v>経過措置及び特例措置の対象外</v>
          </cell>
          <cell r="BM151" t="str">
            <v>なごみの郷</v>
          </cell>
          <cell r="BN151" t="str">
            <v>ナゴミノサト</v>
          </cell>
          <cell r="BO151" t="str">
            <v>9350042</v>
          </cell>
          <cell r="BP151" t="str">
            <v>富山県氷見市湖光２７１－２</v>
          </cell>
          <cell r="BS151" t="str">
            <v>0766-72-6753</v>
          </cell>
          <cell r="BU151" t="str">
            <v>0766-72-0753</v>
          </cell>
          <cell r="BV151" t="str">
            <v>H15/07/10</v>
          </cell>
          <cell r="BW151" t="str">
            <v>H15/07/29</v>
          </cell>
          <cell r="BX151" t="str">
            <v>H15/08/01</v>
          </cell>
          <cell r="BY151" t="str">
            <v>H15/08/01</v>
          </cell>
          <cell r="BZ151" t="str">
            <v>第２条</v>
          </cell>
          <cell r="CB151" t="str">
            <v>中尾　小百合</v>
          </cell>
          <cell r="CC151" t="str">
            <v>ナカオ　サユリ</v>
          </cell>
          <cell r="CD151" t="str">
            <v>9350005</v>
          </cell>
          <cell r="CE151" t="str">
            <v>富山県氷見市栄町11-1-133</v>
          </cell>
          <cell r="CI151" t="str">
            <v>2003/07/29 18:35:17</v>
          </cell>
          <cell r="CJ151" t="str">
            <v>2022/12/23 13:04:48</v>
          </cell>
          <cell r="CK151" t="str">
            <v>あり</v>
          </cell>
          <cell r="CL151" t="str">
            <v>H15/09/01</v>
          </cell>
          <cell r="CO151" t="str">
            <v>2003/10/09 19:01:10</v>
          </cell>
          <cell r="CS151" t="str">
            <v>高岡医療圏</v>
          </cell>
          <cell r="CT151" t="str">
            <v>高岡高齢者保健福祉圏域</v>
          </cell>
        </row>
        <row r="152">
          <cell r="A152" t="str">
            <v>1670500287</v>
          </cell>
          <cell r="B152" t="str">
            <v>6</v>
          </cell>
          <cell r="C152" t="str">
            <v>通所介護</v>
          </cell>
          <cell r="D152" t="str">
            <v>通所介護</v>
          </cell>
          <cell r="E152" t="str">
            <v>15</v>
          </cell>
          <cell r="F152" t="str">
            <v>ＪＡ氷見市いこいの家</v>
          </cell>
          <cell r="G152" t="str">
            <v>ジェイエイヒミシイコイノイエ</v>
          </cell>
          <cell r="H152" t="str">
            <v>9350253</v>
          </cell>
          <cell r="I152" t="str">
            <v>氷見市谷屋1633番地</v>
          </cell>
          <cell r="L152" t="str">
            <v>0766-76-8086</v>
          </cell>
          <cell r="N152" t="str">
            <v>0766-76-1660</v>
          </cell>
          <cell r="P152" t="str">
            <v>162051</v>
          </cell>
          <cell r="Q152" t="str">
            <v>氷見市</v>
          </cell>
          <cell r="R152" t="str">
            <v>H15/09/01</v>
          </cell>
          <cell r="T152" t="str">
            <v>R03/09/01</v>
          </cell>
          <cell r="U152" t="str">
            <v>R09/08/31</v>
          </cell>
          <cell r="V152" t="str">
            <v>指定</v>
          </cell>
          <cell r="AB152" t="str">
            <v>0</v>
          </cell>
          <cell r="AC152" t="str">
            <v>通常</v>
          </cell>
          <cell r="AE152" t="str">
            <v>001402</v>
          </cell>
          <cell r="AF152" t="str">
            <v>3830</v>
          </cell>
          <cell r="AG152" t="str">
            <v>氷見市農業協同組合</v>
          </cell>
          <cell r="AH152" t="str">
            <v>ヒミシノウギョウキョウドウクミアイ</v>
          </cell>
          <cell r="AI152" t="str">
            <v>9350023</v>
          </cell>
          <cell r="AJ152" t="str">
            <v>氷見市朝日丘２番32号</v>
          </cell>
          <cell r="AM152" t="str">
            <v>0766-74-8834</v>
          </cell>
          <cell r="AO152" t="str">
            <v>0766-74-8835</v>
          </cell>
          <cell r="AP152" t="str">
            <v>0007</v>
          </cell>
          <cell r="AQ152" t="str">
            <v>農協</v>
          </cell>
          <cell r="AS152" t="str">
            <v>代表理事組合長</v>
          </cell>
          <cell r="AT152" t="str">
            <v>伊藤　宣良</v>
          </cell>
          <cell r="AU152" t="str">
            <v>イトウ　ノリヨシ</v>
          </cell>
          <cell r="AV152" t="str">
            <v>S29/06/30</v>
          </cell>
          <cell r="AW152" t="str">
            <v>9350041</v>
          </cell>
          <cell r="AX152" t="str">
            <v>富山県氷見市園１０７９</v>
          </cell>
          <cell r="BK152" t="str">
            <v>指定居宅ｻｰﾋﾞｽ事業所</v>
          </cell>
          <cell r="BL152" t="str">
            <v>経過措置及び特例措置の対象外</v>
          </cell>
          <cell r="BM152" t="str">
            <v>ＪＡ氷見市いこいの家</v>
          </cell>
          <cell r="BN152" t="str">
            <v>ジェイエイヒミシイコイノイエ</v>
          </cell>
          <cell r="BO152" t="str">
            <v>9350253</v>
          </cell>
          <cell r="BP152" t="str">
            <v>氷見市谷屋1633番地</v>
          </cell>
          <cell r="BS152" t="str">
            <v>0766-76-8086</v>
          </cell>
          <cell r="BU152" t="str">
            <v>0766-76-1660</v>
          </cell>
          <cell r="BV152" t="str">
            <v>H15/08/06</v>
          </cell>
          <cell r="BW152" t="str">
            <v>H15/08/25</v>
          </cell>
          <cell r="BX152" t="str">
            <v>H15/09/01</v>
          </cell>
          <cell r="BY152" t="str">
            <v>H15/09/01</v>
          </cell>
          <cell r="CB152" t="str">
            <v>坂下　安枝</v>
          </cell>
          <cell r="CC152" t="str">
            <v>サカシタ　ヤスエ</v>
          </cell>
          <cell r="CD152" t="str">
            <v>9350256</v>
          </cell>
          <cell r="CE152" t="str">
            <v>富山県氷見市田江１１５－１</v>
          </cell>
          <cell r="CI152" t="str">
            <v>2003/08/29 13:14:09</v>
          </cell>
          <cell r="CJ152" t="str">
            <v>2022/01/26 15:05:48</v>
          </cell>
          <cell r="CK152" t="str">
            <v>あり</v>
          </cell>
          <cell r="CL152" t="str">
            <v>H17/09/01</v>
          </cell>
          <cell r="CN152" t="str">
            <v>05115</v>
          </cell>
          <cell r="CO152" t="str">
            <v>2005/11/01 11:40:45</v>
          </cell>
          <cell r="CS152" t="str">
            <v>高岡医療圏</v>
          </cell>
          <cell r="CT152" t="str">
            <v>高岡高齢者保健福祉圏域</v>
          </cell>
        </row>
        <row r="153">
          <cell r="A153" t="str">
            <v>1670500329</v>
          </cell>
          <cell r="B153" t="str">
            <v>6</v>
          </cell>
          <cell r="C153" t="str">
            <v>通所介護</v>
          </cell>
          <cell r="D153" t="str">
            <v>通所介護</v>
          </cell>
          <cell r="E153" t="str">
            <v>15</v>
          </cell>
          <cell r="F153" t="str">
            <v>デイサービスセンターほのぼの苑</v>
          </cell>
          <cell r="G153" t="str">
            <v>デイサービスセンターホノボノエン</v>
          </cell>
          <cell r="H153" t="str">
            <v>9350063</v>
          </cell>
          <cell r="I153" t="str">
            <v>富山県氷見市加納495-1</v>
          </cell>
          <cell r="L153" t="str">
            <v>0766-74-7500</v>
          </cell>
          <cell r="N153" t="str">
            <v>0766-74-7511</v>
          </cell>
          <cell r="P153" t="str">
            <v>162051</v>
          </cell>
          <cell r="Q153" t="str">
            <v>氷見市</v>
          </cell>
          <cell r="R153" t="str">
            <v>H15/10/01</v>
          </cell>
          <cell r="T153" t="str">
            <v>R03/10/01</v>
          </cell>
          <cell r="U153" t="str">
            <v>R09/09/30</v>
          </cell>
          <cell r="V153" t="str">
            <v>指定</v>
          </cell>
          <cell r="AB153" t="str">
            <v>0</v>
          </cell>
          <cell r="AC153" t="str">
            <v>通常</v>
          </cell>
          <cell r="AE153" t="str">
            <v>001425</v>
          </cell>
          <cell r="AF153" t="str">
            <v>3834</v>
          </cell>
          <cell r="AG153" t="str">
            <v>社会福祉法人白寿会</v>
          </cell>
          <cell r="AH153" t="str">
            <v>シャカイフクシホウジンハクジュカイ</v>
          </cell>
          <cell r="AI153" t="str">
            <v>9350063</v>
          </cell>
          <cell r="AJ153" t="str">
            <v>富山県氷見市加納495-1</v>
          </cell>
          <cell r="AM153" t="str">
            <v>0766-74-7500</v>
          </cell>
          <cell r="AO153" t="str">
            <v>0766-74-7511</v>
          </cell>
          <cell r="AP153" t="str">
            <v>0001</v>
          </cell>
          <cell r="AQ153" t="str">
            <v>社会福祉法人（社協以外）</v>
          </cell>
          <cell r="AS153" t="str">
            <v>理事長</v>
          </cell>
          <cell r="AT153" t="str">
            <v>白石　陽治</v>
          </cell>
          <cell r="AU153" t="str">
            <v>シライシ　ヨウジ</v>
          </cell>
          <cell r="AV153" t="str">
            <v>S10/07/15</v>
          </cell>
          <cell r="AW153" t="str">
            <v>9350424</v>
          </cell>
          <cell r="AX153" t="str">
            <v>富山県氷見市小杉274</v>
          </cell>
          <cell r="BK153" t="str">
            <v>指定居宅ｻｰﾋﾞｽ事業所</v>
          </cell>
          <cell r="BL153" t="str">
            <v>経過措置及び特例措置の対象外</v>
          </cell>
          <cell r="BM153" t="str">
            <v>デイサービスセンターほのぼの苑</v>
          </cell>
          <cell r="BN153" t="str">
            <v>デイサービスセンターホノボノエン</v>
          </cell>
          <cell r="BO153" t="str">
            <v>9350063</v>
          </cell>
          <cell r="BP153" t="str">
            <v>富山県氷見市加納495-1</v>
          </cell>
          <cell r="BS153" t="str">
            <v>0766-74-7500</v>
          </cell>
          <cell r="BU153" t="str">
            <v>0766-74-7511</v>
          </cell>
          <cell r="BV153" t="str">
            <v>H15/09/10</v>
          </cell>
          <cell r="BW153" t="str">
            <v>H15/09/29</v>
          </cell>
          <cell r="BX153" t="str">
            <v>H15/10/01</v>
          </cell>
          <cell r="BY153" t="str">
            <v>H15/10/01</v>
          </cell>
          <cell r="BZ153" t="str">
            <v>第１条（２）</v>
          </cell>
          <cell r="CB153" t="str">
            <v>木原　誠三</v>
          </cell>
          <cell r="CC153" t="str">
            <v>キハラ　セイソ</v>
          </cell>
          <cell r="CD153" t="str">
            <v>9390322</v>
          </cell>
          <cell r="CE153" t="str">
            <v>射水市上野356</v>
          </cell>
          <cell r="CI153" t="str">
            <v>2003/09/29 20:07:33</v>
          </cell>
          <cell r="CJ153" t="str">
            <v>2023/03/30 18:02:34</v>
          </cell>
          <cell r="CK153" t="str">
            <v>あり</v>
          </cell>
          <cell r="CL153" t="str">
            <v>H15/10/02</v>
          </cell>
          <cell r="CO153" t="str">
            <v>2003/11/14 15:55:10</v>
          </cell>
          <cell r="CP153" t="str">
            <v>実施</v>
          </cell>
          <cell r="CQ153" t="str">
            <v>H18/04/01</v>
          </cell>
          <cell r="CS153" t="str">
            <v>高岡医療圏</v>
          </cell>
          <cell r="CT153" t="str">
            <v>高岡高齢者保健福祉圏域</v>
          </cell>
        </row>
        <row r="154">
          <cell r="A154" t="str">
            <v>1670500436</v>
          </cell>
          <cell r="B154" t="str">
            <v>6</v>
          </cell>
          <cell r="C154" t="str">
            <v>通所介護</v>
          </cell>
          <cell r="D154" t="str">
            <v>通所介護</v>
          </cell>
          <cell r="E154" t="str">
            <v>15</v>
          </cell>
          <cell r="F154" t="str">
            <v>氷見苑デイサービスセンター</v>
          </cell>
          <cell r="G154" t="str">
            <v>ヒミエンデイサービスセンター</v>
          </cell>
          <cell r="H154" t="str">
            <v>9350425</v>
          </cell>
          <cell r="I154" t="str">
            <v>氷見市薮田2063番地</v>
          </cell>
          <cell r="L154" t="str">
            <v>0766-72-8913</v>
          </cell>
          <cell r="N154" t="str">
            <v>0766-72-8501</v>
          </cell>
          <cell r="P154" t="str">
            <v>162051</v>
          </cell>
          <cell r="Q154" t="str">
            <v>氷見市</v>
          </cell>
          <cell r="R154" t="str">
            <v>H17/10/01</v>
          </cell>
          <cell r="T154" t="str">
            <v>H29/10/01</v>
          </cell>
          <cell r="U154" t="str">
            <v>R05/09/30</v>
          </cell>
          <cell r="V154" t="str">
            <v>指定</v>
          </cell>
          <cell r="AB154" t="str">
            <v>0</v>
          </cell>
          <cell r="AC154" t="str">
            <v>通常</v>
          </cell>
          <cell r="AE154" t="str">
            <v>001675</v>
          </cell>
          <cell r="AF154" t="str">
            <v>3845</v>
          </cell>
          <cell r="AG154" t="str">
            <v>社会福祉法人永寿会</v>
          </cell>
          <cell r="AH154" t="str">
            <v>シャカイフクシホウジンエイジュカイ</v>
          </cell>
          <cell r="AI154" t="str">
            <v>9330138</v>
          </cell>
          <cell r="AJ154" t="str">
            <v>高岡市太田58番地</v>
          </cell>
          <cell r="AM154" t="str">
            <v>0766-44-7370</v>
          </cell>
          <cell r="AO154" t="str">
            <v>0766-44-6686</v>
          </cell>
          <cell r="AP154" t="str">
            <v>0001</v>
          </cell>
          <cell r="AQ154" t="str">
            <v>社会福祉法人（社協以外）</v>
          </cell>
          <cell r="AS154" t="str">
            <v>理事長</v>
          </cell>
          <cell r="AT154" t="str">
            <v>嶋　耐司</v>
          </cell>
          <cell r="AU154" t="str">
            <v>シマ　タイジ</v>
          </cell>
          <cell r="AV154" t="str">
            <v>S20/09/02</v>
          </cell>
          <cell r="AW154" t="str">
            <v>9330133</v>
          </cell>
          <cell r="AX154" t="str">
            <v>富山県高岡市太田４９２０</v>
          </cell>
          <cell r="BK154" t="str">
            <v>指定居宅ｻｰﾋﾞｽ事業所</v>
          </cell>
          <cell r="BL154" t="str">
            <v>経過措置及び特例措置の対象外</v>
          </cell>
          <cell r="BM154" t="str">
            <v>氷見苑デイサービスセンター</v>
          </cell>
          <cell r="BN154" t="str">
            <v>ヒミエンデイサービスセンター</v>
          </cell>
          <cell r="BO154" t="str">
            <v>9350425</v>
          </cell>
          <cell r="BP154" t="str">
            <v>氷見市薮田2063番地</v>
          </cell>
          <cell r="BS154" t="str">
            <v>0766-72-8913</v>
          </cell>
          <cell r="BU154" t="str">
            <v>0766-72-8501</v>
          </cell>
          <cell r="BV154" t="str">
            <v>H17/09/08</v>
          </cell>
          <cell r="BW154" t="str">
            <v>H17/09/08</v>
          </cell>
          <cell r="BX154" t="str">
            <v>H17/09/29</v>
          </cell>
          <cell r="BY154" t="str">
            <v>H17/10/01</v>
          </cell>
          <cell r="CB154" t="str">
            <v>中谷内　由理</v>
          </cell>
          <cell r="CC154" t="str">
            <v>ナカヤチ　ユリ</v>
          </cell>
          <cell r="CD154" t="str">
            <v>9350412</v>
          </cell>
          <cell r="CE154" t="str">
            <v>富山県氷見市大境443</v>
          </cell>
          <cell r="CI154" t="str">
            <v>2005/09/29 14:38:55</v>
          </cell>
          <cell r="CJ154" t="str">
            <v>2022/04/01 13:27:17</v>
          </cell>
          <cell r="CK154" t="str">
            <v>あり</v>
          </cell>
          <cell r="CL154" t="str">
            <v>R03/09/01</v>
          </cell>
          <cell r="CO154" t="str">
            <v>2021/10/14 18:41:49</v>
          </cell>
          <cell r="CP154" t="str">
            <v>実施</v>
          </cell>
          <cell r="CQ154" t="str">
            <v>H17/10/01</v>
          </cell>
          <cell r="CS154" t="str">
            <v>高岡医療圏</v>
          </cell>
          <cell r="CT154" t="str">
            <v>高岡高齢者保健福祉圏域</v>
          </cell>
        </row>
        <row r="155">
          <cell r="A155" t="str">
            <v>1670500469</v>
          </cell>
          <cell r="B155" t="str">
            <v>6</v>
          </cell>
          <cell r="C155" t="str">
            <v>通所介護</v>
          </cell>
          <cell r="D155" t="str">
            <v>通所介護</v>
          </cell>
          <cell r="E155" t="str">
            <v>15</v>
          </cell>
          <cell r="F155" t="str">
            <v>ＪＡ氷見市結の里</v>
          </cell>
          <cell r="G155" t="str">
            <v>ジェイエイヒミシユイノサト</v>
          </cell>
          <cell r="H155" t="str">
            <v>9350024</v>
          </cell>
          <cell r="I155" t="str">
            <v>氷見市窪1908-1</v>
          </cell>
          <cell r="L155" t="str">
            <v>0766-91-8621</v>
          </cell>
          <cell r="N155" t="str">
            <v>0766-91-8622</v>
          </cell>
          <cell r="P155" t="str">
            <v>162051</v>
          </cell>
          <cell r="Q155" t="str">
            <v>氷見市</v>
          </cell>
          <cell r="R155" t="str">
            <v>H18/01/01</v>
          </cell>
          <cell r="T155" t="str">
            <v>H30/01/01</v>
          </cell>
          <cell r="U155" t="str">
            <v>R05/12/31</v>
          </cell>
          <cell r="V155" t="str">
            <v>指定</v>
          </cell>
          <cell r="AB155" t="str">
            <v>0</v>
          </cell>
          <cell r="AC155" t="str">
            <v>通常</v>
          </cell>
          <cell r="AE155" t="str">
            <v>001698</v>
          </cell>
          <cell r="AF155" t="str">
            <v>3848</v>
          </cell>
          <cell r="AG155" t="str">
            <v>氷見市農業協同組合</v>
          </cell>
          <cell r="AH155" t="str">
            <v>ヒミシノウギョウキョウドウクミアイ</v>
          </cell>
          <cell r="AI155" t="str">
            <v>9350023</v>
          </cell>
          <cell r="AJ155" t="str">
            <v>氷見市朝日丘２－32</v>
          </cell>
          <cell r="AM155" t="str">
            <v>0766-74-8833</v>
          </cell>
          <cell r="AO155" t="str">
            <v>0766-74-8835</v>
          </cell>
          <cell r="AP155" t="str">
            <v>0007</v>
          </cell>
          <cell r="AQ155" t="str">
            <v>農協</v>
          </cell>
          <cell r="AS155" t="str">
            <v>代表理事組合長</v>
          </cell>
          <cell r="AT155" t="str">
            <v>川上　修</v>
          </cell>
          <cell r="AU155" t="str">
            <v>カワカミ　オサム</v>
          </cell>
          <cell r="AW155" t="str">
            <v>9350063</v>
          </cell>
          <cell r="AX155" t="str">
            <v>氷見市加納1409</v>
          </cell>
          <cell r="BK155" t="str">
            <v>指定居宅ｻｰﾋﾞｽ事業所</v>
          </cell>
          <cell r="BL155" t="str">
            <v>経過措置及び特例措置の対象外</v>
          </cell>
          <cell r="BM155" t="str">
            <v>ＪＡ氷見市結の里</v>
          </cell>
          <cell r="BN155" t="str">
            <v>ジェイエイヒミシユイノサト</v>
          </cell>
          <cell r="BO155" t="str">
            <v>9350024</v>
          </cell>
          <cell r="BP155" t="str">
            <v>氷見市窪1908-1</v>
          </cell>
          <cell r="BS155" t="str">
            <v>0766-91-8621</v>
          </cell>
          <cell r="BU155" t="str">
            <v>0766-91-8622</v>
          </cell>
          <cell r="BV155" t="str">
            <v>H17/12/01</v>
          </cell>
          <cell r="BW155" t="str">
            <v>H17/12/22</v>
          </cell>
          <cell r="BX155" t="str">
            <v>H17/12/26</v>
          </cell>
          <cell r="BY155" t="str">
            <v>H18/01/01</v>
          </cell>
          <cell r="BZ155" t="str">
            <v>第7条第1項第15号</v>
          </cell>
          <cell r="CB155" t="str">
            <v>高瀬　洋子</v>
          </cell>
          <cell r="CC155" t="str">
            <v>タカセ　ヨウコ</v>
          </cell>
          <cell r="CD155" t="str">
            <v>9350255</v>
          </cell>
          <cell r="CE155" t="str">
            <v>富山県氷見市早借１４６</v>
          </cell>
          <cell r="CI155" t="str">
            <v>2005/12/26 17:55:41</v>
          </cell>
          <cell r="CJ155" t="str">
            <v>2021/04/05 18:01:10</v>
          </cell>
          <cell r="CK155" t="str">
            <v>あり</v>
          </cell>
          <cell r="CL155" t="str">
            <v>H18/01/04</v>
          </cell>
          <cell r="CN155" t="str">
            <v>05125</v>
          </cell>
          <cell r="CO155" t="str">
            <v>2006/03/10 20:49:33</v>
          </cell>
          <cell r="CS155" t="str">
            <v>高岡医療圏</v>
          </cell>
          <cell r="CT155" t="str">
            <v>高岡高齢者保健福祉圏域</v>
          </cell>
        </row>
        <row r="156">
          <cell r="A156" t="str">
            <v>1670500493</v>
          </cell>
          <cell r="B156" t="str">
            <v>6</v>
          </cell>
          <cell r="C156" t="str">
            <v>通所介護</v>
          </cell>
          <cell r="D156" t="str">
            <v>通所介護</v>
          </cell>
          <cell r="E156" t="str">
            <v>15</v>
          </cell>
          <cell r="F156" t="str">
            <v>そよ風ホーム</v>
          </cell>
          <cell r="G156" t="str">
            <v>ソヨカゼホーム</v>
          </cell>
          <cell r="H156" t="str">
            <v>9350024</v>
          </cell>
          <cell r="I156" t="str">
            <v>富山県氷見市窪2073番地</v>
          </cell>
          <cell r="L156" t="str">
            <v>0766-91-5100</v>
          </cell>
          <cell r="N156" t="str">
            <v>0766-91-1666</v>
          </cell>
          <cell r="P156" t="str">
            <v>162051</v>
          </cell>
          <cell r="Q156" t="str">
            <v>氷見市</v>
          </cell>
          <cell r="R156" t="str">
            <v>H19/07/01</v>
          </cell>
          <cell r="T156" t="str">
            <v>R01/07/01</v>
          </cell>
          <cell r="U156" t="str">
            <v>R07/06/30</v>
          </cell>
          <cell r="V156" t="str">
            <v>指定</v>
          </cell>
          <cell r="AB156" t="str">
            <v>0</v>
          </cell>
          <cell r="AC156" t="str">
            <v>通常</v>
          </cell>
          <cell r="AE156" t="str">
            <v>002837</v>
          </cell>
          <cell r="AF156" t="str">
            <v>3851</v>
          </cell>
          <cell r="AG156" t="str">
            <v>有限会社トーカイシステム</v>
          </cell>
          <cell r="AH156" t="str">
            <v>ユウゲンガイシャトーカイシステム</v>
          </cell>
          <cell r="AI156" t="str">
            <v>9350024</v>
          </cell>
          <cell r="AJ156" t="str">
            <v>富山県氷見市窪1385番地</v>
          </cell>
          <cell r="AM156" t="str">
            <v>0766-91-4008</v>
          </cell>
          <cell r="AO156" t="str">
            <v>0766-91-4008</v>
          </cell>
          <cell r="AP156" t="str">
            <v>0005</v>
          </cell>
          <cell r="AQ156" t="str">
            <v>営利法人</v>
          </cell>
          <cell r="AS156" t="str">
            <v>代表取締役</v>
          </cell>
          <cell r="AT156" t="str">
            <v>東海　達雄</v>
          </cell>
          <cell r="AU156" t="str">
            <v>トウカイ　タツオ</v>
          </cell>
          <cell r="AV156" t="str">
            <v>S25/03/28</v>
          </cell>
          <cell r="AW156" t="str">
            <v>9350024</v>
          </cell>
          <cell r="AX156" t="str">
            <v>富山県氷見市窪1385番地</v>
          </cell>
          <cell r="BK156" t="str">
            <v>指定居宅ｻｰﾋﾞｽ事業所</v>
          </cell>
          <cell r="BL156" t="str">
            <v>経過措置及び特例措置の対象外</v>
          </cell>
          <cell r="BM156" t="str">
            <v>そよ風ホーム</v>
          </cell>
          <cell r="BN156" t="str">
            <v>ソヨカゼホーム</v>
          </cell>
          <cell r="BO156" t="str">
            <v>9350024</v>
          </cell>
          <cell r="BP156" t="str">
            <v>富山県氷見市窪2073番地</v>
          </cell>
          <cell r="BS156" t="str">
            <v>0766-91-5100</v>
          </cell>
          <cell r="BU156" t="str">
            <v>0766-91-1666</v>
          </cell>
          <cell r="BV156" t="str">
            <v>H19/06/21</v>
          </cell>
          <cell r="BW156" t="str">
            <v>H19/06/21</v>
          </cell>
          <cell r="BX156" t="str">
            <v>H19/07/01</v>
          </cell>
          <cell r="BY156" t="str">
            <v>H19/07/01</v>
          </cell>
          <cell r="BZ156" t="str">
            <v>第２条第３項</v>
          </cell>
          <cell r="CB156" t="str">
            <v>大坪　朋子</v>
          </cell>
          <cell r="CC156" t="str">
            <v>オオツボ　トモコ</v>
          </cell>
          <cell r="CD156" t="str">
            <v>9350063</v>
          </cell>
          <cell r="CE156" t="str">
            <v>富山県氷見市加納1289-2</v>
          </cell>
          <cell r="CI156" t="str">
            <v>2007/06/30 12:11:59</v>
          </cell>
          <cell r="CJ156" t="str">
            <v>2022/03/16 14:29:46</v>
          </cell>
          <cell r="CK156" t="str">
            <v>あり</v>
          </cell>
          <cell r="CL156" t="str">
            <v>H19/07/03</v>
          </cell>
          <cell r="CO156" t="str">
            <v>2007/08/08 11:41:53</v>
          </cell>
          <cell r="CS156" t="str">
            <v>高岡医療圏</v>
          </cell>
          <cell r="CT156" t="str">
            <v>高岡高齢者保健福祉圏域</v>
          </cell>
        </row>
        <row r="157">
          <cell r="A157" t="str">
            <v>1670500527</v>
          </cell>
          <cell r="B157" t="str">
            <v>6</v>
          </cell>
          <cell r="C157" t="str">
            <v>通所介護</v>
          </cell>
          <cell r="D157" t="str">
            <v>通所介護</v>
          </cell>
          <cell r="E157" t="str">
            <v>15</v>
          </cell>
          <cell r="F157" t="str">
            <v>みんなの家のどか</v>
          </cell>
          <cell r="G157" t="str">
            <v>ミンナノイエノドカ</v>
          </cell>
          <cell r="H157" t="str">
            <v>9350252</v>
          </cell>
          <cell r="I157" t="str">
            <v>富山県氷見市中村485番地１</v>
          </cell>
          <cell r="L157" t="str">
            <v>0766-73-6321</v>
          </cell>
          <cell r="N157" t="str">
            <v>0766-72-6322</v>
          </cell>
          <cell r="P157" t="str">
            <v>162051</v>
          </cell>
          <cell r="Q157" t="str">
            <v>氷見市</v>
          </cell>
          <cell r="R157" t="str">
            <v>H20/04/01</v>
          </cell>
          <cell r="T157" t="str">
            <v>R02/04/01</v>
          </cell>
          <cell r="U157" t="str">
            <v>R08/03/31</v>
          </cell>
          <cell r="V157" t="str">
            <v>指定</v>
          </cell>
          <cell r="AB157" t="str">
            <v>0</v>
          </cell>
          <cell r="AC157" t="str">
            <v>通常</v>
          </cell>
          <cell r="AE157" t="str">
            <v>002946</v>
          </cell>
          <cell r="AF157" t="str">
            <v>3854</v>
          </cell>
          <cell r="AG157" t="str">
            <v>特定非営利活動法人のどか</v>
          </cell>
          <cell r="AH157" t="str">
            <v>トクテイヒエイリカツドウホウジンノドカ</v>
          </cell>
          <cell r="AI157" t="str">
            <v>9350252</v>
          </cell>
          <cell r="AJ157" t="str">
            <v>富山県氷見市中村446番地１</v>
          </cell>
          <cell r="AM157" t="str">
            <v>0766-73-6321</v>
          </cell>
          <cell r="AO157" t="str">
            <v>0766-72-6322</v>
          </cell>
          <cell r="AP157" t="str">
            <v>0006</v>
          </cell>
          <cell r="AQ157" t="str">
            <v>非営利法人（NPO）</v>
          </cell>
          <cell r="AS157" t="str">
            <v>理事長</v>
          </cell>
          <cell r="AT157" t="str">
            <v>中原　政睦</v>
          </cell>
          <cell r="AU157" t="str">
            <v>ナカハラ　　マサム</v>
          </cell>
          <cell r="AV157" t="str">
            <v>S27/08/02</v>
          </cell>
          <cell r="AW157" t="str">
            <v>9350252</v>
          </cell>
          <cell r="AX157" t="str">
            <v>富山県氷見市中村446番地１</v>
          </cell>
          <cell r="BK157" t="str">
            <v>指定居宅ｻｰﾋﾞｽ事業所</v>
          </cell>
          <cell r="BL157" t="str">
            <v>経過措置及び特例措置の対象外</v>
          </cell>
          <cell r="BM157" t="str">
            <v>みんなの家のどか</v>
          </cell>
          <cell r="BN157" t="str">
            <v>ミンナノイエノドカ</v>
          </cell>
          <cell r="BO157" t="str">
            <v>9350252</v>
          </cell>
          <cell r="BP157" t="str">
            <v>富山県氷見市中村485番地１</v>
          </cell>
          <cell r="BS157" t="str">
            <v>0766-73-6321</v>
          </cell>
          <cell r="BU157" t="str">
            <v>0766-72-6322</v>
          </cell>
          <cell r="BV157" t="str">
            <v>H20/03/21</v>
          </cell>
          <cell r="BW157" t="str">
            <v>H20/03/28</v>
          </cell>
          <cell r="BX157" t="str">
            <v>H20/03/29</v>
          </cell>
          <cell r="BY157" t="str">
            <v>H20/04/01</v>
          </cell>
          <cell r="BZ157" t="str">
            <v>第５条第１項第１号</v>
          </cell>
          <cell r="CB157" t="str">
            <v>須賀　克枝</v>
          </cell>
          <cell r="CC157" t="str">
            <v>スガ　カツエ</v>
          </cell>
          <cell r="CD157" t="str">
            <v>9330051</v>
          </cell>
          <cell r="CE157" t="str">
            <v>富山県高岡市東野135番地４</v>
          </cell>
          <cell r="CI157" t="str">
            <v>2008/03/29 14:31:50</v>
          </cell>
          <cell r="CJ157" t="str">
            <v>2022/11/04 15:17:14</v>
          </cell>
          <cell r="CK157" t="str">
            <v>あり</v>
          </cell>
          <cell r="CL157" t="str">
            <v>H20/04/01</v>
          </cell>
          <cell r="CN157" t="str">
            <v>5160</v>
          </cell>
          <cell r="CO157" t="str">
            <v>2008/08/12 14:42:33</v>
          </cell>
          <cell r="CS157" t="str">
            <v>高岡医療圏</v>
          </cell>
          <cell r="CT157" t="str">
            <v>高岡高齢者保健福祉圏域</v>
          </cell>
        </row>
        <row r="158">
          <cell r="A158" t="str">
            <v>1670500634</v>
          </cell>
          <cell r="B158" t="str">
            <v>6</v>
          </cell>
          <cell r="C158" t="str">
            <v>通所介護</v>
          </cell>
          <cell r="D158" t="str">
            <v>通所介護</v>
          </cell>
          <cell r="E158" t="str">
            <v>15</v>
          </cell>
          <cell r="F158" t="str">
            <v>明善寺デイサービスあんのん</v>
          </cell>
          <cell r="G158" t="str">
            <v>ミョウゼンジデイサービスアンノン</v>
          </cell>
          <cell r="H158" t="str">
            <v>9350104</v>
          </cell>
          <cell r="I158" t="str">
            <v>氷見市堀田1195-1</v>
          </cell>
          <cell r="L158" t="str">
            <v>0766-92-7008</v>
          </cell>
          <cell r="N158" t="str">
            <v>0766-92-7888</v>
          </cell>
          <cell r="P158" t="str">
            <v>162051</v>
          </cell>
          <cell r="Q158" t="str">
            <v>氷見市</v>
          </cell>
          <cell r="R158" t="str">
            <v>H24/03/01</v>
          </cell>
          <cell r="T158" t="str">
            <v>H30/03/01</v>
          </cell>
          <cell r="U158" t="str">
            <v>R06/02/29</v>
          </cell>
          <cell r="V158" t="str">
            <v>指定</v>
          </cell>
          <cell r="AB158" t="str">
            <v>0</v>
          </cell>
          <cell r="AC158" t="str">
            <v>通常</v>
          </cell>
          <cell r="AE158" t="str">
            <v>003428</v>
          </cell>
          <cell r="AF158" t="str">
            <v>3864</v>
          </cell>
          <cell r="AG158" t="str">
            <v>宗教法人　明善寺</v>
          </cell>
          <cell r="AH158" t="str">
            <v>シュウキョウホウジン　ミョウゼンジ</v>
          </cell>
          <cell r="AI158" t="str">
            <v>9350104</v>
          </cell>
          <cell r="AJ158" t="str">
            <v>氷見市堀田1190番地</v>
          </cell>
          <cell r="AM158" t="str">
            <v>0766-91-3530</v>
          </cell>
          <cell r="AO158" t="str">
            <v>0766-91-5658</v>
          </cell>
          <cell r="AP158" t="str">
            <v>0009</v>
          </cell>
          <cell r="AQ158" t="str">
            <v>その他法人</v>
          </cell>
          <cell r="AS158" t="str">
            <v>代表役員</v>
          </cell>
          <cell r="AT158" t="str">
            <v>山嵜　正真</v>
          </cell>
          <cell r="AU158" t="str">
            <v>ヤマザキ　マサナオ</v>
          </cell>
          <cell r="AV158" t="str">
            <v>S49/08/31</v>
          </cell>
          <cell r="AW158" t="str">
            <v>9350104</v>
          </cell>
          <cell r="AX158" t="str">
            <v>氷見市堀田1190番地</v>
          </cell>
          <cell r="BK158" t="str">
            <v>指定居宅ｻｰﾋﾞｽ事業所</v>
          </cell>
          <cell r="BL158" t="str">
            <v>経過措置及び特例措置の対象外</v>
          </cell>
          <cell r="BM158" t="str">
            <v>明善寺デイサービスあんのん</v>
          </cell>
          <cell r="BN158" t="str">
            <v>ミョウゼンジデイサービスアンノン</v>
          </cell>
          <cell r="BO158" t="str">
            <v>9350104</v>
          </cell>
          <cell r="BP158" t="str">
            <v>氷見市堀田1195-1</v>
          </cell>
          <cell r="BS158" t="str">
            <v>0766-92-7008</v>
          </cell>
          <cell r="BU158" t="str">
            <v>0766-92-7888</v>
          </cell>
          <cell r="BV158" t="str">
            <v>H24/02/10</v>
          </cell>
          <cell r="BW158" t="str">
            <v>H24/02/10</v>
          </cell>
          <cell r="BX158" t="str">
            <v>H24/02/28</v>
          </cell>
          <cell r="BY158" t="str">
            <v>H24/03/01</v>
          </cell>
          <cell r="BZ158" t="str">
            <v>第３８条第１項</v>
          </cell>
          <cell r="CB158" t="str">
            <v>山嵜　正真</v>
          </cell>
          <cell r="CC158" t="str">
            <v>ヤマザキ　マサナオ</v>
          </cell>
          <cell r="CD158" t="str">
            <v>9350104</v>
          </cell>
          <cell r="CE158" t="str">
            <v>氷見市堀田1190番地</v>
          </cell>
          <cell r="CI158" t="str">
            <v>2012/02/28 17:49:13</v>
          </cell>
          <cell r="CJ158" t="str">
            <v>2021/03/19 20:31:19</v>
          </cell>
          <cell r="CK158" t="str">
            <v>あり</v>
          </cell>
          <cell r="CL158" t="str">
            <v>H30/03/29</v>
          </cell>
          <cell r="CO158" t="str">
            <v>2021/07/28 17:58:14</v>
          </cell>
          <cell r="CS158" t="str">
            <v>高岡医療圏</v>
          </cell>
          <cell r="CT158" t="str">
            <v>高岡高齢者保健福祉圏域</v>
          </cell>
        </row>
        <row r="159">
          <cell r="A159" t="str">
            <v>1670500667</v>
          </cell>
          <cell r="B159" t="str">
            <v>6</v>
          </cell>
          <cell r="C159" t="str">
            <v>通所介護</v>
          </cell>
          <cell r="D159" t="str">
            <v>通所介護</v>
          </cell>
          <cell r="E159" t="str">
            <v>15</v>
          </cell>
          <cell r="F159" t="str">
            <v>さっさきテルマエ　デイサービスセンター</v>
          </cell>
          <cell r="G159" t="str">
            <v>サッサキテルマエ　デイサービスセンター</v>
          </cell>
          <cell r="H159" t="str">
            <v>9350007</v>
          </cell>
          <cell r="I159" t="str">
            <v>富山県氷見市指崎字上野１７００番地</v>
          </cell>
          <cell r="L159" t="str">
            <v>0766-74-7455</v>
          </cell>
          <cell r="N159" t="str">
            <v>0766-74-7456</v>
          </cell>
          <cell r="P159" t="str">
            <v>162051</v>
          </cell>
          <cell r="Q159" t="str">
            <v>氷見市</v>
          </cell>
          <cell r="R159" t="str">
            <v>H25/11/01</v>
          </cell>
          <cell r="T159" t="str">
            <v>R01/11/01</v>
          </cell>
          <cell r="U159" t="str">
            <v>R07/10/31</v>
          </cell>
          <cell r="V159" t="str">
            <v>指定</v>
          </cell>
          <cell r="AB159" t="str">
            <v>0</v>
          </cell>
          <cell r="AC159" t="str">
            <v>通常</v>
          </cell>
          <cell r="AE159" t="str">
            <v>003596</v>
          </cell>
          <cell r="AF159" t="str">
            <v>3867</v>
          </cell>
          <cell r="AG159" t="str">
            <v>医療法人社団アスカ</v>
          </cell>
          <cell r="AH159" t="str">
            <v>イリョウホウジンシャダンアスカ</v>
          </cell>
          <cell r="AI159" t="str">
            <v>9350031</v>
          </cell>
          <cell r="AJ159" t="str">
            <v>富山県氷見市柳田２０１１－２</v>
          </cell>
          <cell r="AM159" t="str">
            <v>0766-91-5355</v>
          </cell>
          <cell r="AO159" t="str">
            <v>0766-91-5356</v>
          </cell>
          <cell r="AP159" t="str">
            <v>0003</v>
          </cell>
          <cell r="AQ159" t="str">
            <v>医療法人</v>
          </cell>
          <cell r="AS159" t="str">
            <v>理事長</v>
          </cell>
          <cell r="AT159" t="str">
            <v>白石　陽治</v>
          </cell>
          <cell r="AU159" t="str">
            <v>シライシ　ヨウジ</v>
          </cell>
          <cell r="AV159" t="str">
            <v>S10/07/15</v>
          </cell>
          <cell r="AW159" t="str">
            <v>9350031</v>
          </cell>
          <cell r="AX159" t="str">
            <v>富山県氷見市柳田２０１１－２</v>
          </cell>
          <cell r="BK159" t="str">
            <v>指定居宅ｻｰﾋﾞｽ事業所</v>
          </cell>
          <cell r="BL159" t="str">
            <v>経過措置及び特例措置の対象外</v>
          </cell>
          <cell r="BM159" t="str">
            <v>さっさきテルマエ　デイサービスセンター</v>
          </cell>
          <cell r="BN159" t="str">
            <v>サッサキテルマエ　デイサービスセンター</v>
          </cell>
          <cell r="BO159" t="str">
            <v>9350007</v>
          </cell>
          <cell r="BP159" t="str">
            <v>富山県氷見市指崎字上野１７００番地</v>
          </cell>
          <cell r="BS159" t="str">
            <v>0766-74-7455</v>
          </cell>
          <cell r="BU159" t="str">
            <v>0766-74-7456</v>
          </cell>
          <cell r="BV159" t="str">
            <v>H25/10/09</v>
          </cell>
          <cell r="BW159" t="str">
            <v>H25/10/09</v>
          </cell>
          <cell r="BX159" t="str">
            <v>H25/10/24</v>
          </cell>
          <cell r="BY159" t="str">
            <v>H25/11/01</v>
          </cell>
          <cell r="CA159" t="str">
            <v>単独型</v>
          </cell>
          <cell r="CB159" t="str">
            <v>谷口　永吏</v>
          </cell>
          <cell r="CC159" t="str">
            <v>タニグチ　エリ</v>
          </cell>
          <cell r="CD159" t="str">
            <v>9350265</v>
          </cell>
          <cell r="CE159" t="str">
            <v>富山県氷見市久目１２２７</v>
          </cell>
          <cell r="CI159" t="str">
            <v>2013/10/24 18:19:55</v>
          </cell>
          <cell r="CJ159" t="str">
            <v>2022/09/22 15:08:24</v>
          </cell>
          <cell r="CK159" t="str">
            <v>あり</v>
          </cell>
          <cell r="CL159" t="str">
            <v>H25/11/11</v>
          </cell>
          <cell r="CO159" t="str">
            <v>2021/07/28 17:50:58</v>
          </cell>
          <cell r="CS159" t="str">
            <v>高岡医療圏</v>
          </cell>
          <cell r="CT159" t="str">
            <v>高岡高齢者保健福祉圏域</v>
          </cell>
        </row>
        <row r="160">
          <cell r="A160" t="str">
            <v>1670500709</v>
          </cell>
          <cell r="B160" t="str">
            <v>6</v>
          </cell>
          <cell r="C160" t="str">
            <v>通所介護</v>
          </cell>
          <cell r="D160" t="str">
            <v>通所介護</v>
          </cell>
          <cell r="E160" t="str">
            <v>15</v>
          </cell>
          <cell r="F160" t="str">
            <v>リハ・ハウス来夢</v>
          </cell>
          <cell r="G160" t="str">
            <v>リハ・ハウスライム</v>
          </cell>
          <cell r="H160" t="str">
            <v>9350015</v>
          </cell>
          <cell r="I160" t="str">
            <v>富山県氷見市伊勢大町二丁目１４番２０号</v>
          </cell>
          <cell r="L160" t="str">
            <v>0766-54-5519</v>
          </cell>
          <cell r="N160" t="str">
            <v>0766-54-5591</v>
          </cell>
          <cell r="P160" t="str">
            <v>162051</v>
          </cell>
          <cell r="Q160" t="str">
            <v>氷見市</v>
          </cell>
          <cell r="R160" t="str">
            <v>H26/05/01</v>
          </cell>
          <cell r="T160" t="str">
            <v>R02/05/01</v>
          </cell>
          <cell r="U160" t="str">
            <v>R08/04/30</v>
          </cell>
          <cell r="V160" t="str">
            <v>指定</v>
          </cell>
          <cell r="AB160" t="str">
            <v>0</v>
          </cell>
          <cell r="AC160" t="str">
            <v>通常</v>
          </cell>
          <cell r="AE160" t="str">
            <v>003677</v>
          </cell>
          <cell r="AF160" t="str">
            <v>3871</v>
          </cell>
          <cell r="AG160" t="str">
            <v>株式会社　来夢</v>
          </cell>
          <cell r="AH160" t="str">
            <v>カブシキカイシャ　ライム</v>
          </cell>
          <cell r="AI160" t="str">
            <v>9350015</v>
          </cell>
          <cell r="AJ160" t="str">
            <v>富山県氷見市伊勢大町二丁目１２番１５号</v>
          </cell>
          <cell r="AM160" t="str">
            <v>0766-72-1283</v>
          </cell>
          <cell r="AO160" t="str">
            <v>0766-72-1254</v>
          </cell>
          <cell r="AP160" t="str">
            <v>0005</v>
          </cell>
          <cell r="AQ160" t="str">
            <v>営利法人</v>
          </cell>
          <cell r="AS160" t="str">
            <v>代表取締役</v>
          </cell>
          <cell r="AT160" t="str">
            <v>岩倉　香織</v>
          </cell>
          <cell r="AU160" t="str">
            <v>イワクラ　カオリ</v>
          </cell>
          <cell r="AV160" t="str">
            <v>S46/02/05</v>
          </cell>
          <cell r="AW160" t="str">
            <v>9350015</v>
          </cell>
          <cell r="AX160" t="str">
            <v>富山県氷見市伊勢大町二丁目１２番１５号</v>
          </cell>
          <cell r="BK160" t="str">
            <v>指定居宅ｻｰﾋﾞｽ事業所</v>
          </cell>
          <cell r="BL160" t="str">
            <v>経過措置及び特例措置の対象外</v>
          </cell>
          <cell r="BM160" t="str">
            <v>リハ・ハウス来夢</v>
          </cell>
          <cell r="BN160" t="str">
            <v>リハ・ハウスライム</v>
          </cell>
          <cell r="BO160" t="str">
            <v>9350015</v>
          </cell>
          <cell r="BP160" t="str">
            <v>富山県氷見市伊勢大町二丁目１４番２０号</v>
          </cell>
          <cell r="BS160" t="str">
            <v>0766-54-5519</v>
          </cell>
          <cell r="BU160" t="str">
            <v>0766-54-5591</v>
          </cell>
          <cell r="BV160" t="str">
            <v>H26/04/09</v>
          </cell>
          <cell r="BW160" t="str">
            <v>H26/04/09</v>
          </cell>
          <cell r="BX160" t="str">
            <v>H26/04/23</v>
          </cell>
          <cell r="BY160" t="str">
            <v>H26/05/01</v>
          </cell>
          <cell r="CA160" t="str">
            <v>単独型</v>
          </cell>
          <cell r="CB160" t="str">
            <v>荒勢　優希</v>
          </cell>
          <cell r="CC160" t="str">
            <v>アラセ　ユウキ</v>
          </cell>
          <cell r="CD160" t="str">
            <v>9350015</v>
          </cell>
          <cell r="CE160" t="str">
            <v>富山県氷見市伊勢大町2-12-30</v>
          </cell>
          <cell r="CI160" t="str">
            <v>2014/04/23 18:09:51</v>
          </cell>
          <cell r="CJ160" t="str">
            <v>2021/03/19 20:31:19</v>
          </cell>
          <cell r="CK160" t="str">
            <v>あり</v>
          </cell>
          <cell r="CL160" t="str">
            <v>H26/05/01</v>
          </cell>
          <cell r="CO160" t="str">
            <v>2022/01/14 18:06:24</v>
          </cell>
          <cell r="CS160" t="str">
            <v>高岡医療圏</v>
          </cell>
          <cell r="CT160" t="str">
            <v>高岡高齢者保健福祉圏域</v>
          </cell>
        </row>
        <row r="161">
          <cell r="A161" t="str">
            <v>1670500758</v>
          </cell>
          <cell r="B161" t="str">
            <v>6</v>
          </cell>
          <cell r="C161" t="str">
            <v>通所介護</v>
          </cell>
          <cell r="D161" t="str">
            <v>通所介護</v>
          </cell>
          <cell r="E161" t="str">
            <v>15</v>
          </cell>
          <cell r="F161" t="str">
            <v>花みち</v>
          </cell>
          <cell r="G161" t="str">
            <v>ハナミチ</v>
          </cell>
          <cell r="H161" t="str">
            <v>9350063</v>
          </cell>
          <cell r="I161" t="str">
            <v>富山県氷見市加納１１５番地１号</v>
          </cell>
          <cell r="L161" t="str">
            <v>0766-72-0873</v>
          </cell>
          <cell r="N161" t="str">
            <v>0766-72-0370</v>
          </cell>
          <cell r="O161" t="str">
            <v>wakaba@toyamagata.com</v>
          </cell>
          <cell r="P161" t="str">
            <v>162051</v>
          </cell>
          <cell r="Q161" t="str">
            <v>氷見市</v>
          </cell>
          <cell r="R161" t="str">
            <v>H28/04/01</v>
          </cell>
          <cell r="T161" t="str">
            <v>R04/04/01</v>
          </cell>
          <cell r="U161" t="str">
            <v>R10/03/31</v>
          </cell>
          <cell r="V161" t="str">
            <v>指定</v>
          </cell>
          <cell r="AB161" t="str">
            <v>0</v>
          </cell>
          <cell r="AC161" t="str">
            <v>通常</v>
          </cell>
          <cell r="AE161" t="str">
            <v>003845</v>
          </cell>
          <cell r="AF161" t="str">
            <v>3876</v>
          </cell>
          <cell r="AG161" t="str">
            <v>特定非営利活動法人デイサービスわかば</v>
          </cell>
          <cell r="AH161" t="str">
            <v>トクテイヒエイリカツドウホウジンデイサービスワカバ</v>
          </cell>
          <cell r="AI161" t="str">
            <v>9350006</v>
          </cell>
          <cell r="AJ161" t="str">
            <v>富山県氷見市稲積1862番地</v>
          </cell>
          <cell r="AM161" t="str">
            <v>0766-72-1510</v>
          </cell>
          <cell r="AO161" t="str">
            <v>0766-72-3888</v>
          </cell>
          <cell r="AP161" t="str">
            <v>0006</v>
          </cell>
          <cell r="AQ161" t="str">
            <v>非営利法人（NPO）</v>
          </cell>
          <cell r="AS161" t="str">
            <v>理事長</v>
          </cell>
          <cell r="AT161" t="str">
            <v>中村　ゆみ</v>
          </cell>
          <cell r="AU161" t="str">
            <v>ナカムラ　ユミ</v>
          </cell>
          <cell r="AV161" t="str">
            <v>S33/02/17</v>
          </cell>
          <cell r="AW161" t="str">
            <v>9350063</v>
          </cell>
          <cell r="AX161" t="str">
            <v>富山県氷見市加納1153番地1</v>
          </cell>
          <cell r="BA161" t="str">
            <v>0766-72-0873</v>
          </cell>
          <cell r="BB161" t="str">
            <v>0766-72-0370</v>
          </cell>
          <cell r="BK161" t="str">
            <v>指定居宅ｻｰﾋﾞｽ事業所</v>
          </cell>
          <cell r="BL161" t="str">
            <v>経過措置及び特例措置の対象外</v>
          </cell>
          <cell r="BM161" t="str">
            <v>花みち</v>
          </cell>
          <cell r="BN161" t="str">
            <v>ハナミチ</v>
          </cell>
          <cell r="BO161" t="str">
            <v>9350063</v>
          </cell>
          <cell r="BP161" t="str">
            <v>富山県氷見市加納１１５番地１号</v>
          </cell>
          <cell r="BS161" t="str">
            <v>0766-72-0873</v>
          </cell>
          <cell r="BU161" t="str">
            <v>0766-72-0370</v>
          </cell>
          <cell r="BV161" t="str">
            <v>H28/03/05</v>
          </cell>
          <cell r="BW161" t="str">
            <v>H28/03/09</v>
          </cell>
          <cell r="BX161" t="str">
            <v>H28/03/22</v>
          </cell>
          <cell r="BY161" t="str">
            <v>H28/04/01</v>
          </cell>
          <cell r="CA161" t="str">
            <v>単独型</v>
          </cell>
          <cell r="CB161" t="str">
            <v>鎌仲　勇気</v>
          </cell>
          <cell r="CC161" t="str">
            <v>カマナカ　ユウキ</v>
          </cell>
          <cell r="CD161" t="str">
            <v>9350014</v>
          </cell>
          <cell r="CE161" t="str">
            <v>富山県氷見市地蔵町１４</v>
          </cell>
          <cell r="CI161" t="str">
            <v>2016/03/22 18:54:20</v>
          </cell>
          <cell r="CJ161" t="str">
            <v>2022/03/11 11:38:04</v>
          </cell>
          <cell r="CK161" t="str">
            <v>あり</v>
          </cell>
          <cell r="CL161" t="str">
            <v>H28/04/01</v>
          </cell>
          <cell r="CO161" t="str">
            <v>2016/03/22 18:54:20</v>
          </cell>
          <cell r="CS161" t="str">
            <v>高岡医療圏</v>
          </cell>
          <cell r="CT161" t="str">
            <v>高岡高齢者保健福祉圏域</v>
          </cell>
        </row>
        <row r="162">
          <cell r="A162" t="str">
            <v>1670500816</v>
          </cell>
          <cell r="B162" t="str">
            <v>6</v>
          </cell>
          <cell r="C162" t="str">
            <v>通所介護</v>
          </cell>
          <cell r="D162" t="str">
            <v>通所介護</v>
          </cell>
          <cell r="E162" t="str">
            <v>15</v>
          </cell>
          <cell r="F162" t="str">
            <v>フィットネスデイサービス「オレンジ・ＦＩＴ」</v>
          </cell>
          <cell r="G162" t="str">
            <v>フィットネスデイサービスオレンジフィット</v>
          </cell>
          <cell r="H162" t="str">
            <v>9350004</v>
          </cell>
          <cell r="I162" t="str">
            <v>富山県氷見市北大町11番17号</v>
          </cell>
          <cell r="L162" t="str">
            <v>0766-50-9096</v>
          </cell>
          <cell r="N162" t="str">
            <v>0766-50-9095</v>
          </cell>
          <cell r="O162" t="str">
            <v>ta_yamamoto_gs@yahoo.co.jp</v>
          </cell>
          <cell r="P162" t="str">
            <v>162051</v>
          </cell>
          <cell r="Q162" t="str">
            <v>氷見市</v>
          </cell>
          <cell r="R162" t="str">
            <v>H31/04/01</v>
          </cell>
          <cell r="T162" t="str">
            <v>H31/04/01</v>
          </cell>
          <cell r="U162" t="str">
            <v>R07/03/31</v>
          </cell>
          <cell r="V162" t="str">
            <v>指定</v>
          </cell>
          <cell r="AB162" t="str">
            <v>0</v>
          </cell>
          <cell r="AC162" t="str">
            <v>通常</v>
          </cell>
          <cell r="AE162" t="str">
            <v>004005</v>
          </cell>
          <cell r="AF162" t="str">
            <v>5039</v>
          </cell>
          <cell r="AG162" t="str">
            <v>医療法人社団涛々会</v>
          </cell>
          <cell r="AH162" t="str">
            <v>イリョウホウジシャダントウトウカイ</v>
          </cell>
          <cell r="AI162" t="str">
            <v>9350004</v>
          </cell>
          <cell r="AJ162" t="str">
            <v>富山県氷見市北大町11番11号</v>
          </cell>
          <cell r="AM162" t="str">
            <v>0766-72-0608</v>
          </cell>
          <cell r="AO162" t="str">
            <v>0766-72-8610</v>
          </cell>
          <cell r="AP162" t="str">
            <v>0003</v>
          </cell>
          <cell r="AQ162" t="str">
            <v>医療法人</v>
          </cell>
          <cell r="AS162" t="str">
            <v>理事長</v>
          </cell>
          <cell r="AT162" t="str">
            <v>加藤　裕明</v>
          </cell>
          <cell r="AU162" t="str">
            <v>カトウ　ヒロアキ</v>
          </cell>
          <cell r="AV162" t="str">
            <v>S33/09/07</v>
          </cell>
          <cell r="AW162" t="str">
            <v>9350004</v>
          </cell>
          <cell r="AX162" t="str">
            <v>富山県氷見市北大町11番8号</v>
          </cell>
          <cell r="BK162" t="str">
            <v>指定居宅ｻｰﾋﾞｽ事業所</v>
          </cell>
          <cell r="BL162" t="str">
            <v>経過措置及び特例措置の対象外</v>
          </cell>
          <cell r="BM162" t="str">
            <v>フィットネスデイサービス「オレンジ・ＦＩＴ」</v>
          </cell>
          <cell r="BN162" t="str">
            <v>フィットネスデイサービスオレンジフィット</v>
          </cell>
          <cell r="BO162" t="str">
            <v>9350004</v>
          </cell>
          <cell r="BP162" t="str">
            <v>富山県氷見市北大町11番17号</v>
          </cell>
          <cell r="BS162" t="str">
            <v>0766-50-9096</v>
          </cell>
          <cell r="BU162" t="str">
            <v>0766-50-9095</v>
          </cell>
          <cell r="BV162" t="str">
            <v>H31/02/27</v>
          </cell>
          <cell r="BW162" t="str">
            <v>H31/02/27</v>
          </cell>
          <cell r="BX162" t="str">
            <v>H31/02/27</v>
          </cell>
          <cell r="BY162" t="str">
            <v>H31/04/01</v>
          </cell>
          <cell r="CB162" t="str">
            <v>山本　猛</v>
          </cell>
          <cell r="CC162" t="str">
            <v>ヤマモト　タケシ</v>
          </cell>
          <cell r="CD162" t="str">
            <v>9350004</v>
          </cell>
          <cell r="CE162" t="str">
            <v>富山県氷見市北大町14番28号</v>
          </cell>
          <cell r="CI162" t="str">
            <v>2019/03/25 14:40:08</v>
          </cell>
          <cell r="CJ162" t="str">
            <v>2021/06/08 16:57:30</v>
          </cell>
          <cell r="CK162" t="str">
            <v>あり</v>
          </cell>
          <cell r="CL162" t="str">
            <v>H31/04/01</v>
          </cell>
          <cell r="CO162" t="str">
            <v>2019/03/25 14:56:21</v>
          </cell>
          <cell r="CS162" t="str">
            <v>高岡医療圏</v>
          </cell>
          <cell r="CT162" t="str">
            <v>高岡高齢者保健福祉圏域</v>
          </cell>
        </row>
        <row r="163">
          <cell r="A163" t="str">
            <v>1670500832</v>
          </cell>
          <cell r="B163" t="str">
            <v>6</v>
          </cell>
          <cell r="C163" t="str">
            <v>通所介護</v>
          </cell>
          <cell r="D163" t="str">
            <v>通所介護</v>
          </cell>
          <cell r="E163" t="str">
            <v>15</v>
          </cell>
          <cell r="F163" t="str">
            <v>機能訓練特化型デイサービスまほろば・氷見</v>
          </cell>
          <cell r="G163" t="str">
            <v>キノウクンレントッカガタデイサービスマホロバヒミ</v>
          </cell>
          <cell r="H163" t="str">
            <v>9350063</v>
          </cell>
          <cell r="I163" t="str">
            <v>富山県氷見市加納77－2</v>
          </cell>
          <cell r="L163" t="str">
            <v>0766-30-3838</v>
          </cell>
          <cell r="N163" t="str">
            <v>0766-30-3839</v>
          </cell>
          <cell r="O163" t="str">
            <v>m-himi@cap.ocn.ne.jp</v>
          </cell>
          <cell r="P163" t="str">
            <v>162051</v>
          </cell>
          <cell r="Q163" t="str">
            <v>氷見市</v>
          </cell>
          <cell r="R163" t="str">
            <v>R02/02/01</v>
          </cell>
          <cell r="T163" t="str">
            <v>R02/02/01</v>
          </cell>
          <cell r="U163" t="str">
            <v>R08/01/31</v>
          </cell>
          <cell r="V163" t="str">
            <v>指定</v>
          </cell>
          <cell r="AB163" t="str">
            <v>0</v>
          </cell>
          <cell r="AC163" t="str">
            <v>通常</v>
          </cell>
          <cell r="AE163" t="str">
            <v>004086</v>
          </cell>
          <cell r="AF163" t="str">
            <v>5106</v>
          </cell>
          <cell r="AG163" t="str">
            <v>ケア・リジーム合同会社</v>
          </cell>
          <cell r="AH163" t="str">
            <v>ケアリジームゴウドウカイシャ</v>
          </cell>
          <cell r="AI163" t="str">
            <v>9291332</v>
          </cell>
          <cell r="AJ163" t="str">
            <v>石川県羽咋郡宝達志水町北川尻参138－1</v>
          </cell>
          <cell r="AM163" t="str">
            <v>0767-28-2110</v>
          </cell>
          <cell r="AP163" t="str">
            <v>0005</v>
          </cell>
          <cell r="AQ163" t="str">
            <v>営利法人</v>
          </cell>
          <cell r="AS163" t="str">
            <v>代表社員</v>
          </cell>
          <cell r="AT163" t="str">
            <v>清光　至</v>
          </cell>
          <cell r="AU163" t="str">
            <v>セイコウ　イタル</v>
          </cell>
          <cell r="AV163" t="str">
            <v>S24/08/31</v>
          </cell>
          <cell r="AW163" t="str">
            <v>9291327</v>
          </cell>
          <cell r="AX163" t="str">
            <v>石川県羽咋郡宝達志水町森本ヨ14</v>
          </cell>
          <cell r="BK163" t="str">
            <v>指定居宅ｻｰﾋﾞｽ事業所</v>
          </cell>
          <cell r="BL163" t="str">
            <v>経過措置及び特例措置の対象外</v>
          </cell>
          <cell r="BM163" t="str">
            <v>機能訓練特化型デイサービスまほろば・氷見</v>
          </cell>
          <cell r="BN163" t="str">
            <v>キノウクンレントッカガタデイサービスマホロバヒミ</v>
          </cell>
          <cell r="BO163" t="str">
            <v>9350063</v>
          </cell>
          <cell r="BP163" t="str">
            <v>富山県氷見市加納77－2</v>
          </cell>
          <cell r="BS163" t="str">
            <v>0766-30-3838</v>
          </cell>
          <cell r="BU163" t="str">
            <v>0766-30-3839</v>
          </cell>
          <cell r="BV163" t="str">
            <v>R01/10/28</v>
          </cell>
          <cell r="BW163" t="str">
            <v>R01/10/28</v>
          </cell>
          <cell r="BX163" t="str">
            <v>R01/12/18</v>
          </cell>
          <cell r="BY163" t="str">
            <v>R02/02/01</v>
          </cell>
          <cell r="CB163" t="str">
            <v>中川　和恵</v>
          </cell>
          <cell r="CC163" t="str">
            <v>ナカガワ　カズエ</v>
          </cell>
          <cell r="CD163" t="str">
            <v>9350004</v>
          </cell>
          <cell r="CE163" t="str">
            <v>富山県氷見市北大町14番10号</v>
          </cell>
          <cell r="CH163" t="str">
            <v>看護職員の配置については、当該事業所と雇用契約を結んでいる看護職員はいないが、高岡市四屋にある訪問看護ステーション十色と業務委託契約を締結し、営業日ごと単位ごとに、訪看の看護職員が一定時間看護業務を行い、それ以外の時間は密接かつ適切な連携を確保することで、基準を満たすこととしている。</v>
          </cell>
          <cell r="CI163" t="str">
            <v>2020/01/22 09:23:00</v>
          </cell>
          <cell r="CJ163" t="str">
            <v>2020/02/07 17:55:42</v>
          </cell>
          <cell r="CK163" t="str">
            <v>あり</v>
          </cell>
          <cell r="CL163" t="str">
            <v>R02/02/01</v>
          </cell>
          <cell r="CO163" t="str">
            <v>2020/01/22 09:38:47</v>
          </cell>
          <cell r="CS163" t="str">
            <v>高岡医療圏</v>
          </cell>
          <cell r="CT163" t="str">
            <v>高岡高齢者保健福祉圏域</v>
          </cell>
        </row>
        <row r="164">
          <cell r="A164" t="str">
            <v>1670500857</v>
          </cell>
          <cell r="B164" t="str">
            <v>6</v>
          </cell>
          <cell r="C164" t="str">
            <v>通所介護</v>
          </cell>
          <cell r="D164" t="str">
            <v>通所介護</v>
          </cell>
          <cell r="E164" t="str">
            <v>15</v>
          </cell>
          <cell r="F164" t="str">
            <v>プラトーケアセンター氷見</v>
          </cell>
          <cell r="G164" t="str">
            <v>プラトーケアセンターヒミ</v>
          </cell>
          <cell r="H164" t="str">
            <v>9350103</v>
          </cell>
          <cell r="I164" t="str">
            <v>富山県氷見市大浦10番地３</v>
          </cell>
          <cell r="L164" t="str">
            <v>080-1957-6163</v>
          </cell>
          <cell r="P164" t="str">
            <v>162051</v>
          </cell>
          <cell r="Q164" t="str">
            <v>氷見市</v>
          </cell>
          <cell r="R164" t="str">
            <v>R05/01/01</v>
          </cell>
          <cell r="T164" t="str">
            <v>R05/01/01</v>
          </cell>
          <cell r="U164" t="str">
            <v>R10/12/31</v>
          </cell>
          <cell r="V164" t="str">
            <v>指定</v>
          </cell>
          <cell r="AB164" t="str">
            <v>0</v>
          </cell>
          <cell r="AC164" t="str">
            <v>通常</v>
          </cell>
          <cell r="AE164" t="str">
            <v>004232</v>
          </cell>
          <cell r="AF164" t="str">
            <v>5354</v>
          </cell>
          <cell r="AG164" t="str">
            <v>株式会社TS</v>
          </cell>
          <cell r="AH164" t="str">
            <v>カブシキガイシャティーエス</v>
          </cell>
          <cell r="AI164" t="str">
            <v>9350103</v>
          </cell>
          <cell r="AJ164" t="str">
            <v>富山県氷見市大浦10番地３</v>
          </cell>
          <cell r="AM164" t="str">
            <v>0766-54-6364</v>
          </cell>
          <cell r="AO164" t="str">
            <v>0766-54-6365</v>
          </cell>
          <cell r="AP164" t="str">
            <v>0005</v>
          </cell>
          <cell r="AQ164" t="str">
            <v>営利法人</v>
          </cell>
          <cell r="AS164" t="str">
            <v>代表取締役</v>
          </cell>
          <cell r="AT164" t="str">
            <v>高瀬　雄太</v>
          </cell>
          <cell r="AU164" t="str">
            <v>タカセ　ユウタ</v>
          </cell>
          <cell r="AV164" t="str">
            <v>S59/08/06</v>
          </cell>
          <cell r="AW164" t="str">
            <v>9398036</v>
          </cell>
          <cell r="AX164" t="str">
            <v>富山県富山市高屋敷291-5</v>
          </cell>
          <cell r="BK164" t="str">
            <v>指定居宅ｻｰﾋﾞｽ事業所</v>
          </cell>
          <cell r="BL164" t="str">
            <v>経過措置及び特例措置の対象外</v>
          </cell>
          <cell r="BM164" t="str">
            <v>プラトーケアセンター氷見</v>
          </cell>
          <cell r="BN164" t="str">
            <v>プラトーケアセンターヒミ</v>
          </cell>
          <cell r="BO164" t="str">
            <v>9350103</v>
          </cell>
          <cell r="BP164" t="str">
            <v>富山県氷見市大浦10番地３</v>
          </cell>
          <cell r="BS164" t="str">
            <v>080-1957-6163</v>
          </cell>
          <cell r="BV164" t="str">
            <v>R04/12/01</v>
          </cell>
          <cell r="BW164" t="str">
            <v>R04/12/01</v>
          </cell>
          <cell r="BX164" t="str">
            <v>R04/12/09</v>
          </cell>
          <cell r="BY164" t="str">
            <v>R05/01/01</v>
          </cell>
          <cell r="CB164" t="str">
            <v>高瀬　雄太</v>
          </cell>
          <cell r="CC164" t="str">
            <v>タカセ　ユウタ</v>
          </cell>
          <cell r="CD164" t="str">
            <v>9398036</v>
          </cell>
          <cell r="CE164" t="str">
            <v>富山県富山市高屋敷291-5</v>
          </cell>
          <cell r="CI164" t="str">
            <v>2022/12/14 14:42:21</v>
          </cell>
          <cell r="CJ164" t="str">
            <v>2023/03/24 11:31:51</v>
          </cell>
          <cell r="CK164" t="str">
            <v>あり</v>
          </cell>
          <cell r="CL164" t="str">
            <v>R05/01/01</v>
          </cell>
          <cell r="CO164" t="str">
            <v>2022/12/14 14:50:13</v>
          </cell>
          <cell r="CS164" t="str">
            <v>高岡医療圏</v>
          </cell>
          <cell r="CT164" t="str">
            <v>高岡高齢者保健福祉圏域</v>
          </cell>
        </row>
      </sheetData>
      <sheetData sheetId="5"/>
      <sheetData sheetId="6">
        <row r="42">
          <cell r="A42" t="str">
            <v>1670115268</v>
          </cell>
          <cell r="B42" t="str">
            <v>12</v>
          </cell>
          <cell r="C42" t="str">
            <v>福祉用具貸与</v>
          </cell>
          <cell r="D42" t="str">
            <v>福祉用具</v>
          </cell>
          <cell r="E42" t="str">
            <v>17</v>
          </cell>
          <cell r="F42" t="str">
            <v>福祉用具うっちー</v>
          </cell>
          <cell r="G42" t="str">
            <v>フクシヨウグウッチー</v>
          </cell>
          <cell r="H42" t="str">
            <v>9398071</v>
          </cell>
          <cell r="I42" t="str">
            <v>富山県富山市上袋６５５番地</v>
          </cell>
          <cell r="L42" t="str">
            <v>076-405-9280</v>
          </cell>
          <cell r="N42" t="str">
            <v>076-403-2916</v>
          </cell>
          <cell r="O42" t="str">
            <v>contact@uchida-house.com</v>
          </cell>
          <cell r="P42" t="str">
            <v>162019</v>
          </cell>
          <cell r="Q42" t="str">
            <v>富山市</v>
          </cell>
          <cell r="R42" t="str">
            <v>R05/01/01</v>
          </cell>
          <cell r="T42" t="str">
            <v>R05/01/01</v>
          </cell>
          <cell r="U42" t="str">
            <v>R10/12/31</v>
          </cell>
          <cell r="V42" t="str">
            <v>指定</v>
          </cell>
          <cell r="AB42" t="str">
            <v>0</v>
          </cell>
          <cell r="AC42" t="str">
            <v>通常</v>
          </cell>
          <cell r="AE42" t="str">
            <v>A20100174</v>
          </cell>
          <cell r="AF42" t="str">
            <v>5355</v>
          </cell>
          <cell r="AG42" t="str">
            <v>株式会社ウチダハウス</v>
          </cell>
          <cell r="AH42" t="str">
            <v>カブシキガイシャウチダハウス</v>
          </cell>
          <cell r="AI42" t="str">
            <v>9398071</v>
          </cell>
          <cell r="AJ42" t="str">
            <v>富山県富山市上袋６５５番地</v>
          </cell>
          <cell r="AM42" t="str">
            <v>076-405-9280</v>
          </cell>
          <cell r="AO42" t="str">
            <v>076-403-2916</v>
          </cell>
          <cell r="AP42" t="str">
            <v>0005</v>
          </cell>
          <cell r="AQ42" t="str">
            <v>営利法人</v>
          </cell>
          <cell r="AS42" t="str">
            <v>代表取締役</v>
          </cell>
          <cell r="AT42" t="str">
            <v>内田　大士</v>
          </cell>
          <cell r="AU42" t="str">
            <v>ウチダ　タイシ</v>
          </cell>
          <cell r="AV42" t="str">
            <v>S50/01/20</v>
          </cell>
          <cell r="AW42" t="str">
            <v>9303261</v>
          </cell>
          <cell r="AX42" t="str">
            <v>富山県中新川郡立山町野町３１番地</v>
          </cell>
          <cell r="BK42" t="str">
            <v>指定居宅ｻｰﾋﾞｽ事業所</v>
          </cell>
          <cell r="BL42" t="str">
            <v>経過措置及び特例措置の対象外</v>
          </cell>
          <cell r="BM42" t="str">
            <v>福祉用具うっちー</v>
          </cell>
          <cell r="BN42" t="str">
            <v>フクシヨウグウッチー</v>
          </cell>
          <cell r="BO42" t="str">
            <v>9398071</v>
          </cell>
          <cell r="BP42" t="str">
            <v>富山県富山市上袋６５５番地</v>
          </cell>
          <cell r="BS42" t="str">
            <v>076-405-9280</v>
          </cell>
          <cell r="BU42" t="str">
            <v>076-403-2916</v>
          </cell>
          <cell r="BV42" t="str">
            <v>R04/12/09</v>
          </cell>
          <cell r="BW42" t="str">
            <v>R04/12/09</v>
          </cell>
          <cell r="BX42" t="str">
            <v>R04/12/16</v>
          </cell>
          <cell r="BY42" t="str">
            <v>R05/01/01</v>
          </cell>
          <cell r="CB42" t="str">
            <v>若林　和貴</v>
          </cell>
          <cell r="CC42" t="str">
            <v>ワカバヤシ　カズキ</v>
          </cell>
          <cell r="CD42" t="str">
            <v>9300103</v>
          </cell>
          <cell r="CE42" t="str">
            <v>富山県富山市北代5099-10</v>
          </cell>
          <cell r="CI42" t="str">
            <v>2022/12/14 17:15:00</v>
          </cell>
          <cell r="CJ42" t="str">
            <v>2022/12/16 14:22:52</v>
          </cell>
          <cell r="CK42" t="str">
            <v>あり</v>
          </cell>
          <cell r="CL42" t="str">
            <v>R05/01/01</v>
          </cell>
          <cell r="CO42" t="str">
            <v>2022/12/16 14:22:52</v>
          </cell>
          <cell r="CS42" t="str">
            <v>富山医療圏</v>
          </cell>
          <cell r="CT42" t="str">
            <v>富山高齢者保健福祉圏域</v>
          </cell>
        </row>
      </sheetData>
      <sheetData sheetId="7">
        <row r="40">
          <cell r="A40">
            <v>1670115268</v>
          </cell>
          <cell r="B40" t="str">
            <v>17</v>
          </cell>
          <cell r="C40" t="str">
            <v>特定福祉用具販売</v>
          </cell>
          <cell r="D40" t="str">
            <v>用具販売</v>
          </cell>
          <cell r="E40" t="str">
            <v>41</v>
          </cell>
          <cell r="F40" t="str">
            <v>福祉用具うっちー</v>
          </cell>
          <cell r="G40" t="str">
            <v>フクシヨウグウッチー</v>
          </cell>
          <cell r="H40" t="str">
            <v>9398071</v>
          </cell>
          <cell r="I40" t="str">
            <v>富山県富山市上袋６５５番地</v>
          </cell>
          <cell r="L40" t="str">
            <v>076-405-9280</v>
          </cell>
          <cell r="N40" t="str">
            <v>076-403-2916</v>
          </cell>
          <cell r="O40" t="str">
            <v>contact@uchida-house.com</v>
          </cell>
          <cell r="P40" t="str">
            <v>162019</v>
          </cell>
          <cell r="Q40" t="str">
            <v>富山市</v>
          </cell>
          <cell r="R40" t="str">
            <v>R05/01/01</v>
          </cell>
          <cell r="T40" t="str">
            <v>R05/01/01</v>
          </cell>
          <cell r="U40" t="str">
            <v>R10/12/31</v>
          </cell>
          <cell r="V40" t="str">
            <v>指定</v>
          </cell>
          <cell r="AB40" t="str">
            <v>0</v>
          </cell>
          <cell r="AC40" t="str">
            <v>通常</v>
          </cell>
          <cell r="AE40" t="str">
            <v>A20100175</v>
          </cell>
          <cell r="AF40" t="str">
            <v>5355</v>
          </cell>
          <cell r="AG40" t="str">
            <v>株式会社ウチダハウス</v>
          </cell>
          <cell r="AH40" t="str">
            <v>カブシキガイシャウチダハウス</v>
          </cell>
          <cell r="AI40" t="str">
            <v>9398071</v>
          </cell>
          <cell r="AJ40" t="str">
            <v>富山県富山市上袋６５５番地</v>
          </cell>
          <cell r="AM40" t="str">
            <v>076-405-9280</v>
          </cell>
          <cell r="AO40" t="str">
            <v>076-403-2916</v>
          </cell>
          <cell r="AP40" t="str">
            <v>0005</v>
          </cell>
          <cell r="AQ40" t="str">
            <v>営利法人</v>
          </cell>
          <cell r="AS40" t="str">
            <v>代表取締役</v>
          </cell>
          <cell r="AT40" t="str">
            <v>内田　大士</v>
          </cell>
          <cell r="AU40" t="str">
            <v>ウチダ　タイシ</v>
          </cell>
          <cell r="AV40" t="str">
            <v>S50/01/20</v>
          </cell>
          <cell r="AW40" t="str">
            <v>9303261</v>
          </cell>
          <cell r="AX40" t="str">
            <v>富山県中新川郡立山町野町３１番地</v>
          </cell>
          <cell r="BK40" t="str">
            <v>指定居宅ｻｰﾋﾞｽ事業所</v>
          </cell>
          <cell r="BL40" t="str">
            <v>経過措置及び特例措置の対象外</v>
          </cell>
          <cell r="BM40" t="str">
            <v>福祉用具うっちー</v>
          </cell>
          <cell r="BN40" t="str">
            <v>フクシヨウグウッチー</v>
          </cell>
          <cell r="BO40" t="str">
            <v>9398071</v>
          </cell>
          <cell r="BP40" t="str">
            <v>富山県富山市上袋６５５番地</v>
          </cell>
          <cell r="BS40" t="str">
            <v>076-405-9280</v>
          </cell>
          <cell r="BU40" t="str">
            <v>076-403-2916</v>
          </cell>
          <cell r="BV40" t="str">
            <v>R04/12/09</v>
          </cell>
          <cell r="BW40" t="str">
            <v>R04/12/09</v>
          </cell>
          <cell r="BX40" t="str">
            <v>R04/12/16</v>
          </cell>
          <cell r="BY40" t="str">
            <v>R05/01/01</v>
          </cell>
          <cell r="CB40" t="str">
            <v>若林　和貴</v>
          </cell>
          <cell r="CC40" t="str">
            <v>ワカバヤシ　カズキ</v>
          </cell>
          <cell r="CD40" t="str">
            <v>9300103</v>
          </cell>
          <cell r="CE40" t="str">
            <v>富山県富山市北代5099-10</v>
          </cell>
          <cell r="CI40" t="str">
            <v>2022/12/15 08:39:16</v>
          </cell>
          <cell r="CJ40" t="str">
            <v>2022/12/16 14:22:52</v>
          </cell>
          <cell r="CK40" t="str">
            <v>あり</v>
          </cell>
          <cell r="CL40" t="str">
            <v>R05/01/01</v>
          </cell>
          <cell r="CO40" t="str">
            <v>2022/12/16 14:22:52</v>
          </cell>
          <cell r="CS40" t="str">
            <v>富山医療圏</v>
          </cell>
          <cell r="CT40" t="str">
            <v>富山高齢者保健福祉圏域</v>
          </cell>
        </row>
      </sheetData>
      <sheetData sheetId="8">
        <row r="51">
          <cell r="A51" t="str">
            <v>1670202926</v>
          </cell>
          <cell r="B51" t="str">
            <v>8</v>
          </cell>
          <cell r="C51" t="str">
            <v>短期入所生活介護</v>
          </cell>
          <cell r="D51" t="str">
            <v>短期生活</v>
          </cell>
          <cell r="E51" t="str">
            <v>21</v>
          </cell>
          <cell r="F51" t="str">
            <v>ショートステイ想愛下関</v>
          </cell>
          <cell r="G51" t="str">
            <v>ショートステイソウアイシモゼキ</v>
          </cell>
          <cell r="H51" t="str">
            <v>9330806</v>
          </cell>
          <cell r="I51" t="str">
            <v>富山県高岡市赤祖父166番地</v>
          </cell>
          <cell r="L51" t="str">
            <v>0766-53-5651</v>
          </cell>
          <cell r="N51" t="str">
            <v>0766-50-8397</v>
          </cell>
          <cell r="P51" t="str">
            <v>162027</v>
          </cell>
          <cell r="Q51" t="str">
            <v>高岡市</v>
          </cell>
          <cell r="R51" t="str">
            <v>R05/03/01</v>
          </cell>
          <cell r="T51" t="str">
            <v>R05/03/01</v>
          </cell>
          <cell r="U51" t="str">
            <v>R11/02/28</v>
          </cell>
          <cell r="V51" t="str">
            <v>指定</v>
          </cell>
          <cell r="AB51" t="str">
            <v>0</v>
          </cell>
          <cell r="AC51" t="str">
            <v>通常</v>
          </cell>
          <cell r="AE51" t="str">
            <v>004239</v>
          </cell>
          <cell r="AF51" t="str">
            <v>5363</v>
          </cell>
          <cell r="AG51" t="str">
            <v>株式会社そよかぜ</v>
          </cell>
          <cell r="AH51" t="str">
            <v>カブシキガイシャソヨカゼ</v>
          </cell>
          <cell r="AI51" t="str">
            <v>9320101</v>
          </cell>
          <cell r="AJ51" t="str">
            <v>富山県小矢部市今石動町一丁目２番９号</v>
          </cell>
          <cell r="AM51" t="str">
            <v>0766-50-8020</v>
          </cell>
          <cell r="AO51" t="str">
            <v>0766-50-8021</v>
          </cell>
          <cell r="AP51" t="str">
            <v>0005</v>
          </cell>
          <cell r="AQ51" t="str">
            <v>営利法人</v>
          </cell>
          <cell r="AS51" t="str">
            <v>代表取締役</v>
          </cell>
          <cell r="AT51" t="str">
            <v>高畠　樹</v>
          </cell>
          <cell r="AU51" t="str">
            <v>タカバタケ　タケル</v>
          </cell>
          <cell r="AV51" t="str">
            <v>S41/06/05</v>
          </cell>
          <cell r="AW51" t="str">
            <v>9200101</v>
          </cell>
          <cell r="AX51" t="str">
            <v>石川県金沢市利屋町59番地１</v>
          </cell>
          <cell r="BK51" t="str">
            <v>指定居宅ｻｰﾋﾞｽ事業所</v>
          </cell>
          <cell r="BL51" t="str">
            <v>経過措置及び特例措置の対象外</v>
          </cell>
          <cell r="BM51" t="str">
            <v>ショートステイ想愛下関</v>
          </cell>
          <cell r="BN51" t="str">
            <v>ショートステイソウアイシモゼキ</v>
          </cell>
          <cell r="BO51" t="str">
            <v>9330806</v>
          </cell>
          <cell r="BP51" t="str">
            <v>富山県高岡市赤祖父166番地</v>
          </cell>
          <cell r="BS51" t="str">
            <v>0766-53-5651</v>
          </cell>
          <cell r="BU51" t="str">
            <v>0766-50-8397</v>
          </cell>
          <cell r="BV51" t="str">
            <v>R05/01/24</v>
          </cell>
          <cell r="BW51" t="str">
            <v>R05/01/24</v>
          </cell>
          <cell r="BX51" t="str">
            <v>R05/02/15</v>
          </cell>
          <cell r="BY51" t="str">
            <v>R05/03/01</v>
          </cell>
          <cell r="CA51" t="str">
            <v>単独型</v>
          </cell>
          <cell r="CB51" t="str">
            <v>竹島　剛</v>
          </cell>
          <cell r="CC51" t="str">
            <v>タケシマ　ツヨシ</v>
          </cell>
          <cell r="CD51" t="str">
            <v>9390132</v>
          </cell>
          <cell r="CE51" t="str">
            <v>富山県高岡市福岡町大滝94－3　プリマヴェーラ104号</v>
          </cell>
          <cell r="CI51" t="str">
            <v>2023/02/16 14:09:51</v>
          </cell>
          <cell r="CJ51" t="str">
            <v>2023/03/03 08:28:12</v>
          </cell>
          <cell r="CK51" t="str">
            <v>あり</v>
          </cell>
          <cell r="CL51" t="str">
            <v>R05/03/01</v>
          </cell>
          <cell r="CO51" t="str">
            <v>2023/02/16 14:24:34</v>
          </cell>
          <cell r="CS51" t="str">
            <v>高岡医療圏</v>
          </cell>
          <cell r="CT51" t="str">
            <v>高岡高齢者保健福祉圏域</v>
          </cell>
        </row>
      </sheetData>
      <sheetData sheetId="9"/>
      <sheetData sheetId="10"/>
      <sheetData sheetId="11"/>
      <sheetData sheetId="12">
        <row r="312">
          <cell r="A312" t="str">
            <v>1671601001</v>
          </cell>
          <cell r="B312" t="str">
            <v>13</v>
          </cell>
          <cell r="C312" t="str">
            <v>居宅介護支援</v>
          </cell>
          <cell r="D312" t="str">
            <v>居宅支援</v>
          </cell>
          <cell r="E312" t="str">
            <v>43</v>
          </cell>
          <cell r="F312" t="str">
            <v>居宅介護支援事業所たてやま</v>
          </cell>
          <cell r="G312" t="str">
            <v>キョタクカイゴシエジギョウショタテヤマ</v>
          </cell>
          <cell r="H312" t="str">
            <v>9303261</v>
          </cell>
          <cell r="I312" t="str">
            <v>富山県中新川郡立山町野町</v>
          </cell>
          <cell r="J312" t="str">
            <v>350-15</v>
          </cell>
          <cell r="L312" t="str">
            <v>076-464-9881</v>
          </cell>
          <cell r="N312" t="str">
            <v>076-464-9882</v>
          </cell>
          <cell r="P312" t="str">
            <v>163236</v>
          </cell>
          <cell r="Q312" t="str">
            <v>中新川郡立山町</v>
          </cell>
          <cell r="R312" t="str">
            <v>R05/01/01</v>
          </cell>
          <cell r="T312" t="str">
            <v>R05/01/01</v>
          </cell>
          <cell r="U312" t="str">
            <v>R10/12/31</v>
          </cell>
          <cell r="V312" t="str">
            <v>指定</v>
          </cell>
          <cell r="AB312" t="str">
            <v>0</v>
          </cell>
          <cell r="AC312" t="str">
            <v>通常</v>
          </cell>
          <cell r="AE312" t="str">
            <v>A90400002</v>
          </cell>
          <cell r="AF312" t="str">
            <v>5357</v>
          </cell>
          <cell r="AG312" t="str">
            <v>ＩＭＦ株式会社</v>
          </cell>
          <cell r="AH312" t="str">
            <v>アイエムエフカブシキガイシャ</v>
          </cell>
          <cell r="AI312" t="str">
            <v>9398263</v>
          </cell>
          <cell r="AJ312" t="str">
            <v>富山県富山市才覚寺</v>
          </cell>
          <cell r="AK312" t="str">
            <v>246番地4</v>
          </cell>
          <cell r="AM312" t="str">
            <v>076-461-6657</v>
          </cell>
          <cell r="AO312" t="str">
            <v>076-461-6546</v>
          </cell>
          <cell r="AP312" t="str">
            <v>0005</v>
          </cell>
          <cell r="AQ312" t="str">
            <v>営利法人</v>
          </cell>
          <cell r="AS312" t="str">
            <v>代表取締役</v>
          </cell>
          <cell r="AT312" t="str">
            <v>三浦　克志</v>
          </cell>
          <cell r="AU312" t="str">
            <v>ミウラ　カツシ</v>
          </cell>
          <cell r="AV312" t="str">
            <v>S42/02/22</v>
          </cell>
          <cell r="AW312" t="str">
            <v>9301314</v>
          </cell>
          <cell r="AX312" t="str">
            <v>富山県富山市三室荒屋</v>
          </cell>
          <cell r="AY312" t="str">
            <v>541-65</v>
          </cell>
          <cell r="BK312" t="str">
            <v>指定居宅ｻｰﾋﾞｽ事業所</v>
          </cell>
          <cell r="BL312" t="str">
            <v>経過措置及び特例措置の対象外</v>
          </cell>
          <cell r="BM312" t="str">
            <v>居宅介護支援事業所たてやま</v>
          </cell>
          <cell r="BN312" t="str">
            <v>キョタクカイゴシエジギョウショタテヤマ</v>
          </cell>
          <cell r="BO312" t="str">
            <v>9303261</v>
          </cell>
          <cell r="BP312" t="str">
            <v>富山県中新川郡立山町野町</v>
          </cell>
          <cell r="BQ312" t="str">
            <v>350-15</v>
          </cell>
          <cell r="BS312" t="str">
            <v>076-464-9881</v>
          </cell>
          <cell r="BU312" t="str">
            <v>076-464-9882</v>
          </cell>
          <cell r="BV312" t="str">
            <v>R04/10/14</v>
          </cell>
          <cell r="BW312" t="str">
            <v>R04/10/14</v>
          </cell>
          <cell r="BX312" t="str">
            <v>R04/12/20</v>
          </cell>
          <cell r="BY312" t="str">
            <v>R05/01/01</v>
          </cell>
          <cell r="CB312" t="str">
            <v>糸　志穂</v>
          </cell>
          <cell r="CC312" t="str">
            <v>イト　シホ</v>
          </cell>
          <cell r="CD312" t="str">
            <v>9300211</v>
          </cell>
          <cell r="CE312" t="str">
            <v>富山県中新川郡立山町辻</v>
          </cell>
          <cell r="CF312" t="str">
            <v>7-2</v>
          </cell>
          <cell r="CI312" t="str">
            <v>2022/12/20 16:43:10</v>
          </cell>
          <cell r="CJ312" t="str">
            <v>2023/03/06 10:12:49</v>
          </cell>
          <cell r="CK312" t="str">
            <v>あり</v>
          </cell>
          <cell r="CL312" t="str">
            <v>R05/01/01</v>
          </cell>
          <cell r="CO312" t="str">
            <v>2022/12/20 17:27:04</v>
          </cell>
          <cell r="CS312" t="str">
            <v>富山医療圏</v>
          </cell>
          <cell r="CT312" t="str">
            <v>富山高齢者保健福祉圏域</v>
          </cell>
        </row>
      </sheetData>
      <sheetData sheetId="13"/>
      <sheetData sheetId="14"/>
      <sheetData sheetId="15"/>
      <sheetData sheetId="16"/>
      <sheetData sheetId="17">
        <row r="13786">
          <cell r="A13786" t="str">
            <v>16B0900041</v>
          </cell>
          <cell r="B13786" t="str">
            <v>18</v>
          </cell>
          <cell r="C13786" t="str">
            <v>介護医療院</v>
          </cell>
          <cell r="D13786" t="str">
            <v>医療院</v>
          </cell>
          <cell r="E13786" t="str">
            <v>55</v>
          </cell>
          <cell r="F13786" t="str">
            <v>太田病院介護医療院</v>
          </cell>
          <cell r="G13786" t="str">
            <v>オオタビョウインカイゴイリョウイン</v>
          </cell>
          <cell r="H13786" t="str">
            <v>9320044</v>
          </cell>
          <cell r="I13786" t="str">
            <v>富山県小矢部市新富町3-11</v>
          </cell>
          <cell r="L13786" t="str">
            <v>0766-67-0443</v>
          </cell>
          <cell r="N13786" t="str">
            <v>0766-67-4540</v>
          </cell>
          <cell r="P13786" t="str">
            <v>162094</v>
          </cell>
          <cell r="Q13786" t="str">
            <v>小矢部市</v>
          </cell>
          <cell r="R13786" t="str">
            <v>R05/04/01</v>
          </cell>
          <cell r="T13786" t="str">
            <v>R05/04/01</v>
          </cell>
          <cell r="U13786" t="str">
            <v>R11/03/31</v>
          </cell>
          <cell r="V13786" t="str">
            <v>指定</v>
          </cell>
          <cell r="AB13786" t="str">
            <v>0</v>
          </cell>
          <cell r="AC13786" t="str">
            <v>通常</v>
          </cell>
          <cell r="AE13786" t="str">
            <v>004244</v>
          </cell>
          <cell r="AF13786" t="str">
            <v>1054</v>
          </cell>
          <cell r="AG13786" t="str">
            <v>医療法人社団　薫風会</v>
          </cell>
          <cell r="AH13786" t="str">
            <v>イリョウホウジンシャダン　クンプウカイ</v>
          </cell>
          <cell r="AI13786" t="str">
            <v>9320044</v>
          </cell>
          <cell r="AJ13786" t="str">
            <v>富山県小矢部市新富町3-11</v>
          </cell>
          <cell r="AM13786" t="str">
            <v>0766-67-0443</v>
          </cell>
          <cell r="AO13786" t="str">
            <v>0766-67-4540</v>
          </cell>
          <cell r="AP13786" t="str">
            <v>0003</v>
          </cell>
          <cell r="AQ13786" t="str">
            <v>医療法人</v>
          </cell>
          <cell r="AS13786" t="str">
            <v>理事長</v>
          </cell>
          <cell r="AT13786" t="str">
            <v>太田　茂</v>
          </cell>
          <cell r="AU13786" t="str">
            <v>オオタ　シゲル</v>
          </cell>
          <cell r="AV13786" t="str">
            <v>S26/02/22</v>
          </cell>
          <cell r="AW13786" t="str">
            <v>9320022</v>
          </cell>
          <cell r="AX13786" t="str">
            <v>富山県小矢部市桜町1216番地</v>
          </cell>
          <cell r="BK13786" t="str">
            <v>介護医療院</v>
          </cell>
          <cell r="BL13786" t="str">
            <v>経過措置及び特例措置の対象外</v>
          </cell>
          <cell r="BM13786" t="str">
            <v>太田病院介護医療院</v>
          </cell>
          <cell r="BN13786" t="str">
            <v>オオタビョウインカイゴイリョウイン</v>
          </cell>
          <cell r="BO13786" t="str">
            <v>9320044</v>
          </cell>
          <cell r="BP13786" t="str">
            <v>富山県小矢部市新富町3-11</v>
          </cell>
          <cell r="BS13786" t="str">
            <v>0766-67-0443</v>
          </cell>
          <cell r="BU13786" t="str">
            <v>0766-67-4540</v>
          </cell>
          <cell r="BV13786" t="str">
            <v>R05/03/09</v>
          </cell>
          <cell r="BW13786" t="str">
            <v>R05/03/09</v>
          </cell>
          <cell r="BX13786" t="str">
            <v>R05/03/24</v>
          </cell>
          <cell r="BY13786" t="str">
            <v>R05/04/01</v>
          </cell>
          <cell r="CA13786" t="str">
            <v>介護医療院</v>
          </cell>
          <cell r="CB13786" t="str">
            <v>太田　茂</v>
          </cell>
          <cell r="CC13786" t="str">
            <v>オオタ　シゲル</v>
          </cell>
          <cell r="CD13786" t="str">
            <v>9320022</v>
          </cell>
          <cell r="CE13786" t="str">
            <v>富山県小矢部市桜町1216番地</v>
          </cell>
          <cell r="CI13786" t="str">
            <v>2023/03/24 11:05:39</v>
          </cell>
          <cell r="CJ13786" t="str">
            <v>2023/03/24 11:12:52</v>
          </cell>
          <cell r="CK13786" t="str">
            <v>あり</v>
          </cell>
          <cell r="CL13786" t="str">
            <v>R05/04/01</v>
          </cell>
          <cell r="CO13786" t="str">
            <v>2023/03/24 11:12:52</v>
          </cell>
          <cell r="CS13786" t="str">
            <v>砺波医療圏</v>
          </cell>
          <cell r="CT13786" t="str">
            <v>砺波高齢者保健福祉圏域</v>
          </cell>
        </row>
      </sheetData>
      <sheetData sheetId="18"/>
      <sheetData sheetId="19">
        <row r="68">
          <cell r="A68" t="str">
            <v>1691700296</v>
          </cell>
          <cell r="B68" t="str">
            <v>42</v>
          </cell>
          <cell r="C68" t="str">
            <v>認知症対応型通所介護</v>
          </cell>
          <cell r="D68" t="str">
            <v>認知症通所</v>
          </cell>
          <cell r="E68" t="str">
            <v>72</v>
          </cell>
          <cell r="F68" t="str">
            <v>デイサービス　にじいろ</v>
          </cell>
          <cell r="G68" t="str">
            <v>デイサービス　ニジイロ</v>
          </cell>
          <cell r="H68" t="str">
            <v>9390626</v>
          </cell>
          <cell r="I68" t="str">
            <v>富山県下新川郡入善町入膳7776番地</v>
          </cell>
          <cell r="L68" t="str">
            <v>0765-32-3007</v>
          </cell>
          <cell r="N68" t="str">
            <v>0765-32-3008</v>
          </cell>
          <cell r="P68" t="str">
            <v>163422</v>
          </cell>
          <cell r="Q68" t="str">
            <v>下新川郡入善町</v>
          </cell>
          <cell r="R68" t="str">
            <v>R05/03/15</v>
          </cell>
          <cell r="T68" t="str">
            <v>R05/03/15</v>
          </cell>
          <cell r="U68" t="str">
            <v>R11/03/14</v>
          </cell>
          <cell r="V68" t="str">
            <v>指定</v>
          </cell>
          <cell r="AB68" t="str">
            <v>0</v>
          </cell>
          <cell r="AC68" t="str">
            <v>地域密着</v>
          </cell>
          <cell r="AE68" t="str">
            <v>C90900012</v>
          </cell>
          <cell r="AF68" t="str">
            <v>4990</v>
          </cell>
          <cell r="AG68" t="str">
            <v>東京堂株式会社</v>
          </cell>
          <cell r="AH68" t="str">
            <v>トウキョウドウカブシキカイシャ</v>
          </cell>
          <cell r="AI68" t="str">
            <v>9390626</v>
          </cell>
          <cell r="AJ68" t="str">
            <v>富山県下新川郡入善町入膳7791－７</v>
          </cell>
          <cell r="AM68" t="str">
            <v>0765-32-4870</v>
          </cell>
          <cell r="AO68" t="str">
            <v>0765-32-3870</v>
          </cell>
          <cell r="AP68" t="str">
            <v>0005</v>
          </cell>
          <cell r="AQ68" t="str">
            <v>営利法人</v>
          </cell>
          <cell r="AS68" t="str">
            <v>代表取締役</v>
          </cell>
          <cell r="AT68" t="str">
            <v>扇原　直久</v>
          </cell>
          <cell r="AU68" t="str">
            <v>オギハラ　ナオヒサ</v>
          </cell>
          <cell r="AV68" t="str">
            <v>S48/06/15</v>
          </cell>
          <cell r="AW68" t="str">
            <v>9390626</v>
          </cell>
          <cell r="AX68" t="str">
            <v>富山県下新川郡入善町入膳7776</v>
          </cell>
          <cell r="BK68" t="str">
            <v>地域密着型事業所</v>
          </cell>
          <cell r="BL68" t="str">
            <v>経過措置及び特例措置の対象外</v>
          </cell>
          <cell r="BM68" t="str">
            <v>デイサービス　にじいろ</v>
          </cell>
          <cell r="BN68" t="str">
            <v>デイサービス　ニジイロ</v>
          </cell>
          <cell r="BO68" t="str">
            <v>9390626</v>
          </cell>
          <cell r="BP68" t="str">
            <v>富山県下新川郡入善町入膳7776</v>
          </cell>
          <cell r="BV68" t="str">
            <v>R05/01/25</v>
          </cell>
          <cell r="BW68" t="str">
            <v>R05/01/25</v>
          </cell>
          <cell r="BX68" t="str">
            <v>R05/02/01</v>
          </cell>
          <cell r="BY68" t="str">
            <v>R05/03/15</v>
          </cell>
          <cell r="CA68" t="str">
            <v>単独型</v>
          </cell>
          <cell r="CB68" t="str">
            <v>佐伯和菜</v>
          </cell>
          <cell r="CC68" t="str">
            <v>サエキカズナ</v>
          </cell>
          <cell r="CD68" t="str">
            <v>9318332</v>
          </cell>
          <cell r="CE68" t="str">
            <v>富山県富山市森１丁目２番１７号</v>
          </cell>
          <cell r="CI68" t="str">
            <v>2023/02/01 17:15:09</v>
          </cell>
          <cell r="CJ68" t="str">
            <v>2023/02/01 18:25:39</v>
          </cell>
          <cell r="CK68" t="str">
            <v>あり</v>
          </cell>
          <cell r="CL68" t="str">
            <v>R05/03/15</v>
          </cell>
          <cell r="CO68" t="str">
            <v>2023/02/01 18:25:39</v>
          </cell>
          <cell r="CS68" t="str">
            <v>新川医療圏</v>
          </cell>
          <cell r="CT68" t="str">
            <v>新川高齢者保健福祉圏域</v>
          </cell>
        </row>
        <row r="69">
          <cell r="A69" t="str">
            <v>1691700304</v>
          </cell>
          <cell r="B69" t="str">
            <v>42</v>
          </cell>
          <cell r="C69" t="str">
            <v>認知症対応型通所介護</v>
          </cell>
          <cell r="D69" t="str">
            <v>認知症通所</v>
          </cell>
          <cell r="E69" t="str">
            <v>72</v>
          </cell>
          <cell r="F69" t="str">
            <v>共用型デイサービス春日の郷</v>
          </cell>
          <cell r="G69" t="str">
            <v>キョウヨウガタデイサービスカスガノサト</v>
          </cell>
          <cell r="H69" t="str">
            <v>9390617</v>
          </cell>
          <cell r="I69" t="str">
            <v>富山県下新川郡入善町春日450番地2</v>
          </cell>
          <cell r="L69" t="str">
            <v>0765-74-2582</v>
          </cell>
          <cell r="N69" t="str">
            <v>0765-74-2583</v>
          </cell>
          <cell r="P69" t="str">
            <v>163422</v>
          </cell>
          <cell r="Q69" t="str">
            <v>下新川郡入善町</v>
          </cell>
          <cell r="R69" t="str">
            <v>R05/03/01</v>
          </cell>
          <cell r="T69" t="str">
            <v>R05/03/01</v>
          </cell>
          <cell r="U69" t="str">
            <v>R11/02/28</v>
          </cell>
          <cell r="V69" t="str">
            <v>指定</v>
          </cell>
          <cell r="AB69" t="str">
            <v>0</v>
          </cell>
          <cell r="AC69" t="str">
            <v>地域密着</v>
          </cell>
          <cell r="AE69" t="str">
            <v>C90900014</v>
          </cell>
          <cell r="AF69" t="str">
            <v>4979</v>
          </cell>
          <cell r="AG69" t="str">
            <v>有限会社北陸ケアサービス</v>
          </cell>
          <cell r="AH69" t="str">
            <v>ユウゲンカイシャホクリクケアサービス</v>
          </cell>
          <cell r="AI69" t="str">
            <v>9390521</v>
          </cell>
          <cell r="AJ69" t="str">
            <v>富山市水橋中村町251番地１</v>
          </cell>
          <cell r="AM69" t="str">
            <v>076-479-9701</v>
          </cell>
          <cell r="AO69" t="str">
            <v>076-479-9702</v>
          </cell>
          <cell r="AP69" t="str">
            <v>0005</v>
          </cell>
          <cell r="AQ69" t="str">
            <v>営利法人</v>
          </cell>
          <cell r="AS69" t="str">
            <v>代表取締役</v>
          </cell>
          <cell r="AT69" t="str">
            <v>阿尾　隆司</v>
          </cell>
          <cell r="AU69" t="str">
            <v>アオ　タカシ</v>
          </cell>
          <cell r="AV69" t="str">
            <v>S27/04/07</v>
          </cell>
          <cell r="AW69" t="str">
            <v>9390521</v>
          </cell>
          <cell r="AX69" t="str">
            <v>富山市水橋中村町251番地１</v>
          </cell>
          <cell r="BA69" t="str">
            <v>076-479-9701</v>
          </cell>
          <cell r="BB69" t="str">
            <v>076-479-9702</v>
          </cell>
          <cell r="BK69" t="str">
            <v>地域密着型事業所</v>
          </cell>
          <cell r="BL69" t="str">
            <v>経過措置及び特例措置の対象外</v>
          </cell>
          <cell r="BM69" t="str">
            <v>共用型デイサービス春日の郷</v>
          </cell>
          <cell r="BN69" t="str">
            <v>キョウヨウガタデイサービスカスガノサト</v>
          </cell>
          <cell r="BO69" t="str">
            <v>9390617</v>
          </cell>
          <cell r="BP69" t="str">
            <v>富山県下新川郡入善町春日450番地2</v>
          </cell>
          <cell r="BS69" t="str">
            <v>0765-74-2582</v>
          </cell>
          <cell r="BU69" t="str">
            <v>0765-74-2583</v>
          </cell>
          <cell r="BV69" t="str">
            <v>R05/02/24</v>
          </cell>
          <cell r="BW69" t="str">
            <v>R05/02/24</v>
          </cell>
          <cell r="BX69" t="str">
            <v>R05/02/27</v>
          </cell>
          <cell r="BY69" t="str">
            <v>R05/03/01</v>
          </cell>
          <cell r="CA69" t="str">
            <v>共用型</v>
          </cell>
          <cell r="CB69" t="str">
            <v>永山　美穂</v>
          </cell>
          <cell r="CC69" t="str">
            <v>ナガヤマ　ミホ</v>
          </cell>
          <cell r="CD69" t="str">
            <v>9300241</v>
          </cell>
          <cell r="CE69" t="str">
            <v>富山県中新川郡立山町道源寺611番地5</v>
          </cell>
          <cell r="CI69" t="str">
            <v>2023/02/27 17:34:06</v>
          </cell>
          <cell r="CJ69" t="str">
            <v>2023/02/27 17:54:04</v>
          </cell>
          <cell r="CK69" t="str">
            <v>あり</v>
          </cell>
          <cell r="CL69" t="str">
            <v>R05/03/01</v>
          </cell>
          <cell r="CO69" t="str">
            <v>2023/02/27 17:54:04</v>
          </cell>
          <cell r="CS69" t="str">
            <v>新川医療圏</v>
          </cell>
          <cell r="CT69" t="str">
            <v>新川高齢者保健福祉圏域</v>
          </cell>
        </row>
      </sheetData>
      <sheetData sheetId="20">
        <row r="28">
          <cell r="A28" t="str">
            <v>1690101496</v>
          </cell>
          <cell r="B28" t="str">
            <v>43</v>
          </cell>
          <cell r="C28" t="str">
            <v>小規模多機能型居宅介護</v>
          </cell>
          <cell r="D28" t="str">
            <v>小規模居宅</v>
          </cell>
          <cell r="E28" t="str">
            <v>73</v>
          </cell>
          <cell r="F28" t="str">
            <v>せせらぎの郷</v>
          </cell>
          <cell r="G28" t="str">
            <v>セセラギノサト</v>
          </cell>
          <cell r="H28" t="str">
            <v>9301328</v>
          </cell>
          <cell r="I28" t="str">
            <v>富山県富山市小原屋２０２番地</v>
          </cell>
          <cell r="L28" t="str">
            <v>076-483-4431</v>
          </cell>
          <cell r="N28" t="str">
            <v>076-483-4432</v>
          </cell>
          <cell r="O28" t="str">
            <v>info_seseragi@syuaikai.com</v>
          </cell>
          <cell r="P28" t="str">
            <v>162019</v>
          </cell>
          <cell r="Q28" t="str">
            <v>富山市</v>
          </cell>
          <cell r="R28" t="str">
            <v>R05/01/01</v>
          </cell>
          <cell r="T28" t="str">
            <v>R05/01/01</v>
          </cell>
          <cell r="U28" t="str">
            <v>R10/12/31</v>
          </cell>
          <cell r="V28" t="str">
            <v>指定</v>
          </cell>
          <cell r="AB28" t="str">
            <v>0</v>
          </cell>
          <cell r="AC28" t="str">
            <v>地域密着</v>
          </cell>
          <cell r="AE28" t="str">
            <v>C20100048</v>
          </cell>
          <cell r="AF28" t="str">
            <v>5110</v>
          </cell>
          <cell r="AG28" t="str">
            <v>社会福祉法人秀愛会</v>
          </cell>
          <cell r="AH28" t="str">
            <v>シャカイフクシホウジンシュウアイカイ</v>
          </cell>
          <cell r="AI28" t="str">
            <v>9392231</v>
          </cell>
          <cell r="AJ28" t="str">
            <v>富山県富山市稲代1023番地</v>
          </cell>
          <cell r="AM28" t="str">
            <v>076-467-4477</v>
          </cell>
          <cell r="AO28" t="str">
            <v>076-467-4478</v>
          </cell>
          <cell r="AP28" t="str">
            <v>0001</v>
          </cell>
          <cell r="AQ28" t="str">
            <v>社会福祉法人（社協以外）</v>
          </cell>
          <cell r="AS28" t="str">
            <v>理事長</v>
          </cell>
          <cell r="AT28" t="str">
            <v>塚原　久永</v>
          </cell>
          <cell r="AU28" t="str">
            <v>ツカハラ　ヒナサガ</v>
          </cell>
          <cell r="AV28" t="str">
            <v>S39/12/18</v>
          </cell>
          <cell r="AW28" t="str">
            <v>9300906</v>
          </cell>
          <cell r="AX28" t="str">
            <v>富山県富山市金泉寺150番地3</v>
          </cell>
          <cell r="BK28" t="str">
            <v>地域密着型事業所</v>
          </cell>
          <cell r="BL28" t="str">
            <v>経過措置及び特例措置の対象外</v>
          </cell>
          <cell r="BM28" t="str">
            <v>せせらぎの郷</v>
          </cell>
          <cell r="BN28" t="str">
            <v>セセラギノサト</v>
          </cell>
          <cell r="BO28" t="str">
            <v>9301328</v>
          </cell>
          <cell r="BP28" t="str">
            <v>富山県富山市小原屋２０２番地</v>
          </cell>
          <cell r="BS28" t="str">
            <v>076-483-4431</v>
          </cell>
          <cell r="BU28" t="str">
            <v>076-483-4432</v>
          </cell>
          <cell r="BV28" t="str">
            <v>R04/12/01</v>
          </cell>
          <cell r="BW28" t="str">
            <v>R04/12/01</v>
          </cell>
          <cell r="BX28" t="str">
            <v>R04/12/21</v>
          </cell>
          <cell r="BY28" t="str">
            <v>R05/01/01</v>
          </cell>
          <cell r="CA28" t="str">
            <v>小規模多機能型居宅介護事業所</v>
          </cell>
          <cell r="CB28" t="str">
            <v>二口　文雄</v>
          </cell>
          <cell r="CC28" t="str">
            <v>フタクチ　フミオ</v>
          </cell>
          <cell r="CD28" t="str">
            <v>9392221</v>
          </cell>
          <cell r="CE28" t="str">
            <v>富山県富山市西大沢372番地</v>
          </cell>
          <cell r="CI28" t="str">
            <v>2022/12/19 10:44:15</v>
          </cell>
          <cell r="CJ28" t="str">
            <v>2023/03/25 11:09:07</v>
          </cell>
          <cell r="CK28" t="str">
            <v>あり</v>
          </cell>
          <cell r="CL28" t="str">
            <v>R05/01/01</v>
          </cell>
          <cell r="CO28" t="str">
            <v>2022/12/21 14:27:06</v>
          </cell>
          <cell r="CS28" t="str">
            <v>富山医療圏</v>
          </cell>
          <cell r="CT28" t="str">
            <v>富山高齢者保健福祉圏域</v>
          </cell>
        </row>
      </sheetData>
      <sheetData sheetId="21">
        <row r="10">
          <cell r="A10" t="str">
            <v>1690200884</v>
          </cell>
          <cell r="B10" t="str">
            <v>47</v>
          </cell>
          <cell r="C10" t="str">
            <v>定期巡回・随時対応型訪問介護看護</v>
          </cell>
          <cell r="D10" t="str">
            <v>巡回訪問</v>
          </cell>
          <cell r="E10" t="str">
            <v>76</v>
          </cell>
          <cell r="F10" t="str">
            <v>定期巡回　にこにこ</v>
          </cell>
          <cell r="G10" t="str">
            <v>テイキジュンカイ　ニコニコ</v>
          </cell>
          <cell r="H10" t="str">
            <v>9330849</v>
          </cell>
          <cell r="I10" t="str">
            <v>富山県高岡市横田本町５番21号</v>
          </cell>
          <cell r="L10" t="str">
            <v>0766-30-8825</v>
          </cell>
          <cell r="N10" t="str">
            <v>0766-25-8812</v>
          </cell>
          <cell r="P10" t="str">
            <v>162027</v>
          </cell>
          <cell r="Q10" t="str">
            <v>高岡市</v>
          </cell>
          <cell r="R10" t="str">
            <v>R05/02/01</v>
          </cell>
          <cell r="T10" t="str">
            <v>R05/02/01</v>
          </cell>
          <cell r="U10" t="str">
            <v>R11/01/31</v>
          </cell>
          <cell r="V10" t="str">
            <v>指定</v>
          </cell>
          <cell r="AB10" t="str">
            <v>0</v>
          </cell>
          <cell r="AC10" t="str">
            <v>地域密着</v>
          </cell>
          <cell r="AE10" t="str">
            <v>C20200008</v>
          </cell>
          <cell r="AF10" t="str">
            <v>5361</v>
          </cell>
          <cell r="AG10" t="str">
            <v>社会福祉法人福鳳会</v>
          </cell>
          <cell r="AH10" t="str">
            <v>シャカイフクシホウジンフクホウカイ</v>
          </cell>
          <cell r="AI10" t="str">
            <v>9330834</v>
          </cell>
          <cell r="AJ10" t="str">
            <v>富山県高岡市蔵野町３番地</v>
          </cell>
          <cell r="AP10" t="str">
            <v>0001</v>
          </cell>
          <cell r="AQ10" t="str">
            <v>社会福祉法人（社協以外）</v>
          </cell>
          <cell r="AS10" t="str">
            <v>理事長</v>
          </cell>
          <cell r="AT10" t="str">
            <v>林　治朗</v>
          </cell>
          <cell r="AU10" t="str">
            <v>ハヤシ　ジロウ</v>
          </cell>
          <cell r="AW10" t="str">
            <v>9330944</v>
          </cell>
          <cell r="AX10" t="str">
            <v>富山県高岡市中島町3-28</v>
          </cell>
          <cell r="BK10" t="str">
            <v>地域密着型事業所</v>
          </cell>
          <cell r="BL10" t="str">
            <v>経過措置及び特例措置の対象外</v>
          </cell>
          <cell r="BM10" t="str">
            <v>定期巡回　にこにこ</v>
          </cell>
          <cell r="BN10" t="str">
            <v>テイキジュンカイ　ニコニコ</v>
          </cell>
          <cell r="BO10" t="str">
            <v>9330849</v>
          </cell>
          <cell r="BP10" t="str">
            <v>富山県高岡市横田本町５番21号</v>
          </cell>
          <cell r="BS10" t="str">
            <v>0766-31-4567</v>
          </cell>
          <cell r="BU10" t="str">
            <v>0766-31-4848</v>
          </cell>
          <cell r="BV10" t="str">
            <v>R05/01/12</v>
          </cell>
          <cell r="BW10" t="str">
            <v>R05/01/12</v>
          </cell>
          <cell r="BX10" t="str">
            <v>R05/01/23</v>
          </cell>
          <cell r="BY10" t="str">
            <v>R05/02/01</v>
          </cell>
          <cell r="CA10" t="str">
            <v>連携型</v>
          </cell>
          <cell r="CB10" t="str">
            <v>小竹　美江</v>
          </cell>
          <cell r="CC10" t="str">
            <v>オダケ　ミエ</v>
          </cell>
          <cell r="CD10" t="str">
            <v>9391104</v>
          </cell>
          <cell r="CE10" t="str">
            <v>富山県高岡市戸出町一丁目６番51号</v>
          </cell>
          <cell r="CI10" t="str">
            <v>2023/01/17 15:00:31</v>
          </cell>
          <cell r="CJ10" t="str">
            <v>2023/01/23 09:43:50</v>
          </cell>
          <cell r="CK10" t="str">
            <v>あり</v>
          </cell>
          <cell r="CL10" t="str">
            <v>R05/02/01</v>
          </cell>
          <cell r="CO10" t="str">
            <v>2023/01/23 09:43:50</v>
          </cell>
          <cell r="CS10" t="str">
            <v>高岡医療圏</v>
          </cell>
          <cell r="CT10" t="str">
            <v>高岡高齢者保健福祉圏域</v>
          </cell>
        </row>
      </sheetData>
      <sheetData sheetId="22">
        <row r="11">
          <cell r="A11" t="str">
            <v>1690200892</v>
          </cell>
          <cell r="B11" t="str">
            <v>48</v>
          </cell>
          <cell r="C11" t="str">
            <v>複合型サービス（看護小規模多機能型居宅介護）</v>
          </cell>
          <cell r="D11" t="str">
            <v>複合型</v>
          </cell>
          <cell r="E11" t="str">
            <v>77</v>
          </cell>
          <cell r="F11" t="str">
            <v>看護小規模多機能ホーム　ルナ・ステーション下関</v>
          </cell>
          <cell r="G11" t="str">
            <v>カンゴショウキボタキノウホーム　ルナステーションシモゼキ</v>
          </cell>
          <cell r="H11" t="str">
            <v>9330806</v>
          </cell>
          <cell r="I11" t="str">
            <v>富山県高岡市赤祖父166番地</v>
          </cell>
          <cell r="L11" t="str">
            <v>0766-53-5866</v>
          </cell>
          <cell r="N11" t="str">
            <v>0766-50-8397</v>
          </cell>
          <cell r="P11" t="str">
            <v>162027</v>
          </cell>
          <cell r="Q11" t="str">
            <v>高岡市</v>
          </cell>
          <cell r="R11" t="str">
            <v>R05/03/01</v>
          </cell>
          <cell r="T11" t="str">
            <v>R05/03/01</v>
          </cell>
          <cell r="U11" t="str">
            <v>R11/02/28</v>
          </cell>
          <cell r="V11" t="str">
            <v>指定</v>
          </cell>
          <cell r="AB11" t="str">
            <v>0</v>
          </cell>
          <cell r="AC11" t="str">
            <v>地域密着</v>
          </cell>
          <cell r="AE11" t="str">
            <v>C20200009</v>
          </cell>
          <cell r="AF11" t="str">
            <v>5364</v>
          </cell>
          <cell r="AG11" t="str">
            <v>株式会社そよかぜ</v>
          </cell>
          <cell r="AH11" t="str">
            <v>カブシキガイシャソヨカゼ</v>
          </cell>
          <cell r="AI11" t="str">
            <v>9320051</v>
          </cell>
          <cell r="AJ11" t="str">
            <v>富山県小矢部市今石動町一丁目２番９号</v>
          </cell>
          <cell r="AP11" t="str">
            <v>0005</v>
          </cell>
          <cell r="AQ11" t="str">
            <v>営利法人</v>
          </cell>
          <cell r="AS11" t="str">
            <v>代表取締役</v>
          </cell>
          <cell r="AT11" t="str">
            <v>高畠　樹</v>
          </cell>
          <cell r="AU11" t="str">
            <v>タカバタケ　タズル</v>
          </cell>
          <cell r="AW11" t="str">
            <v>9200101</v>
          </cell>
          <cell r="AX11" t="str">
            <v>石川県金沢市利屋町５９番地１</v>
          </cell>
          <cell r="BK11" t="str">
            <v>地域密着型事業所</v>
          </cell>
          <cell r="BL11" t="str">
            <v>経過措置及び特例措置の対象外</v>
          </cell>
          <cell r="BM11" t="str">
            <v>看護小規模多機能ホーム　ルナ・ステーション下関</v>
          </cell>
          <cell r="BN11" t="str">
            <v>カンゴショウキボタキノウホーム　ルナステーションシモゼキ</v>
          </cell>
          <cell r="BO11" t="str">
            <v>9330806</v>
          </cell>
          <cell r="BP11" t="str">
            <v>富山県高岡市赤祖父166番地</v>
          </cell>
          <cell r="BS11" t="str">
            <v>0766-53-5866</v>
          </cell>
          <cell r="BU11" t="str">
            <v>0766-50-8397</v>
          </cell>
          <cell r="BV11" t="str">
            <v>R05/01/23</v>
          </cell>
          <cell r="BW11" t="str">
            <v>R05/01/23</v>
          </cell>
          <cell r="BX11" t="str">
            <v>R05/02/21</v>
          </cell>
          <cell r="BY11" t="str">
            <v>R05/03/01</v>
          </cell>
          <cell r="CA11" t="str">
            <v>看護小規模多機能型居宅介護事業所</v>
          </cell>
          <cell r="CB11" t="str">
            <v>島田　直晃</v>
          </cell>
          <cell r="CC11" t="str">
            <v>シマダ　ナオアキ</v>
          </cell>
          <cell r="CD11" t="str">
            <v>9391104</v>
          </cell>
          <cell r="CE11" t="str">
            <v>富山県高岡市戸出町五丁目９－４９</v>
          </cell>
          <cell r="CI11" t="str">
            <v>2023/02/17 09:42:47</v>
          </cell>
          <cell r="CJ11" t="str">
            <v>2023/02/22 09:39:11</v>
          </cell>
          <cell r="CK11" t="str">
            <v>あり</v>
          </cell>
          <cell r="CL11" t="str">
            <v>R05/03/01</v>
          </cell>
          <cell r="CO11" t="str">
            <v>2023/02/22 09:15:36</v>
          </cell>
          <cell r="CS11" t="str">
            <v>高岡医療圏</v>
          </cell>
          <cell r="CT11" t="str">
            <v>高岡高齢者保健福祉圏域</v>
          </cell>
        </row>
      </sheetData>
      <sheetData sheetId="23">
        <row r="183">
          <cell r="A183" t="str">
            <v>1690101504</v>
          </cell>
          <cell r="B183" t="str">
            <v>49</v>
          </cell>
          <cell r="C183" t="str">
            <v>地域密着型通所介護</v>
          </cell>
          <cell r="D183" t="str">
            <v>地域通所</v>
          </cell>
          <cell r="E183" t="str">
            <v>78</v>
          </cell>
          <cell r="F183" t="str">
            <v>マキシ　和合</v>
          </cell>
          <cell r="G183" t="str">
            <v>マキシワゴウ　</v>
          </cell>
          <cell r="H183" t="str">
            <v>9302205</v>
          </cell>
          <cell r="I183" t="str">
            <v>富山県富山市金山新東１３番地３</v>
          </cell>
          <cell r="L183" t="str">
            <v>076-407-5717</v>
          </cell>
          <cell r="O183" t="str">
            <v>maki.s@p2322.nsk.ne.jp</v>
          </cell>
          <cell r="P183" t="str">
            <v>162019</v>
          </cell>
          <cell r="Q183" t="str">
            <v>富山市</v>
          </cell>
          <cell r="R183" t="str">
            <v>R05/01/01</v>
          </cell>
          <cell r="T183" t="str">
            <v>R05/01/01</v>
          </cell>
          <cell r="U183" t="str">
            <v>R10/12/31</v>
          </cell>
          <cell r="V183" t="str">
            <v>指定</v>
          </cell>
          <cell r="AB183" t="str">
            <v>0</v>
          </cell>
          <cell r="AC183" t="str">
            <v>地域密着</v>
          </cell>
          <cell r="AE183" t="str">
            <v>C20100050</v>
          </cell>
          <cell r="AF183" t="str">
            <v>5359</v>
          </cell>
          <cell r="AG183" t="str">
            <v>株式会社マキシ</v>
          </cell>
          <cell r="AH183" t="str">
            <v>カブシキカイシャマキシ</v>
          </cell>
          <cell r="AI183" t="str">
            <v>9302236</v>
          </cell>
          <cell r="AJ183" t="str">
            <v>富山県富山市布目３４８８番地１</v>
          </cell>
          <cell r="AM183" t="str">
            <v>076-407-5717</v>
          </cell>
          <cell r="AP183" t="str">
            <v>0005</v>
          </cell>
          <cell r="AQ183" t="str">
            <v>営利法人</v>
          </cell>
          <cell r="AS183" t="str">
            <v>代表取締役</v>
          </cell>
          <cell r="AT183" t="str">
            <v>牧　茂和</v>
          </cell>
          <cell r="AU183" t="str">
            <v>マキ　シゲカズ</v>
          </cell>
          <cell r="AW183" t="str">
            <v>9302236</v>
          </cell>
          <cell r="AX183" t="str">
            <v>富山県富山市布目３４８８番地１</v>
          </cell>
          <cell r="BK183" t="str">
            <v>地域密着型事業所</v>
          </cell>
          <cell r="BL183" t="str">
            <v>経過措置及び特例措置の対象外</v>
          </cell>
          <cell r="BM183" t="str">
            <v>マキシ　和合</v>
          </cell>
          <cell r="BN183" t="str">
            <v>マキシワゴウ　</v>
          </cell>
          <cell r="BO183" t="str">
            <v>9302205</v>
          </cell>
          <cell r="BP183" t="str">
            <v>富山県富山市金山新東１３番地３</v>
          </cell>
          <cell r="BV183" t="str">
            <v>R04/12/13</v>
          </cell>
          <cell r="BW183" t="str">
            <v>R04/12/13</v>
          </cell>
          <cell r="BX183" t="str">
            <v>R04/12/26</v>
          </cell>
          <cell r="BY183" t="str">
            <v>R05/01/01</v>
          </cell>
          <cell r="CA183" t="str">
            <v>地域密着型通所介護</v>
          </cell>
          <cell r="CB183" t="str">
            <v>牧　茂和</v>
          </cell>
          <cell r="CC183" t="str">
            <v>マキ　シゲカズ</v>
          </cell>
          <cell r="CD183" t="str">
            <v>9302236</v>
          </cell>
          <cell r="CE183" t="str">
            <v>富山県富山市布目３４８８番地１</v>
          </cell>
          <cell r="CI183" t="str">
            <v>2022/12/23 10:24:19</v>
          </cell>
          <cell r="CJ183" t="str">
            <v>2022/12/27 09:41:01</v>
          </cell>
          <cell r="CK183" t="str">
            <v>あり</v>
          </cell>
          <cell r="CL183" t="str">
            <v>R05/01/01</v>
          </cell>
          <cell r="CO183" t="str">
            <v>2022/12/26 16:44:20</v>
          </cell>
          <cell r="CS183" t="str">
            <v>富山医療圏</v>
          </cell>
          <cell r="CT183" t="str">
            <v>富山高齢者保健福祉圏域</v>
          </cell>
        </row>
        <row r="184">
          <cell r="A184" t="str">
            <v>1690101512</v>
          </cell>
          <cell r="B184" t="str">
            <v>49</v>
          </cell>
          <cell r="C184" t="str">
            <v>地域密着型通所介護</v>
          </cell>
          <cell r="D184" t="str">
            <v>地域通所</v>
          </cell>
          <cell r="E184" t="str">
            <v>78</v>
          </cell>
          <cell r="F184" t="str">
            <v>ホクサン上轡田　デイサービス</v>
          </cell>
          <cell r="G184" t="str">
            <v>ホクサンカミクツワダ　デイサービス</v>
          </cell>
          <cell r="H184" t="str">
            <v>9392713</v>
          </cell>
          <cell r="I184" t="str">
            <v>富山県富山市婦中町上轡田８０６番地１</v>
          </cell>
          <cell r="L184" t="str">
            <v>076-464-9716</v>
          </cell>
          <cell r="N184" t="str">
            <v>076-464-9717</v>
          </cell>
          <cell r="P184" t="str">
            <v>162019</v>
          </cell>
          <cell r="Q184" t="str">
            <v>富山市</v>
          </cell>
          <cell r="R184" t="str">
            <v>R05/01/01</v>
          </cell>
          <cell r="T184" t="str">
            <v>R05/01/01</v>
          </cell>
          <cell r="U184" t="str">
            <v>R10/12/31</v>
          </cell>
          <cell r="V184" t="str">
            <v>指定</v>
          </cell>
          <cell r="AB184" t="str">
            <v>0</v>
          </cell>
          <cell r="AC184" t="str">
            <v>地域密着</v>
          </cell>
          <cell r="AE184" t="str">
            <v>C20100046</v>
          </cell>
          <cell r="AF184" t="str">
            <v>5326</v>
          </cell>
          <cell r="AG184" t="str">
            <v>株式会社ホクサン</v>
          </cell>
          <cell r="AH184" t="str">
            <v>カブシキガイシャホクサン</v>
          </cell>
          <cell r="AI184" t="str">
            <v>9398264</v>
          </cell>
          <cell r="AJ184" t="str">
            <v>富山県富山市経田1226番地</v>
          </cell>
          <cell r="AM184" t="str">
            <v>076-482-5021</v>
          </cell>
          <cell r="AO184" t="str">
            <v>076-482-5037</v>
          </cell>
          <cell r="AP184" t="str">
            <v>0005</v>
          </cell>
          <cell r="AQ184" t="str">
            <v>営利法人</v>
          </cell>
          <cell r="AS184" t="str">
            <v>代表取締役</v>
          </cell>
          <cell r="AT184" t="str">
            <v>一林　大基</v>
          </cell>
          <cell r="AU184" t="str">
            <v>イチバヤシ　ダイキ</v>
          </cell>
          <cell r="AV184" t="str">
            <v>S62/08/16</v>
          </cell>
          <cell r="AW184" t="str">
            <v>9200928</v>
          </cell>
          <cell r="AX184" t="str">
            <v>石川県金沢市並木町3番30号（浅野川セサミドーマ・６０１号）</v>
          </cell>
          <cell r="BK184" t="str">
            <v>地域密着型事業所</v>
          </cell>
          <cell r="BL184" t="str">
            <v>経過措置及び特例措置の対象外</v>
          </cell>
          <cell r="BM184" t="str">
            <v>ホクサン上轡田　デイサービス</v>
          </cell>
          <cell r="BN184" t="str">
            <v>ホクサンカミクツワダ　デイサービス</v>
          </cell>
          <cell r="BO184" t="str">
            <v>9392713</v>
          </cell>
          <cell r="BP184" t="str">
            <v>富山県富山市婦中町上轡田８０６番地１</v>
          </cell>
          <cell r="BS184" t="str">
            <v>076-464-9716</v>
          </cell>
          <cell r="BU184" t="str">
            <v>076-464-9717</v>
          </cell>
          <cell r="BV184" t="str">
            <v>R04/12/15</v>
          </cell>
          <cell r="BW184" t="str">
            <v>R04/12/15</v>
          </cell>
          <cell r="BX184" t="str">
            <v>R04/12/28</v>
          </cell>
          <cell r="BY184" t="str">
            <v>R05/01/01</v>
          </cell>
          <cell r="CA184" t="str">
            <v>地域密着型通所介護</v>
          </cell>
          <cell r="CB184" t="str">
            <v>河崎　直樹</v>
          </cell>
          <cell r="CC184" t="str">
            <v>カワサキ　ナオキ</v>
          </cell>
          <cell r="CD184" t="str">
            <v>9300951</v>
          </cell>
          <cell r="CE184" t="str">
            <v>富山県富山市経堂四丁目11番14号</v>
          </cell>
          <cell r="CI184" t="str">
            <v>2022/11/17 09:16:29</v>
          </cell>
          <cell r="CJ184" t="str">
            <v>2023/04/10 13:44:41</v>
          </cell>
          <cell r="CK184" t="str">
            <v>あり</v>
          </cell>
          <cell r="CL184" t="str">
            <v>R05/01/01</v>
          </cell>
          <cell r="CO184" t="str">
            <v>2022/12/28 09:37:24</v>
          </cell>
          <cell r="CS184" t="str">
            <v>富山医療圏</v>
          </cell>
          <cell r="CT184" t="str">
            <v>富山高齢者保健福祉圏域</v>
          </cell>
        </row>
        <row r="185">
          <cell r="A185" t="str">
            <v>1690101520</v>
          </cell>
          <cell r="B185" t="str">
            <v>49</v>
          </cell>
          <cell r="C185" t="str">
            <v>地域密着型通所介護</v>
          </cell>
          <cell r="D185" t="str">
            <v>地域通所</v>
          </cell>
          <cell r="E185" t="str">
            <v>78</v>
          </cell>
          <cell r="F185" t="str">
            <v>チャレンジアイ上冨居</v>
          </cell>
          <cell r="G185" t="str">
            <v>チャレンジアイカミフゴ</v>
          </cell>
          <cell r="H185" t="str">
            <v>9300835</v>
          </cell>
          <cell r="I185" t="str">
            <v>富山県富山市上冨居三丁目１２番３４号</v>
          </cell>
          <cell r="L185" t="str">
            <v>076-471-0860</v>
          </cell>
          <cell r="N185" t="str">
            <v>076-471-0861</v>
          </cell>
          <cell r="P185" t="str">
            <v>162019</v>
          </cell>
          <cell r="Q185" t="str">
            <v>富山市</v>
          </cell>
          <cell r="R185" t="str">
            <v>R05/03/01</v>
          </cell>
          <cell r="T185" t="str">
            <v>R05/03/01</v>
          </cell>
          <cell r="U185" t="str">
            <v>R11/02/28</v>
          </cell>
          <cell r="V185" t="str">
            <v>指定</v>
          </cell>
          <cell r="AB185" t="str">
            <v>0</v>
          </cell>
          <cell r="AC185" t="str">
            <v>地域密着</v>
          </cell>
          <cell r="AE185" t="str">
            <v>C20100051</v>
          </cell>
          <cell r="AF185" t="str">
            <v>5366</v>
          </cell>
          <cell r="AG185" t="str">
            <v>アイクリエーション株式会社</v>
          </cell>
          <cell r="AH185" t="str">
            <v>アイクリエーションカブシキガイシャ</v>
          </cell>
          <cell r="AI185" t="str">
            <v>9300835</v>
          </cell>
          <cell r="AJ185" t="str">
            <v>富山県富山市上冨居三丁目１２番３４号</v>
          </cell>
          <cell r="AM185" t="str">
            <v>076-471-0860</v>
          </cell>
          <cell r="AO185" t="str">
            <v>076-471-0861</v>
          </cell>
          <cell r="AP185" t="str">
            <v>0005</v>
          </cell>
          <cell r="AQ185" t="str">
            <v>営利法人</v>
          </cell>
          <cell r="AS185" t="str">
            <v>代表取締役</v>
          </cell>
          <cell r="AT185" t="str">
            <v>青城　宗弘</v>
          </cell>
          <cell r="AU185" t="str">
            <v>アオキ　ムネヒロ</v>
          </cell>
          <cell r="AV185" t="str">
            <v>S32/01/12</v>
          </cell>
          <cell r="AW185" t="str">
            <v>9300835</v>
          </cell>
          <cell r="AX185" t="str">
            <v>富山県富山市上冨居二丁目９番３１号</v>
          </cell>
          <cell r="BK185" t="str">
            <v>地域密着型事業所</v>
          </cell>
          <cell r="BL185" t="str">
            <v>経過措置及び特例措置の対象外</v>
          </cell>
          <cell r="BM185" t="str">
            <v>チャレンジアイ上冨居</v>
          </cell>
          <cell r="BN185" t="str">
            <v>チャレンジアイカミフゴ</v>
          </cell>
          <cell r="BO185" t="str">
            <v>9300835</v>
          </cell>
          <cell r="BP185" t="str">
            <v>富山県富山市上冨居三丁目１２番３４号</v>
          </cell>
          <cell r="BS185" t="str">
            <v>076-471-0860</v>
          </cell>
          <cell r="BU185" t="str">
            <v>076-471-0861</v>
          </cell>
          <cell r="BV185" t="str">
            <v>R04/12/27</v>
          </cell>
          <cell r="BW185" t="str">
            <v>R04/12/27</v>
          </cell>
          <cell r="BX185" t="str">
            <v>R05/02/21</v>
          </cell>
          <cell r="BY185" t="str">
            <v>R05/03/01</v>
          </cell>
          <cell r="CA185" t="str">
            <v>地域密着型通所介護</v>
          </cell>
          <cell r="CB185" t="str">
            <v>増田　晃子</v>
          </cell>
          <cell r="CC185" t="str">
            <v>マスダ　アキコ</v>
          </cell>
          <cell r="CD185" t="str">
            <v>9300275</v>
          </cell>
          <cell r="CE185" t="str">
            <v>富山県中新川郡立山町利田１３３９</v>
          </cell>
          <cell r="CI185" t="str">
            <v>2023/02/21 08:43:16</v>
          </cell>
          <cell r="CJ185" t="str">
            <v>2023/02/21 09:16:33</v>
          </cell>
          <cell r="CK185" t="str">
            <v>あり</v>
          </cell>
          <cell r="CL185" t="str">
            <v>R05/03/01</v>
          </cell>
          <cell r="CO185" t="str">
            <v>2023/02/21 09:16:33</v>
          </cell>
          <cell r="CS185" t="str">
            <v>富山医療圏</v>
          </cell>
          <cell r="CT185" t="str">
            <v>富山高齢者保健福祉圏域</v>
          </cell>
        </row>
        <row r="186">
          <cell r="A186" t="str">
            <v>1690101538</v>
          </cell>
          <cell r="B186" t="str">
            <v>49</v>
          </cell>
          <cell r="C186" t="str">
            <v>地域密着型通所介護</v>
          </cell>
          <cell r="D186" t="str">
            <v>地域通所</v>
          </cell>
          <cell r="E186" t="str">
            <v>78</v>
          </cell>
          <cell r="F186" t="str">
            <v>デイサービス花みずき弐番館</v>
          </cell>
          <cell r="G186" t="str">
            <v>デイサービスハナミズキニバンカン</v>
          </cell>
          <cell r="H186" t="str">
            <v>9300847</v>
          </cell>
          <cell r="I186" t="str">
            <v>富山県富山市曙町２番２３号</v>
          </cell>
          <cell r="L186" t="str">
            <v>076-471-5002</v>
          </cell>
          <cell r="N186" t="str">
            <v>076-432-2005</v>
          </cell>
          <cell r="O186" t="str">
            <v>nibankan@kaiboufukusi.com</v>
          </cell>
          <cell r="P186" t="str">
            <v>162019</v>
          </cell>
          <cell r="Q186" t="str">
            <v>富山市</v>
          </cell>
          <cell r="R186" t="str">
            <v>R05/04/01</v>
          </cell>
          <cell r="T186" t="str">
            <v>R05/04/01</v>
          </cell>
          <cell r="U186" t="str">
            <v>R11/03/31</v>
          </cell>
          <cell r="V186" t="str">
            <v>指定</v>
          </cell>
          <cell r="AB186" t="str">
            <v>0</v>
          </cell>
          <cell r="AC186" t="str">
            <v>地域密着</v>
          </cell>
          <cell r="AE186" t="str">
            <v>C20100052</v>
          </cell>
          <cell r="AF186" t="str">
            <v>2935</v>
          </cell>
          <cell r="AG186" t="str">
            <v>社会福祉法人海望福祉会</v>
          </cell>
          <cell r="AH186" t="str">
            <v>シャカイフクシホウジンカイボウフクシカイ</v>
          </cell>
          <cell r="AI186" t="str">
            <v>9370061</v>
          </cell>
          <cell r="AJ186" t="str">
            <v>魚津市仏田3468番地</v>
          </cell>
          <cell r="AM186" t="str">
            <v>0765-22-8808</v>
          </cell>
          <cell r="AO186" t="str">
            <v>0765-22-8802</v>
          </cell>
          <cell r="AP186" t="str">
            <v>0001</v>
          </cell>
          <cell r="AQ186" t="str">
            <v>社会福祉法人（社協以外）</v>
          </cell>
          <cell r="AS186" t="str">
            <v>理事長</v>
          </cell>
          <cell r="AT186" t="str">
            <v>大﨑　利明</v>
          </cell>
          <cell r="AU186" t="str">
            <v>オオサキ　トシアキ</v>
          </cell>
          <cell r="AW186" t="str">
            <v>9370066</v>
          </cell>
          <cell r="AX186" t="str">
            <v>魚津市北鬼江876番地</v>
          </cell>
          <cell r="BK186" t="str">
            <v>地域密着型事業所</v>
          </cell>
          <cell r="BL186" t="str">
            <v>経過措置及び特例措置の対象外</v>
          </cell>
          <cell r="BM186" t="str">
            <v>デイサービス花みずき弐番館</v>
          </cell>
          <cell r="BN186" t="str">
            <v>デイサービスハナミズキニバンカン</v>
          </cell>
          <cell r="BO186" t="str">
            <v>9300847</v>
          </cell>
          <cell r="BP186" t="str">
            <v>富山県富山市曙町２番２３号</v>
          </cell>
          <cell r="BS186" t="str">
            <v>076-471-5002</v>
          </cell>
          <cell r="BU186" t="str">
            <v>076-432-2005</v>
          </cell>
          <cell r="BV186" t="str">
            <v>R05/02/06</v>
          </cell>
          <cell r="BW186" t="str">
            <v>R05/02/06</v>
          </cell>
          <cell r="BX186" t="str">
            <v>R05/03/07</v>
          </cell>
          <cell r="BY186" t="str">
            <v>R05/04/01</v>
          </cell>
          <cell r="CA186" t="str">
            <v>地域密着型通所介護</v>
          </cell>
          <cell r="CB186" t="str">
            <v>西田　夕愛</v>
          </cell>
          <cell r="CC186" t="str">
            <v>ニシダ　ユメ</v>
          </cell>
          <cell r="CD186" t="str">
            <v>9398025</v>
          </cell>
          <cell r="CE186" t="str">
            <v>富山県富山市大島２丁目５３番地</v>
          </cell>
          <cell r="CI186" t="str">
            <v>2023/03/07 08:44:08</v>
          </cell>
          <cell r="CJ186" t="str">
            <v>2023/03/07 09:16:04</v>
          </cell>
          <cell r="CK186" t="str">
            <v>あり</v>
          </cell>
          <cell r="CL186" t="str">
            <v>R05/04/01</v>
          </cell>
          <cell r="CO186" t="str">
            <v>2023/03/07 09:16:04</v>
          </cell>
          <cell r="CS186" t="str">
            <v>富山医療圏</v>
          </cell>
          <cell r="CT186" t="str">
            <v>富山高齢者保健福祉圏域</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tabSelected="1" view="pageBreakPreview" zoomScaleNormal="85" zoomScaleSheetLayoutView="100" workbookViewId="0">
      <pane xSplit="4" ySplit="2" topLeftCell="E3" activePane="bottomRight" state="frozen"/>
      <selection pane="topRight" activeCell="D1" sqref="D1"/>
      <selection pane="bottomLeft" activeCell="A3" sqref="A3"/>
      <selection pane="bottomRight" activeCell="B2" sqref="B2:P27"/>
    </sheetView>
  </sheetViews>
  <sheetFormatPr defaultColWidth="9" defaultRowHeight="13.5" x14ac:dyDescent="0.15"/>
  <cols>
    <col min="1" max="2" width="9" style="1"/>
    <col min="3" max="3" width="14" style="4" customWidth="1"/>
    <col min="4" max="4" width="29.375" style="3" customWidth="1"/>
    <col min="5" max="5" width="13" style="3" customWidth="1"/>
    <col min="6" max="6" width="16.25" style="4" customWidth="1"/>
    <col min="7" max="7" width="9.125" style="1" customWidth="1"/>
    <col min="8" max="8" width="30.625" style="3" customWidth="1"/>
    <col min="9" max="9" width="22.25" style="3" customWidth="1"/>
    <col min="10" max="11" width="14" style="1" hidden="1" customWidth="1"/>
    <col min="12" max="12" width="14" style="2" customWidth="1"/>
    <col min="13" max="16" width="14" style="1" customWidth="1"/>
    <col min="17" max="17" width="9" style="1"/>
    <col min="18" max="18" width="11.625" style="1" bestFit="1" customWidth="1"/>
    <col min="19" max="16384" width="9" style="1"/>
  </cols>
  <sheetData>
    <row r="1" spans="2:18" ht="41.25" customHeight="1" x14ac:dyDescent="0.25">
      <c r="B1" s="19" t="s">
        <v>56</v>
      </c>
      <c r="C1" s="19"/>
      <c r="D1" s="19"/>
      <c r="E1" s="19"/>
      <c r="F1" s="19"/>
      <c r="G1" s="19"/>
      <c r="H1" s="19"/>
      <c r="I1" s="19"/>
      <c r="J1" s="19"/>
      <c r="K1" s="19"/>
      <c r="L1" s="19"/>
      <c r="M1" s="19"/>
      <c r="N1" s="19"/>
      <c r="O1" s="19"/>
      <c r="P1" s="19"/>
    </row>
    <row r="2" spans="2:18" ht="26.25" customHeight="1" x14ac:dyDescent="0.15">
      <c r="B2" s="18"/>
      <c r="C2" s="15" t="s">
        <v>55</v>
      </c>
      <c r="D2" s="16" t="s">
        <v>54</v>
      </c>
      <c r="E2" s="16" t="s">
        <v>53</v>
      </c>
      <c r="F2" s="15" t="s">
        <v>52</v>
      </c>
      <c r="G2" s="17" t="s">
        <v>51</v>
      </c>
      <c r="H2" s="16" t="s">
        <v>50</v>
      </c>
      <c r="I2" s="16" t="s">
        <v>49</v>
      </c>
      <c r="J2" s="15" t="s">
        <v>48</v>
      </c>
      <c r="K2" s="15" t="s">
        <v>47</v>
      </c>
      <c r="L2" s="15" t="s">
        <v>46</v>
      </c>
      <c r="M2" s="15" t="s">
        <v>45</v>
      </c>
      <c r="N2" s="15" t="s">
        <v>44</v>
      </c>
      <c r="O2" s="15" t="s">
        <v>43</v>
      </c>
      <c r="P2" s="15" t="s">
        <v>42</v>
      </c>
    </row>
    <row r="3" spans="2:18" ht="15" customHeight="1" x14ac:dyDescent="0.15">
      <c r="B3" s="11">
        <v>1</v>
      </c>
      <c r="C3" s="10" t="s">
        <v>41</v>
      </c>
      <c r="D3" s="8" t="str">
        <f>VLOOKUP($C3,[1]R5訪問介護!$A$126:$DI$171,5,FALSE)</f>
        <v>ブルーソプラ　訪問介護事業所</v>
      </c>
      <c r="E3" s="9" t="s">
        <v>36</v>
      </c>
      <c r="F3" s="8" t="str">
        <f>VLOOKUP($C3,[1]R5訪問介護!$A$126:$DI$171,15,FALSE)</f>
        <v>富山市</v>
      </c>
      <c r="G3" s="8" t="str">
        <f>VLOOKUP($C3,[1]R5訪問介護!$A$126:$DI$171,7,FALSE)</f>
        <v>9392713</v>
      </c>
      <c r="H3" s="8" t="str">
        <f>VLOOKUP($C3,[1]R5訪問介護!$A$126:$DI$171,8,FALSE)</f>
        <v>富山県富山市婦中町上轡田８０６番１</v>
      </c>
      <c r="I3" s="8" t="str">
        <f>VLOOKUP($C3,[1]R5訪問介護!$A$126:$DI$171,88,FALSE)</f>
        <v>株式会社ホクサン</v>
      </c>
      <c r="J3" s="8" t="str">
        <f>VLOOKUP($C3,[1]R5訪問介護!$A$126:$DI$171,5,FALSE)</f>
        <v>ブルーソプラ　訪問介護事業所</v>
      </c>
      <c r="K3" s="8" t="str">
        <f>VLOOKUP($C3,[1]R5訪問介護!$A$126:$DI$171,5,FALSE)</f>
        <v>ブルーソプラ　訪問介護事業所</v>
      </c>
      <c r="L3" s="8" t="str">
        <f>VLOOKUP($C3,[1]R5訪問介護!$A$126:$DI$171,16,FALSE)</f>
        <v>R05/01/01</v>
      </c>
      <c r="M3" s="7" t="s">
        <v>2</v>
      </c>
      <c r="N3" s="7" t="s">
        <v>39</v>
      </c>
      <c r="O3" s="7" t="s">
        <v>38</v>
      </c>
      <c r="P3" s="7"/>
      <c r="Q3" s="8"/>
      <c r="R3" s="5"/>
    </row>
    <row r="4" spans="2:18" ht="15" customHeight="1" x14ac:dyDescent="0.15">
      <c r="B4" s="11">
        <v>2</v>
      </c>
      <c r="C4" s="10" t="s">
        <v>40</v>
      </c>
      <c r="D4" s="8" t="str">
        <f>VLOOKUP($C4,[1]R5訪問介護!$A$126:$DI$171,5,FALSE)</f>
        <v>ヘルパーステーションくるり</v>
      </c>
      <c r="E4" s="9" t="s">
        <v>36</v>
      </c>
      <c r="F4" s="8" t="str">
        <f>VLOOKUP($C4,[1]R5訪問介護!$A$126:$DI$171,15,FALSE)</f>
        <v>富山市</v>
      </c>
      <c r="G4" s="8" t="str">
        <f>VLOOKUP($C4,[1]R5訪問介護!$A$126:$DI$171,7,FALSE)</f>
        <v>9398132</v>
      </c>
      <c r="H4" s="8" t="str">
        <f>VLOOKUP($C4,[1]R5訪問介護!$A$126:$DI$171,8,FALSE)</f>
        <v>富山県富山市月岡町六丁目1313番地1</v>
      </c>
      <c r="I4" s="8" t="str">
        <f>VLOOKUP($C4,[1]R5訪問介護!$A$126:$DI$171,88,FALSE)</f>
        <v>株式会社ＡＮＤ　ＫＵＲＵＲＩ</v>
      </c>
      <c r="J4" s="7"/>
      <c r="K4" s="7"/>
      <c r="L4" s="8" t="str">
        <f>VLOOKUP($C4,[1]R5訪問介護!$A$126:$DI$171,16,FALSE)</f>
        <v>R05/04/01</v>
      </c>
      <c r="M4" s="7" t="s">
        <v>2</v>
      </c>
      <c r="N4" s="7" t="s">
        <v>39</v>
      </c>
      <c r="O4" s="7" t="s">
        <v>38</v>
      </c>
      <c r="P4" s="7"/>
      <c r="R4" s="5"/>
    </row>
    <row r="5" spans="2:18" ht="15" customHeight="1" x14ac:dyDescent="0.15">
      <c r="B5" s="11">
        <v>3</v>
      </c>
      <c r="C5" s="10" t="s">
        <v>37</v>
      </c>
      <c r="D5" s="8" t="str">
        <f>VLOOKUP($C5,[1]R5訪問介護!$A$126:$DI$171,5,FALSE)</f>
        <v>訪問介護えにし</v>
      </c>
      <c r="E5" s="9" t="s">
        <v>36</v>
      </c>
      <c r="F5" s="8" t="str">
        <f>VLOOKUP($C5,[1]R5訪問介護!$A$126:$DI$171,15,FALSE)</f>
        <v>高岡市</v>
      </c>
      <c r="G5" s="8" t="str">
        <f>VLOOKUP($C5,[1]R5訪問介護!$A$126:$DI$171,7,FALSE)</f>
        <v>9330014</v>
      </c>
      <c r="H5" s="8" t="str">
        <f>VLOOKUP($C5,[1]R5訪問介護!$A$126:$DI$171,8,FALSE)</f>
        <v>富山県高岡市野村1029番地１</v>
      </c>
      <c r="I5" s="8" t="str">
        <f>VLOOKUP($C5,[1]R5訪問介護!$A$126:$DI$171,88,FALSE)</f>
        <v>株式会社ＡＢＬトラスト</v>
      </c>
      <c r="J5" s="7"/>
      <c r="K5" s="7"/>
      <c r="L5" s="8" t="str">
        <f>VLOOKUP($C5,[1]R5訪問介護!$A$126:$DI$171,16,FALSE)</f>
        <v>R05/01/01</v>
      </c>
      <c r="M5" s="7" t="s">
        <v>2</v>
      </c>
      <c r="N5" s="7" t="s">
        <v>1</v>
      </c>
      <c r="O5" s="7" t="s">
        <v>0</v>
      </c>
      <c r="P5" s="7"/>
      <c r="R5" s="5"/>
    </row>
    <row r="6" spans="2:18" ht="15" customHeight="1" x14ac:dyDescent="0.15">
      <c r="B6" s="11">
        <v>4</v>
      </c>
      <c r="C6" s="10" t="s">
        <v>35</v>
      </c>
      <c r="D6" s="8" t="str">
        <f>VLOOKUP($C6,[1]R5訪問看護!$A$1353:$CT$1378,6,FALSE)</f>
        <v>訪問看護ステーションなないろ南</v>
      </c>
      <c r="E6" s="9" t="s">
        <v>32</v>
      </c>
      <c r="F6" s="8" t="str">
        <f>VLOOKUP($C6,[1]R5訪問看護!$A$1353:$CT$1378,17,FALSE)</f>
        <v>富山市</v>
      </c>
      <c r="G6" s="8" t="str">
        <f>VLOOKUP($C6,[1]R5訪問看護!$A$1353:$CT$1378,8,FALSE)</f>
        <v>9301328</v>
      </c>
      <c r="H6" s="8" t="str">
        <f>VLOOKUP($C6,[1]R5訪問看護!$A$1353:$CT$1378,9,FALSE)</f>
        <v>富山県富山市小原屋６番地</v>
      </c>
      <c r="I6" s="8" t="str">
        <f>VLOOKUP($C6,[1]R5訪問看護!$A$1353:$CT$1378,33,FALSE)</f>
        <v>株式会社ＹＵＡ</v>
      </c>
      <c r="J6" s="8" t="str">
        <f>VLOOKUP($C6,[1]R5訪問看護!$A$1353:$CT$1378,6,FALSE)</f>
        <v>訪問看護ステーションなないろ南</v>
      </c>
      <c r="K6" s="8" t="str">
        <f>VLOOKUP($C6,[1]R5訪問看護!$A$1353:$CT$1378,6,FALSE)</f>
        <v>訪問看護ステーションなないろ南</v>
      </c>
      <c r="L6" s="8" t="str">
        <f>VLOOKUP($C6,[1]R5訪問看護!$A$1353:$CT$1378,18,FALSE)</f>
        <v>R05/02/01</v>
      </c>
      <c r="M6" s="7" t="s">
        <v>2</v>
      </c>
      <c r="N6" s="7" t="s">
        <v>1</v>
      </c>
      <c r="O6" s="7" t="s">
        <v>0</v>
      </c>
      <c r="P6" s="14"/>
      <c r="R6" s="5"/>
    </row>
    <row r="7" spans="2:18" ht="15" customHeight="1" x14ac:dyDescent="0.15">
      <c r="B7" s="11">
        <v>5</v>
      </c>
      <c r="C7" s="10" t="s">
        <v>34</v>
      </c>
      <c r="D7" s="8" t="str">
        <f>VLOOKUP($C7,[1]R5訪問看護!$A$1353:$CT$1378,6,FALSE)</f>
        <v>訪問看護事業所　Luna・Station下関</v>
      </c>
      <c r="E7" s="9" t="s">
        <v>32</v>
      </c>
      <c r="F7" s="8" t="str">
        <f>VLOOKUP($C7,[1]R5訪問看護!$A$1353:$CT$1378,17,FALSE)</f>
        <v>高岡市</v>
      </c>
      <c r="G7" s="8" t="str">
        <f>VLOOKUP($C7,[1]R5訪問看護!$A$1353:$CT$1378,8,FALSE)</f>
        <v>9330806</v>
      </c>
      <c r="H7" s="8" t="str">
        <f>VLOOKUP($C7,[1]R5訪問看護!$A$1353:$CT$1378,9,FALSE)</f>
        <v>富山県高岡市赤祖父166番地</v>
      </c>
      <c r="I7" s="8" t="str">
        <f>VLOOKUP($C7,[1]R5訪問看護!$A$1353:$CT$1378,33,FALSE)</f>
        <v>株式会社そよかぜ</v>
      </c>
      <c r="J7" s="7"/>
      <c r="K7" s="7"/>
      <c r="L7" s="8" t="str">
        <f>VLOOKUP($C7,[1]R5訪問看護!$A$1353:$CT$1378,18,FALSE)</f>
        <v>R05/03/01</v>
      </c>
      <c r="M7" s="7" t="s">
        <v>2</v>
      </c>
      <c r="N7" s="7" t="s">
        <v>1</v>
      </c>
      <c r="O7" s="7" t="s">
        <v>0</v>
      </c>
      <c r="P7" s="7"/>
      <c r="R7" s="5"/>
    </row>
    <row r="8" spans="2:18" ht="15" customHeight="1" x14ac:dyDescent="0.15">
      <c r="B8" s="11">
        <v>6</v>
      </c>
      <c r="C8" s="10" t="s">
        <v>33</v>
      </c>
      <c r="D8" s="8" t="str">
        <f>VLOOKUP($C8,[1]R5訪問看護!$A$1353:$CT$1378,6,FALSE)</f>
        <v>厚生連滑川訪問看護ステーション</v>
      </c>
      <c r="E8" s="9" t="s">
        <v>32</v>
      </c>
      <c r="F8" s="8" t="str">
        <f>VLOOKUP($C8,[1]R5訪問看護!$A$1353:$CT$1378,17,FALSE)</f>
        <v>滑川市</v>
      </c>
      <c r="G8" s="8" t="str">
        <f>VLOOKUP($C8,[1]R5訪問看護!$A$1353:$CT$1378,8,FALSE)</f>
        <v>9368585</v>
      </c>
      <c r="H8" s="8" t="str">
        <f>VLOOKUP($C8,[1]R5訪問看護!$A$1353:$CT$1378,9,FALSE)</f>
        <v>富山県滑川市常盤町119番地</v>
      </c>
      <c r="I8" s="8" t="str">
        <f>VLOOKUP($C8,[1]R5訪問看護!$A$1353:$CT$1378,33,FALSE)</f>
        <v>富山県厚生農業協同組合連合会</v>
      </c>
      <c r="J8" s="7"/>
      <c r="K8" s="7"/>
      <c r="L8" s="8" t="str">
        <f>VLOOKUP($C8,[1]R5訪問看護!$A$1353:$CT$1378,18,FALSE)</f>
        <v>R05/02/01</v>
      </c>
      <c r="M8" s="7" t="s">
        <v>2</v>
      </c>
      <c r="N8" s="7" t="s">
        <v>1</v>
      </c>
      <c r="O8" s="7" t="s">
        <v>0</v>
      </c>
      <c r="P8" s="7"/>
      <c r="Q8" s="8"/>
      <c r="R8" s="5"/>
    </row>
    <row r="9" spans="2:18" ht="15" customHeight="1" x14ac:dyDescent="0.15">
      <c r="B9" s="11">
        <v>7</v>
      </c>
      <c r="C9" s="10" t="s">
        <v>31</v>
      </c>
      <c r="D9" s="8" t="str">
        <f>VLOOKUP($C9,[1]R5通所介護!$A$100:$CT$164,6,FALSE)</f>
        <v>リハビリ特化型デイサービスＲｅ－ＴＡＣ</v>
      </c>
      <c r="E9" s="9" t="s">
        <v>26</v>
      </c>
      <c r="F9" s="8" t="str">
        <f>VLOOKUP($C9,[1]R5通所介護!$A$100:$CT$164,17,FALSE)</f>
        <v>富山市</v>
      </c>
      <c r="G9" s="8" t="str">
        <f>VLOOKUP($C9,[1]R5通所介護!$A$100:$CT$164,8,FALSE)</f>
        <v>9300912</v>
      </c>
      <c r="H9" s="8" t="str">
        <f>VLOOKUP($C9,[1]R5通所介護!$A$100:$CT$164,9,FALSE)</f>
        <v>富山県富山市日俣１５７番地１</v>
      </c>
      <c r="I9" s="8" t="str">
        <f>VLOOKUP($C9,[1]R5通所介護!$A$100:$CT$164,33,FALSE)</f>
        <v>合同会社Ｒｅ－ＴＡＣ</v>
      </c>
      <c r="J9" s="8" t="str">
        <f>VLOOKUP($C9,[1]R5通所介護!$A$100:$CT$164,6,FALSE)</f>
        <v>リハビリ特化型デイサービスＲｅ－ＴＡＣ</v>
      </c>
      <c r="K9" s="8" t="str">
        <f>VLOOKUP($C9,[1]R5通所介護!$A$100:$CT$164,6,FALSE)</f>
        <v>リハビリ特化型デイサービスＲｅ－ＴＡＣ</v>
      </c>
      <c r="L9" s="8" t="str">
        <f>VLOOKUP($C9,[1]R5通所介護!$A$100:$CT$164,18,FALSE)</f>
        <v>R05/03/01</v>
      </c>
      <c r="M9" s="7" t="s">
        <v>2</v>
      </c>
      <c r="N9" s="7" t="s">
        <v>1</v>
      </c>
      <c r="O9" s="7" t="s">
        <v>0</v>
      </c>
      <c r="P9" s="8"/>
      <c r="Q9" s="8"/>
      <c r="R9" s="5"/>
    </row>
    <row r="10" spans="2:18" ht="15" customHeight="1" x14ac:dyDescent="0.15">
      <c r="B10" s="11">
        <v>8</v>
      </c>
      <c r="C10" s="10" t="s">
        <v>30</v>
      </c>
      <c r="D10" s="8" t="str">
        <f>VLOOKUP($C10,[1]R5通所介護!$A$100:$CT$164,6,FALSE)</f>
        <v>デイサービスきたえるーむ富山奥田</v>
      </c>
      <c r="E10" s="9" t="s">
        <v>26</v>
      </c>
      <c r="F10" s="8" t="str">
        <f>VLOOKUP($C10,[1]R5通所介護!$A$100:$CT$164,17,FALSE)</f>
        <v>富山市</v>
      </c>
      <c r="G10" s="8" t="str">
        <f>VLOOKUP($C10,[1]R5通所介護!$A$100:$CT$164,8,FALSE)</f>
        <v>9300803</v>
      </c>
      <c r="H10" s="8" t="str">
        <f>VLOOKUP($C10,[1]R5通所介護!$A$100:$CT$164,9,FALSE)</f>
        <v>富山県富山市下新本町3番17号</v>
      </c>
      <c r="I10" s="8" t="str">
        <f>VLOOKUP($C10,[1]R5通所介護!$A$100:$CT$164,33,FALSE)</f>
        <v>正栄ウェルフェア株式会社</v>
      </c>
      <c r="J10" s="7"/>
      <c r="K10" s="7"/>
      <c r="L10" s="8" t="str">
        <f>VLOOKUP($C10,[1]R5通所介護!$A$100:$CT$164,18,FALSE)</f>
        <v>R05/04/01</v>
      </c>
      <c r="M10" s="7" t="s">
        <v>2</v>
      </c>
      <c r="N10" s="7" t="s">
        <v>1</v>
      </c>
      <c r="O10" s="7" t="s">
        <v>0</v>
      </c>
      <c r="P10" s="7"/>
      <c r="R10" s="5"/>
    </row>
    <row r="11" spans="2:18" ht="15" customHeight="1" x14ac:dyDescent="0.15">
      <c r="B11" s="11">
        <v>9</v>
      </c>
      <c r="C11" s="10" t="s">
        <v>29</v>
      </c>
      <c r="D11" s="8" t="str">
        <f>VLOOKUP($C11,[1]R5通所介護!$A$100:$CT$164,6,FALSE)</f>
        <v>デイサービスえにし</v>
      </c>
      <c r="E11" s="9" t="s">
        <v>26</v>
      </c>
      <c r="F11" s="8" t="str">
        <f>VLOOKUP($C11,[1]R5通所介護!$A$100:$CT$164,17,FALSE)</f>
        <v>高岡市</v>
      </c>
      <c r="G11" s="8" t="str">
        <f>VLOOKUP($C11,[1]R5通所介護!$A$100:$CT$164,8,FALSE)</f>
        <v>9330014</v>
      </c>
      <c r="H11" s="8" t="str">
        <f>VLOOKUP($C11,[1]R5通所介護!$A$100:$CT$164,9,FALSE)</f>
        <v>富山県高岡市野村1029-1</v>
      </c>
      <c r="I11" s="8" t="str">
        <f>VLOOKUP($C11,[1]R5通所介護!$A$100:$CT$164,33,FALSE)</f>
        <v>株式会社ABLトラスト</v>
      </c>
      <c r="J11" s="7"/>
      <c r="K11" s="7"/>
      <c r="L11" s="8" t="str">
        <f>VLOOKUP($C11,[1]R5通所介護!$A$100:$CT$164,18,FALSE)</f>
        <v>R05/01/01</v>
      </c>
      <c r="M11" s="7" t="s">
        <v>2</v>
      </c>
      <c r="N11" s="7" t="s">
        <v>1</v>
      </c>
      <c r="O11" s="7" t="s">
        <v>0</v>
      </c>
      <c r="P11" s="7"/>
      <c r="R11" s="5"/>
    </row>
    <row r="12" spans="2:18" ht="15" customHeight="1" x14ac:dyDescent="0.15">
      <c r="B12" s="11">
        <v>10</v>
      </c>
      <c r="C12" s="10" t="s">
        <v>28</v>
      </c>
      <c r="D12" s="8" t="str">
        <f>VLOOKUP($C12,[1]R5通所介護!$A$100:$CT$164,6,FALSE)</f>
        <v>デイサービスいちごいちえ</v>
      </c>
      <c r="E12" s="9" t="s">
        <v>26</v>
      </c>
      <c r="F12" s="8" t="str">
        <f>VLOOKUP($C12,[1]R5通所介護!$A$100:$CT$164,17,FALSE)</f>
        <v>高岡市</v>
      </c>
      <c r="G12" s="8" t="str">
        <f>VLOOKUP($C12,[1]R5通所介護!$A$100:$CT$164,8,FALSE)</f>
        <v>9330804</v>
      </c>
      <c r="H12" s="8" t="str">
        <f>VLOOKUP($C12,[1]R5通所介護!$A$100:$CT$164,9,FALSE)</f>
        <v>富山県高岡市問屋町211</v>
      </c>
      <c r="I12" s="8" t="str">
        <f>VLOOKUP($C12,[1]R5通所介護!$A$100:$CT$164,33,FALSE)</f>
        <v>いちごいちえ株式会社</v>
      </c>
      <c r="J12" s="7"/>
      <c r="K12" s="7"/>
      <c r="L12" s="8" t="str">
        <f>VLOOKUP($C12,[1]R5通所介護!$A$100:$CT$164,18,FALSE)</f>
        <v>R05/04/01</v>
      </c>
      <c r="M12" s="7" t="s">
        <v>2</v>
      </c>
      <c r="N12" s="7" t="s">
        <v>1</v>
      </c>
      <c r="O12" s="7" t="s">
        <v>0</v>
      </c>
      <c r="P12" s="7"/>
      <c r="R12" s="5"/>
    </row>
    <row r="13" spans="2:18" ht="15" customHeight="1" x14ac:dyDescent="0.15">
      <c r="B13" s="11">
        <v>11</v>
      </c>
      <c r="C13" s="10" t="s">
        <v>27</v>
      </c>
      <c r="D13" s="8" t="str">
        <f>VLOOKUP($C13,[1]R5通所介護!$A$100:$CT$164,6,FALSE)</f>
        <v>プラトーケアセンター氷見</v>
      </c>
      <c r="E13" s="9" t="s">
        <v>26</v>
      </c>
      <c r="F13" s="8" t="str">
        <f>VLOOKUP($C13,[1]R5通所介護!$A$100:$CT$164,17,FALSE)</f>
        <v>氷見市</v>
      </c>
      <c r="G13" s="8" t="str">
        <f>VLOOKUP($C13,[1]R5通所介護!$A$100:$CT$164,8,FALSE)</f>
        <v>9350103</v>
      </c>
      <c r="H13" s="8" t="str">
        <f>VLOOKUP($C13,[1]R5通所介護!$A$100:$CT$164,9,FALSE)</f>
        <v>富山県氷見市大浦10番地３</v>
      </c>
      <c r="I13" s="8" t="str">
        <f>VLOOKUP($C13,[1]R5通所介護!$A$100:$CT$164,33,FALSE)</f>
        <v>株式会社TS</v>
      </c>
      <c r="J13" s="7"/>
      <c r="K13" s="7"/>
      <c r="L13" s="8" t="str">
        <f>VLOOKUP($C13,[1]R5通所介護!$A$100:$CT$164,18,FALSE)</f>
        <v>R05/01/01</v>
      </c>
      <c r="M13" s="7" t="s">
        <v>2</v>
      </c>
      <c r="N13" s="7" t="s">
        <v>1</v>
      </c>
      <c r="O13" s="7" t="s">
        <v>0</v>
      </c>
      <c r="P13" s="7"/>
      <c r="R13" s="5"/>
    </row>
    <row r="14" spans="2:18" ht="15" customHeight="1" x14ac:dyDescent="0.15">
      <c r="B14" s="11">
        <v>12</v>
      </c>
      <c r="C14" s="10" t="s">
        <v>25</v>
      </c>
      <c r="D14" s="8" t="str">
        <f>VLOOKUP($C14,[1]R5福祉用具貸与!$A$42:$CT$42,6,FALSE)</f>
        <v>福祉用具うっちー</v>
      </c>
      <c r="E14" s="9" t="s">
        <v>24</v>
      </c>
      <c r="F14" s="8" t="str">
        <f>VLOOKUP($C14,[1]R5福祉用具貸与!$A$42:$CT$42,17,FALSE)</f>
        <v>富山市</v>
      </c>
      <c r="G14" s="8" t="str">
        <f>VLOOKUP($C14,[1]R5福祉用具貸与!$A$42:$CT$42,8,FALSE)</f>
        <v>9398071</v>
      </c>
      <c r="H14" s="8" t="str">
        <f>VLOOKUP($C14,[1]R5福祉用具貸与!$A$42:$CT$42,9,FALSE)</f>
        <v>富山県富山市上袋６５５番地</v>
      </c>
      <c r="I14" s="8" t="str">
        <f>VLOOKUP($C14,[1]R5福祉用具貸与!$A$42:$CT$42,33,FALSE)</f>
        <v>株式会社ウチダハウス</v>
      </c>
      <c r="J14" s="8" t="str">
        <f>VLOOKUP($C14,[1]R5福祉用具貸与!$A$42:$CT$42,6,FALSE)</f>
        <v>福祉用具うっちー</v>
      </c>
      <c r="K14" s="8" t="str">
        <f>VLOOKUP($C14,[1]R5福祉用具貸与!$A$42:$CT$42,6,FALSE)</f>
        <v>福祉用具うっちー</v>
      </c>
      <c r="L14" s="8" t="str">
        <f>VLOOKUP($C14,[1]R5福祉用具貸与!$A$42:$CT$42,18,FALSE)</f>
        <v>R05/01/01</v>
      </c>
      <c r="M14" s="7" t="s">
        <v>2</v>
      </c>
      <c r="N14" s="7" t="s">
        <v>1</v>
      </c>
      <c r="O14" s="7" t="s">
        <v>0</v>
      </c>
      <c r="P14" s="7"/>
      <c r="R14" s="5"/>
    </row>
    <row r="15" spans="2:18" ht="15" customHeight="1" x14ac:dyDescent="0.15">
      <c r="B15" s="11">
        <v>13</v>
      </c>
      <c r="C15" s="10">
        <v>1670115268</v>
      </c>
      <c r="D15" s="8" t="str">
        <f>VLOOKUP($C15,[1]R5福祉用具販売!$A$40:$CT$40,6,FALSE)</f>
        <v>福祉用具うっちー</v>
      </c>
      <c r="E15" s="9" t="s">
        <v>23</v>
      </c>
      <c r="F15" s="8" t="str">
        <f>VLOOKUP($C15,[1]R5福祉用具販売!$A$40:$CT$40,17,FALSE)</f>
        <v>富山市</v>
      </c>
      <c r="G15" s="8" t="str">
        <f>VLOOKUP($C15,[1]R5福祉用具販売!$A$40:$CT$40,8,FALSE)</f>
        <v>9398071</v>
      </c>
      <c r="H15" s="8" t="str">
        <f>VLOOKUP($C15,[1]R5福祉用具販売!$A$40:$CT$40,9,FALSE)</f>
        <v>富山県富山市上袋６５５番地</v>
      </c>
      <c r="I15" s="8" t="str">
        <f>VLOOKUP($C15,[1]R5福祉用具販売!$A$40:$CT$40,33,FALSE)</f>
        <v>株式会社ウチダハウス</v>
      </c>
      <c r="J15" s="8" t="str">
        <f>VLOOKUP($C15,[1]R5福祉用具販売!$A$40:$CT$40,6,FALSE)</f>
        <v>福祉用具うっちー</v>
      </c>
      <c r="K15" s="8" t="str">
        <f>VLOOKUP($C15,[1]R5福祉用具販売!$A$40:$CT$40,6,FALSE)</f>
        <v>福祉用具うっちー</v>
      </c>
      <c r="L15" s="8" t="str">
        <f>VLOOKUP($C15,[1]R5福祉用具販売!$A$40:$CT$40,18,FALSE)</f>
        <v>R05/01/01</v>
      </c>
      <c r="M15" s="7" t="s">
        <v>2</v>
      </c>
      <c r="N15" s="7" t="s">
        <v>1</v>
      </c>
      <c r="O15" s="7" t="s">
        <v>0</v>
      </c>
      <c r="P15" s="7"/>
      <c r="R15" s="5"/>
    </row>
    <row r="16" spans="2:18" ht="15" customHeight="1" x14ac:dyDescent="0.15">
      <c r="B16" s="11">
        <v>14</v>
      </c>
      <c r="C16" s="10" t="s">
        <v>22</v>
      </c>
      <c r="D16" s="8" t="str">
        <f>VLOOKUP($C16,[1]R5短期入所生活介護!$A$51:$CT$51,6,FALSE)</f>
        <v>ショートステイ想愛下関</v>
      </c>
      <c r="E16" s="9" t="s">
        <v>21</v>
      </c>
      <c r="F16" s="8" t="str">
        <f>VLOOKUP($C16,[1]R5短期入所生活介護!$A$51:$CT$51,17,FALSE)</f>
        <v>高岡市</v>
      </c>
      <c r="G16" s="8" t="str">
        <f>VLOOKUP($C16,[1]R5短期入所生活介護!$A$51:$CT$51,8,FALSE)</f>
        <v>9330806</v>
      </c>
      <c r="H16" s="8" t="str">
        <f>VLOOKUP($C16,[1]R5短期入所生活介護!$A$51:$CT$51,9,FALSE)</f>
        <v>富山県高岡市赤祖父166番地</v>
      </c>
      <c r="I16" s="8" t="str">
        <f>VLOOKUP($C16,[1]R5短期入所生活介護!$A$51:$CT$51,33,FALSE)</f>
        <v>株式会社そよかぜ</v>
      </c>
      <c r="J16" s="8" t="str">
        <f>VLOOKUP($C16,[1]R5短期入所生活介護!$A$51:$CT$51,6,FALSE)</f>
        <v>ショートステイ想愛下関</v>
      </c>
      <c r="K16" s="8" t="str">
        <f>VLOOKUP($C16,[1]R5短期入所生活介護!$A$51:$CT$51,6,FALSE)</f>
        <v>ショートステイ想愛下関</v>
      </c>
      <c r="L16" s="8" t="str">
        <f>VLOOKUP($C16,[1]R5短期入所生活介護!$A$51:$CT$51,18,FALSE)</f>
        <v>R05/03/01</v>
      </c>
      <c r="M16" s="7" t="s">
        <v>2</v>
      </c>
      <c r="N16" s="7" t="s">
        <v>1</v>
      </c>
      <c r="O16" s="7" t="s">
        <v>0</v>
      </c>
      <c r="P16" s="7"/>
      <c r="R16" s="5"/>
    </row>
    <row r="17" spans="1:18" ht="15" customHeight="1" x14ac:dyDescent="0.15">
      <c r="B17" s="11">
        <v>15</v>
      </c>
      <c r="C17" s="10" t="s">
        <v>20</v>
      </c>
      <c r="D17" s="8" t="str">
        <f>VLOOKUP($C17,[1]R5居宅介護支援!$A$312:$CT$312,6,FALSE)</f>
        <v>居宅介護支援事業所たてやま</v>
      </c>
      <c r="E17" s="9" t="s">
        <v>19</v>
      </c>
      <c r="F17" s="8" t="str">
        <f>VLOOKUP($C17,[1]R5居宅介護支援!$A$312:$CT$312,17,FALSE)</f>
        <v>中新川郡立山町</v>
      </c>
      <c r="G17" s="8" t="str">
        <f>VLOOKUP($C17,[1]R5居宅介護支援!$A$312:$CT$312,8,FALSE)</f>
        <v>9303261</v>
      </c>
      <c r="H17" s="8" t="str">
        <f>VLOOKUP($C17,[1]R5居宅介護支援!$A$312:$CT$312,9,FALSE)</f>
        <v>富山県中新川郡立山町野町</v>
      </c>
      <c r="I17" s="8" t="str">
        <f>VLOOKUP($C17,[1]R5居宅介護支援!$A$312:$CT$312,33,FALSE)</f>
        <v>ＩＭＦ株式会社</v>
      </c>
      <c r="J17" s="8" t="str">
        <f>VLOOKUP($C17,[1]R5居宅介護支援!$A$312:$CT$312,6,FALSE)</f>
        <v>居宅介護支援事業所たてやま</v>
      </c>
      <c r="K17" s="8" t="str">
        <f>VLOOKUP($C17,[1]R5居宅介護支援!$A$312:$CT$312,6,FALSE)</f>
        <v>居宅介護支援事業所たてやま</v>
      </c>
      <c r="L17" s="8" t="str">
        <f>VLOOKUP($C17,[1]R5居宅介護支援!$A$312:$CT$312,18,FALSE)</f>
        <v>R05/01/01</v>
      </c>
      <c r="M17" s="7" t="s">
        <v>2</v>
      </c>
      <c r="N17" s="7" t="s">
        <v>1</v>
      </c>
      <c r="O17" s="7" t="s">
        <v>0</v>
      </c>
      <c r="P17" s="7"/>
      <c r="R17" s="5"/>
    </row>
    <row r="18" spans="1:18" ht="15" customHeight="1" x14ac:dyDescent="0.15">
      <c r="B18" s="11">
        <v>16</v>
      </c>
      <c r="C18" s="10" t="s">
        <v>18</v>
      </c>
      <c r="D18" s="8" t="str">
        <f>VLOOKUP($C18,[1]R5介護医療院!$A$13786:$CT$13786,6,FALSE)</f>
        <v>太田病院介護医療院</v>
      </c>
      <c r="E18" s="9" t="s">
        <v>17</v>
      </c>
      <c r="F18" s="8" t="str">
        <f>VLOOKUP($C18,[1]R5介護医療院!$A$13786:$CT$13786,17,FALSE)</f>
        <v>小矢部市</v>
      </c>
      <c r="G18" s="8" t="str">
        <f>VLOOKUP($C18,[1]R5介護医療院!$A$13786:$CT$13786,8,FALSE)</f>
        <v>9320044</v>
      </c>
      <c r="H18" s="8" t="str">
        <f>VLOOKUP($C18,[1]R5介護医療院!$A$13786:$CT$13786,9,FALSE)</f>
        <v>富山県小矢部市新富町3-11</v>
      </c>
      <c r="I18" s="8" t="str">
        <f>VLOOKUP($C18,[1]R5介護医療院!$A$13786:$CT$13786,33,FALSE)</f>
        <v>医療法人社団　薫風会</v>
      </c>
      <c r="J18" s="8" t="str">
        <f>VLOOKUP($C18,[1]R5介護医療院!$A$13786:$CT$13786,6,FALSE)</f>
        <v>太田病院介護医療院</v>
      </c>
      <c r="K18" s="8" t="str">
        <f>VLOOKUP($C18,[1]R5介護医療院!$A$13786:$CT$13786,6,FALSE)</f>
        <v>太田病院介護医療院</v>
      </c>
      <c r="L18" s="8" t="str">
        <f>VLOOKUP($C18,[1]R5介護医療院!$A$13786:$CT$13786,18,FALSE)</f>
        <v>R05/04/01</v>
      </c>
      <c r="M18" s="7" t="s">
        <v>2</v>
      </c>
      <c r="N18" s="7" t="s">
        <v>1</v>
      </c>
      <c r="O18" s="7" t="s">
        <v>0</v>
      </c>
      <c r="P18" s="7"/>
      <c r="R18" s="5"/>
    </row>
    <row r="19" spans="1:18" ht="15" customHeight="1" x14ac:dyDescent="0.15">
      <c r="B19" s="11">
        <v>17</v>
      </c>
      <c r="C19" s="10" t="s">
        <v>16</v>
      </c>
      <c r="D19" s="8" t="str">
        <f>VLOOKUP($C19,[1]R5認知症対応型通所介護!$A$68:$CT$69,6,FALSE)</f>
        <v>デイサービス　にじいろ</v>
      </c>
      <c r="E19" s="9" t="s">
        <v>14</v>
      </c>
      <c r="F19" s="8" t="str">
        <f>VLOOKUP($C19,[1]R5認知症対応型通所介護!$A$68:$CT$69,17,FALSE)</f>
        <v>下新川郡入善町</v>
      </c>
      <c r="G19" s="8" t="str">
        <f>VLOOKUP($C19,[1]R5認知症対応型通所介護!$A$68:$CT$69,8,FALSE)</f>
        <v>9390626</v>
      </c>
      <c r="H19" s="8" t="str">
        <f>VLOOKUP($C19,[1]R5認知症対応型通所介護!$A$68:$CT$69,9,FALSE)</f>
        <v>富山県下新川郡入善町入膳7776番地</v>
      </c>
      <c r="I19" s="8" t="str">
        <f>VLOOKUP($C19,[1]R5認知症対応型通所介護!$A$68:$CT$69,33,FALSE)</f>
        <v>東京堂株式会社</v>
      </c>
      <c r="J19" s="8" t="str">
        <f>VLOOKUP($C19,[1]R5認知症対応型通所介護!$A$68:$CT$69,6,FALSE)</f>
        <v>デイサービス　にじいろ</v>
      </c>
      <c r="K19" s="8" t="str">
        <f>VLOOKUP($C19,[1]R5認知症対応型通所介護!$A$68:$CT$69,6,FALSE)</f>
        <v>デイサービス　にじいろ</v>
      </c>
      <c r="L19" s="8" t="str">
        <f>VLOOKUP($C19,[1]R5認知症対応型通所介護!$A$68:$CT$69,18,FALSE)</f>
        <v>R05/03/15</v>
      </c>
      <c r="M19" s="7" t="s">
        <v>2</v>
      </c>
      <c r="N19" s="7" t="s">
        <v>1</v>
      </c>
      <c r="O19" s="7" t="s">
        <v>0</v>
      </c>
      <c r="P19" s="7"/>
      <c r="R19" s="5"/>
    </row>
    <row r="20" spans="1:18" ht="15" customHeight="1" x14ac:dyDescent="0.15">
      <c r="B20" s="11">
        <v>18</v>
      </c>
      <c r="C20" s="10" t="s">
        <v>15</v>
      </c>
      <c r="D20" s="8" t="str">
        <f>VLOOKUP($C20,[1]R5認知症対応型通所介護!$A$68:$CT$69,6,FALSE)</f>
        <v>共用型デイサービス春日の郷</v>
      </c>
      <c r="E20" s="9" t="s">
        <v>14</v>
      </c>
      <c r="F20" s="8" t="str">
        <f>VLOOKUP($C20,[1]R5認知症対応型通所介護!$A$68:$CT$69,17,FALSE)</f>
        <v>下新川郡入善町</v>
      </c>
      <c r="G20" s="8" t="str">
        <f>VLOOKUP($C20,[1]R5認知症対応型通所介護!$A$68:$CT$69,8,FALSE)</f>
        <v>9390617</v>
      </c>
      <c r="H20" s="8" t="str">
        <f>VLOOKUP($C20,[1]R5認知症対応型通所介護!$A$68:$CT$69,9,FALSE)</f>
        <v>富山県下新川郡入善町春日450番地2</v>
      </c>
      <c r="I20" s="8" t="str">
        <f>VLOOKUP($C20,[1]R5認知症対応型通所介護!$A$68:$CT$69,33,FALSE)</f>
        <v>有限会社北陸ケアサービス</v>
      </c>
      <c r="J20" s="7"/>
      <c r="K20" s="7"/>
      <c r="L20" s="8" t="str">
        <f>VLOOKUP($C20,[1]R5認知症対応型通所介護!$A$68:$CT$69,18,FALSE)</f>
        <v>R05/03/01</v>
      </c>
      <c r="M20" s="7" t="s">
        <v>2</v>
      </c>
      <c r="N20" s="7" t="s">
        <v>1</v>
      </c>
      <c r="O20" s="7" t="s">
        <v>0</v>
      </c>
      <c r="P20" s="7"/>
      <c r="R20" s="5"/>
    </row>
    <row r="21" spans="1:18" ht="15" customHeight="1" x14ac:dyDescent="0.15">
      <c r="B21" s="11">
        <v>19</v>
      </c>
      <c r="C21" s="10" t="s">
        <v>13</v>
      </c>
      <c r="D21" s="8" t="str">
        <f>VLOOKUP($C21,[1]R5小規模多機能型居宅介護!$A$28:$CT$28,6,FALSE)</f>
        <v>せせらぎの郷</v>
      </c>
      <c r="E21" s="9" t="s">
        <v>12</v>
      </c>
      <c r="F21" s="8" t="str">
        <f>VLOOKUP($C21,[1]R5小規模多機能型居宅介護!$A$28:$CT$28,17,FALSE)</f>
        <v>富山市</v>
      </c>
      <c r="G21" s="8" t="str">
        <f>VLOOKUP($C21,[1]R5小規模多機能型居宅介護!$A$28:$CT$28,8,FALSE)</f>
        <v>9301328</v>
      </c>
      <c r="H21" s="8" t="str">
        <f>VLOOKUP($C21,[1]R5小規模多機能型居宅介護!$A$28:$CT$28,9,FALSE)</f>
        <v>富山県富山市小原屋２０２番地</v>
      </c>
      <c r="I21" s="8" t="str">
        <f>VLOOKUP($C21,[1]R5小規模多機能型居宅介護!$A$28:$CT$28,33,FALSE)</f>
        <v>社会福祉法人秀愛会</v>
      </c>
      <c r="J21" s="8" t="str">
        <f>VLOOKUP($C21,[1]R5小規模多機能型居宅介護!$A$28:$CT$28,6,FALSE)</f>
        <v>せせらぎの郷</v>
      </c>
      <c r="K21" s="8" t="str">
        <f>VLOOKUP($C21,[1]R5小規模多機能型居宅介護!$A$28:$CT$28,6,FALSE)</f>
        <v>せせらぎの郷</v>
      </c>
      <c r="L21" s="8" t="str">
        <f>VLOOKUP($C21,[1]R5小規模多機能型居宅介護!$A$28:$CT$28,18,FALSE)</f>
        <v>R05/01/01</v>
      </c>
      <c r="M21" s="7" t="s">
        <v>2</v>
      </c>
      <c r="N21" s="7" t="s">
        <v>1</v>
      </c>
      <c r="O21" s="7" t="s">
        <v>0</v>
      </c>
      <c r="P21" s="7"/>
      <c r="R21" s="5"/>
    </row>
    <row r="22" spans="1:18" s="12" customFormat="1" ht="15" customHeight="1" x14ac:dyDescent="0.15">
      <c r="A22" s="1"/>
      <c r="B22" s="11">
        <v>20</v>
      </c>
      <c r="C22" s="10" t="s">
        <v>11</v>
      </c>
      <c r="D22" s="8" t="str">
        <f>VLOOKUP($C22,[1]R5定期巡回・随時対応型訪問介護看護!$10:$10,6,FALSE)</f>
        <v>定期巡回　にこにこ</v>
      </c>
      <c r="E22" s="9" t="s">
        <v>10</v>
      </c>
      <c r="F22" s="8" t="str">
        <f>VLOOKUP($C22,[1]R5定期巡回・随時対応型訪問介護看護!$10:$10,17,FALSE)</f>
        <v>高岡市</v>
      </c>
      <c r="G22" s="8" t="str">
        <f>VLOOKUP($C22,[1]R5定期巡回・随時対応型訪問介護看護!$10:$10,8,FALSE)</f>
        <v>9330849</v>
      </c>
      <c r="H22" s="8" t="str">
        <f>VLOOKUP($C22,[1]R5定期巡回・随時対応型訪問介護看護!$10:$10,9,FALSE)</f>
        <v>富山県高岡市横田本町５番21号</v>
      </c>
      <c r="I22" s="8" t="str">
        <f>VLOOKUP($C22,[1]R5定期巡回・随時対応型訪問介護看護!$10:$10,33,FALSE)</f>
        <v>社会福祉法人福鳳会</v>
      </c>
      <c r="J22" s="8" t="str">
        <f>VLOOKUP($C22,[1]R5定期巡回・随時対応型訪問介護看護!$10:$10,6,FALSE)</f>
        <v>定期巡回　にこにこ</v>
      </c>
      <c r="K22" s="8" t="str">
        <f>VLOOKUP($C22,[1]R5定期巡回・随時対応型訪問介護看護!$10:$10,6,FALSE)</f>
        <v>定期巡回　にこにこ</v>
      </c>
      <c r="L22" s="8" t="str">
        <f>VLOOKUP($C22,[1]R5定期巡回・随時対応型訪問介護看護!$10:$10,18,FALSE)</f>
        <v>R05/02/01</v>
      </c>
      <c r="M22" s="7" t="s">
        <v>2</v>
      </c>
      <c r="N22" s="7" t="s">
        <v>1</v>
      </c>
      <c r="O22" s="7" t="s">
        <v>0</v>
      </c>
      <c r="P22" s="7"/>
      <c r="R22" s="13"/>
    </row>
    <row r="23" spans="1:18" s="12" customFormat="1" ht="15" customHeight="1" x14ac:dyDescent="0.15">
      <c r="A23" s="1"/>
      <c r="B23" s="11">
        <v>21</v>
      </c>
      <c r="C23" s="10" t="s">
        <v>9</v>
      </c>
      <c r="D23" s="8" t="str">
        <f>VLOOKUP($C23,[1]R5複合型サービス!$11:$11,6,FALSE)</f>
        <v>看護小規模多機能ホーム　ルナ・ステーション下関</v>
      </c>
      <c r="E23" s="9" t="s">
        <v>8</v>
      </c>
      <c r="F23" s="8" t="str">
        <f>VLOOKUP($C23,[1]R5複合型サービス!$11:$11,17,FALSE)</f>
        <v>高岡市</v>
      </c>
      <c r="G23" s="8" t="str">
        <f>VLOOKUP($C23,[1]R5複合型サービス!$11:$11,8,FALSE)</f>
        <v>9330806</v>
      </c>
      <c r="H23" s="8" t="str">
        <f>VLOOKUP($C23,[1]R5複合型サービス!$11:$11,9,FALSE)</f>
        <v>富山県高岡市赤祖父166番地</v>
      </c>
      <c r="I23" s="8" t="str">
        <f>VLOOKUP($C23,[1]R5複合型サービス!$11:$11,33,FALSE)</f>
        <v>株式会社そよかぜ</v>
      </c>
      <c r="J23" s="8" t="str">
        <f>VLOOKUP($C23,[1]R5複合型サービス!$11:$11,6,FALSE)</f>
        <v>看護小規模多機能ホーム　ルナ・ステーション下関</v>
      </c>
      <c r="K23" s="8" t="str">
        <f>VLOOKUP($C23,[1]R5複合型サービス!$11:$11,6,FALSE)</f>
        <v>看護小規模多機能ホーム　ルナ・ステーション下関</v>
      </c>
      <c r="L23" s="8" t="str">
        <f>VLOOKUP($C23,[1]R5複合型サービス!$11:$11,18,FALSE)</f>
        <v>R05/03/01</v>
      </c>
      <c r="M23" s="7" t="s">
        <v>2</v>
      </c>
      <c r="N23" s="7" t="s">
        <v>1</v>
      </c>
      <c r="O23" s="7" t="s">
        <v>0</v>
      </c>
      <c r="P23" s="7"/>
      <c r="R23" s="13"/>
    </row>
    <row r="24" spans="1:18" s="12" customFormat="1" ht="15" customHeight="1" x14ac:dyDescent="0.15">
      <c r="A24" s="1"/>
      <c r="B24" s="11">
        <v>22</v>
      </c>
      <c r="C24" s="10" t="s">
        <v>7</v>
      </c>
      <c r="D24" s="8" t="str">
        <f>VLOOKUP($C24,[1]R5地域密着型通所介護!$A$183:$CT$186,6,FALSE)</f>
        <v>マキシ　和合</v>
      </c>
      <c r="E24" s="9" t="s">
        <v>3</v>
      </c>
      <c r="F24" s="8" t="str">
        <f>VLOOKUP($C24,[1]R5地域密着型通所介護!$A$183:$CT$186,17,FALSE)</f>
        <v>富山市</v>
      </c>
      <c r="G24" s="8" t="str">
        <f>VLOOKUP($C24,[1]R5地域密着型通所介護!$A$183:$CT$186,8,FALSE)</f>
        <v>9302205</v>
      </c>
      <c r="H24" s="8" t="str">
        <f>VLOOKUP($C24,[1]R5地域密着型通所介護!$A$183:$CT$186,9,FALSE)</f>
        <v>富山県富山市金山新東１３番地３</v>
      </c>
      <c r="I24" s="8" t="str">
        <f>VLOOKUP($C24,[1]R5地域密着型通所介護!$A$183:$CT$186,33,FALSE)</f>
        <v>株式会社マキシ</v>
      </c>
      <c r="J24" s="8" t="str">
        <f>VLOOKUP($C24,[1]R5地域密着型通所介護!$A$183:$CT$186,6,FALSE)</f>
        <v>マキシ　和合</v>
      </c>
      <c r="K24" s="8" t="str">
        <f>VLOOKUP($C24,[1]R5地域密着型通所介護!$A$183:$CT$186,6,FALSE)</f>
        <v>マキシ　和合</v>
      </c>
      <c r="L24" s="8" t="str">
        <f>VLOOKUP($C24,[1]R5地域密着型通所介護!$A$183:$CT$186,18,FALSE)</f>
        <v>R05/01/01</v>
      </c>
      <c r="M24" s="7" t="s">
        <v>2</v>
      </c>
      <c r="N24" s="7" t="s">
        <v>1</v>
      </c>
      <c r="O24" s="7" t="s">
        <v>0</v>
      </c>
      <c r="P24" s="7"/>
      <c r="R24" s="13"/>
    </row>
    <row r="25" spans="1:18" ht="15" customHeight="1" x14ac:dyDescent="0.15">
      <c r="B25" s="11">
        <v>23</v>
      </c>
      <c r="C25" s="10" t="s">
        <v>6</v>
      </c>
      <c r="D25" s="8" t="str">
        <f>VLOOKUP($C25,[1]R5地域密着型通所介護!$A$183:$CT$186,6,FALSE)</f>
        <v>ホクサン上轡田　デイサービス</v>
      </c>
      <c r="E25" s="9" t="s">
        <v>3</v>
      </c>
      <c r="F25" s="8" t="str">
        <f>VLOOKUP($C25,[1]R5地域密着型通所介護!$A$183:$CT$186,17,FALSE)</f>
        <v>富山市</v>
      </c>
      <c r="G25" s="8" t="str">
        <f>VLOOKUP($C25,[1]R5地域密着型通所介護!$A$183:$CT$186,8,FALSE)</f>
        <v>9392713</v>
      </c>
      <c r="H25" s="8" t="str">
        <f>VLOOKUP($C25,[1]R5地域密着型通所介護!$A$183:$CT$186,9,FALSE)</f>
        <v>富山県富山市婦中町上轡田８０６番地１</v>
      </c>
      <c r="I25" s="8" t="str">
        <f>VLOOKUP($C25,[1]R5地域密着型通所介護!$A$183:$CT$186,33,FALSE)</f>
        <v>株式会社ホクサン</v>
      </c>
      <c r="J25" s="7"/>
      <c r="K25" s="7"/>
      <c r="L25" s="8" t="str">
        <f>VLOOKUP($C25,[1]R5地域密着型通所介護!$A$183:$CT$186,18,FALSE)</f>
        <v>R05/01/01</v>
      </c>
      <c r="M25" s="7" t="s">
        <v>2</v>
      </c>
      <c r="N25" s="7" t="s">
        <v>1</v>
      </c>
      <c r="O25" s="7" t="s">
        <v>0</v>
      </c>
      <c r="P25" s="7"/>
      <c r="R25" s="5"/>
    </row>
    <row r="26" spans="1:18" ht="15" customHeight="1" x14ac:dyDescent="0.15">
      <c r="B26" s="11">
        <v>24</v>
      </c>
      <c r="C26" s="10" t="s">
        <v>5</v>
      </c>
      <c r="D26" s="8" t="str">
        <f>VLOOKUP($C26,[1]R5地域密着型通所介護!$A$183:$CT$186,6,FALSE)</f>
        <v>チャレンジアイ上冨居</v>
      </c>
      <c r="E26" s="9" t="s">
        <v>3</v>
      </c>
      <c r="F26" s="8" t="str">
        <f>VLOOKUP($C26,[1]R5地域密着型通所介護!$A$183:$CT$186,17,FALSE)</f>
        <v>富山市</v>
      </c>
      <c r="G26" s="8" t="str">
        <f>VLOOKUP($C26,[1]R5地域密着型通所介護!$A$183:$CT$186,8,FALSE)</f>
        <v>9300835</v>
      </c>
      <c r="H26" s="8" t="str">
        <f>VLOOKUP($C26,[1]R5地域密着型通所介護!$A$183:$CT$186,9,FALSE)</f>
        <v>富山県富山市上冨居三丁目１２番３４号</v>
      </c>
      <c r="I26" s="8" t="str">
        <f>VLOOKUP($C26,[1]R5地域密着型通所介護!$A$183:$CT$186,33,FALSE)</f>
        <v>アイクリエーション株式会社</v>
      </c>
      <c r="J26" s="7"/>
      <c r="K26" s="7"/>
      <c r="L26" s="8" t="str">
        <f>VLOOKUP($C26,[1]R5地域密着型通所介護!$A$183:$CT$186,18,FALSE)</f>
        <v>R05/03/01</v>
      </c>
      <c r="M26" s="7" t="s">
        <v>2</v>
      </c>
      <c r="N26" s="7" t="s">
        <v>1</v>
      </c>
      <c r="O26" s="7" t="s">
        <v>0</v>
      </c>
      <c r="P26" s="7"/>
      <c r="R26" s="5"/>
    </row>
    <row r="27" spans="1:18" ht="15" customHeight="1" x14ac:dyDescent="0.15">
      <c r="B27" s="11">
        <v>25</v>
      </c>
      <c r="C27" s="10" t="s">
        <v>4</v>
      </c>
      <c r="D27" s="8" t="str">
        <f>VLOOKUP($C27,[1]R5地域密着型通所介護!$A$183:$CT$186,6,FALSE)</f>
        <v>デイサービス花みずき弐番館</v>
      </c>
      <c r="E27" s="9" t="s">
        <v>3</v>
      </c>
      <c r="F27" s="8" t="str">
        <f>VLOOKUP($C27,[1]R5地域密着型通所介護!$A$183:$CT$186,17,FALSE)</f>
        <v>富山市</v>
      </c>
      <c r="G27" s="8" t="str">
        <f>VLOOKUP($C27,[1]R5地域密着型通所介護!$A$183:$CT$186,8,FALSE)</f>
        <v>9300847</v>
      </c>
      <c r="H27" s="8" t="str">
        <f>VLOOKUP($C27,[1]R5地域密着型通所介護!$A$183:$CT$186,9,FALSE)</f>
        <v>富山県富山市曙町２番２３号</v>
      </c>
      <c r="I27" s="8" t="str">
        <f>VLOOKUP($C27,[1]R5地域密着型通所介護!$A$183:$CT$186,33,FALSE)</f>
        <v>社会福祉法人海望福祉会</v>
      </c>
      <c r="J27" s="7"/>
      <c r="K27" s="7"/>
      <c r="L27" s="8" t="str">
        <f>VLOOKUP($C27,[1]R5地域密着型通所介護!$A$183:$CT$186,18,FALSE)</f>
        <v>R05/04/01</v>
      </c>
      <c r="M27" s="7" t="s">
        <v>2</v>
      </c>
      <c r="N27" s="7" t="s">
        <v>1</v>
      </c>
      <c r="O27" s="7" t="s">
        <v>0</v>
      </c>
      <c r="P27" s="7"/>
      <c r="Q27" s="6"/>
      <c r="R27" s="5"/>
    </row>
  </sheetData>
  <autoFilter ref="C2:P27">
    <sortState ref="C3:P2734">
      <sortCondition descending="1" ref="F2:F2734"/>
    </sortState>
  </autoFilter>
  <mergeCells count="1">
    <mergeCell ref="B1:P1"/>
  </mergeCells>
  <phoneticPr fontId="1"/>
  <printOptions horizontalCentered="1"/>
  <pageMargins left="0.59055118110236227" right="0.59055118110236227" top="0.70866141732283472" bottom="0.6692913385826772" header="0.51181102362204722" footer="0.23622047244094491"/>
  <pageSetup paperSize="9" scale="61" fitToHeight="0" orientation="landscape" r:id="rId1"/>
  <headerFooter alignWithMargins="0">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別表１</vt:lpstr>
      <vt:lpstr>別表１!Print_Area</vt:lpstr>
      <vt:lpstr>別表１!Print_Titles</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dcterms:created xsi:type="dcterms:W3CDTF">2023-04-26T06:59:28Z</dcterms:created>
  <dcterms:modified xsi:type="dcterms:W3CDTF">2023-04-26T07:00:49Z</dcterms:modified>
</cp:coreProperties>
</file>