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02 高岡市\下水道\"/>
    </mc:Choice>
  </mc:AlternateContent>
  <xr:revisionPtr revIDLastSave="0" documentId="13_ncr:1_{54630A5F-6C84-4F5A-90D9-A20BF6AC09A4}" xr6:coauthVersionLast="36" xr6:coauthVersionMax="36" xr10:uidLastSave="{00000000-0000-0000-0000-000000000000}"/>
  <workbookProtection workbookAlgorithmName="SHA-512" workbookHashValue="rtVyq/YFZJ/n6DCd1a/obOLACheR1PYBnvg9qZ0i/Pdr8NLIyUJ62jfV4cZQYOpHUbNft35w9CSp/obIAhH6/g==" workbookSaltValue="TP9hSUX4ixyCf7k9D6pzS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<sst xmlns="http://schemas.openxmlformats.org/spreadsheetml/2006/main" count="231" uniqueCount="116">
  <si>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</si>
  <si>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</si>
  <si>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</si>
  <si>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</si>
  <si>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</si>
  <si>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</si>
  <si>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</si>
  <si>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</si>
  <si>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</si>
  <si>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</si>
  <si>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</si>
  <si>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</si>
  <si>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</si>
  <si>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</si>
  <si>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</si>
  <si>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</si>
  <si>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</si>
  <si>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</si>
  <si>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</si>
  <si>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</si>
  <si>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</si>
  <si>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</si>
  <si>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</si>
  <si>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</si>
  <si>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</si>
  <si>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</si>
  <si>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</si>
  <si>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</si>
  <si>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</si>
  <si>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</si>
  <si>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</si>
  <si>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</si>
  <si>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</si>
  <si>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</si>
  <si>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</si>
  <si>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</si>
  <si>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</si>
  <si>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</si>
  <si>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</si>
  <si>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</si>
  <si>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</si>
  <si>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</si>
  <si>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</si>
  <si>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</si>
  <si>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</si>
  <si>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</si>
  <si>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</si>
  <si>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</si>
  <si>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</si>
  <si>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</si>
  <si>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</si>
  <si>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</si>
  <si>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</si>
  <si>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</si>
  <si>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</si>
  <si>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</si>
  <si>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</si>
  <si>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</si>
  <si>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</si>
  <si>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</si>
  <si>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</si>
  <si>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</si>
  <si>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</si>
  <si>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</si>
  <si>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</si>
  <si>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</si>
  <si>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</si>
  <si>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</si>
  <si>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</si>
  <si>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</si>
  <si>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</si>
  <si>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</si>
  <si>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</si>
  <si>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</si>
  <si>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</si>
  <si>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</si>
  <si>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</si>
  <si>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</si>
  <si>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</si>
  <si>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</si>
  <si>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</si>
  <si>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</si>
  <si>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</si>
  <si>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</si>
  <si>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</si>
  <si>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</si>
  <si>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</si>
  <si>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</si>
  <si>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</si>
  <si>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</si>
  <si>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</si>
  <si>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</si>
  <si>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</si>
  <si>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</si>
  <si>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</si>
  <si>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</si>
  <si>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</si>
  <si>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</si>
  <si>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</si>
  <si>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</si>
  <si>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</si>
  <si>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</si>
  <si>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</si>
  <si>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</si>
  <si>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</si>
  <si>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</si>
  <si>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</si>
  <si>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</si>
  <si>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</si>
  <si>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</si>
  <si>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</si>
  <si>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</si>
  <si>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</si>
  <si>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・①経常収支比率は、黒字を示す100％を上回っており、②累積欠損金も発生しておらず健全な経営状況にあると言える。今後も業務効率化を図る中、健全経営に努めていきたい。
・③流動比率は、全国・類似団体平均を上回っているが、100％を下回っていることからさらなる健全経営に努めていきたい。
・④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減少傾向で推移していく。
・⑤経費回収率は、100％を上回っており、適切な使用料水準であるといえる。今後も維持できるよう業務の効率化に努めたい。
・⑦施設利用率は、人口減少により処理水量は減少傾向にある。今後の需要を見極め中、施設規模の見直しを図る必要がある。
・⑧水洗化率は、全国・類似団体平均を上回っている。引き続き、未普及地域整備及び下水道未接続世帯への啓発を図り、普及促進に努めていきたい。</t>
    <phoneticPr fontId="4"/>
  </si>
  <si>
    <t>・①有形固定資産減価償却率は、平成26年度から地方公営企業法を適用しており、全国・類似団体平均を下回っている。
・②管路老朽化率は、事業着手が比較的浅いため、法定耐用年数を超えた管渠はないことから０になっている。</t>
    <phoneticPr fontId="4"/>
  </si>
  <si>
    <t xml:space="preserve">・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</si>
</sst>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E-42B6-8964-1298B4CCF1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334E-42B6-8964-1298B4CCF1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35.86</c:v>
                </c:pt>
                <c:pt idx="1">
                  <c:v>33.36</c:v>
                </c:pt>
                <c:pt idx="2">
                  <c:v>33.229999999999997</c:v>
                </c:pt>
                <c:pt idx="3">
                  <c:v>33.549999999999997</c:v>
                </c:pt>
                <c:pt idx="4">
                  <c:v>32.049999999999997</c:v>
                </c:pt>
              </c:numCache>
            </c:numRef>
          </c:val>
          <c:extLst>
            <c:ext xmlns:c16="http://schemas.microsoft.com/office/drawing/2014/chart" uri="{C3380CC4-5D6E-409C-BE32-E72D297353CC}">
              <c16:uniqueId val="{00000000-1697-4965-909D-B6ABD2E9D8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1697-4965-909D-B6ABD2E9D8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86.62</c:v>
                </c:pt>
                <c:pt idx="1">
                  <c:v>87.17</c:v>
                </c:pt>
                <c:pt idx="2">
                  <c:v>87.56</c:v>
                </c:pt>
                <c:pt idx="3">
                  <c:v>88.16</c:v>
                </c:pt>
                <c:pt idx="4">
                  <c:v>88.89</c:v>
                </c:pt>
              </c:numCache>
            </c:numRef>
          </c:val>
          <c:extLst>
            <c:ext xmlns:c16="http://schemas.microsoft.com/office/drawing/2014/chart" uri="{C3380CC4-5D6E-409C-BE32-E72D297353CC}">
              <c16:uniqueId val="{00000000-D7C5-4DFE-9918-AB3900E90A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D7C5-4DFE-9918-AB3900E90A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104.53</c:v>
                </c:pt>
                <c:pt idx="1">
                  <c:v>100</c:v>
                </c:pt>
                <c:pt idx="2">
                  <c:v>100.01</c:v>
                </c:pt>
                <c:pt idx="3">
                  <c:v>100.01</c:v>
                </c:pt>
                <c:pt idx="4">
                  <c:v>100.02</c:v>
                </c:pt>
              </c:numCache>
            </c:numRef>
          </c:val>
          <c:extLst>
            <c:ext xmlns:c16="http://schemas.microsoft.com/office/drawing/2014/chart" uri="{C3380CC4-5D6E-409C-BE32-E72D297353CC}">
              <c16:uniqueId val="{00000000-B1A7-4920-B02E-69D5338D20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B1A7-4920-B02E-69D5338D20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10.95</c:v>
                </c:pt>
                <c:pt idx="1">
                  <c:v>12.87</c:v>
                </c:pt>
                <c:pt idx="2">
                  <c:v>14.86</c:v>
                </c:pt>
                <c:pt idx="3">
                  <c:v>16.829999999999998</c:v>
                </c:pt>
                <c:pt idx="4">
                  <c:v>18.79</c:v>
                </c:pt>
              </c:numCache>
            </c:numRef>
          </c:val>
          <c:extLst>
            <c:ext xmlns:c16="http://schemas.microsoft.com/office/drawing/2014/chart" uri="{C3380CC4-5D6E-409C-BE32-E72D297353CC}">
              <c16:uniqueId val="{00000000-0C9F-42A7-B9FB-343EE1B3F0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0C9F-42A7-B9FB-343EE1B3F0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9-4466-B326-FFA42DCA95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43A9-4466-B326-FFA42DCA95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69-4F05-AD19-61563DAF58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6F69-4F05-AD19-61563DAF58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80.040000000000006</c:v>
                </c:pt>
                <c:pt idx="1">
                  <c:v>89.85</c:v>
                </c:pt>
                <c:pt idx="2">
                  <c:v>91.17</c:v>
                </c:pt>
                <c:pt idx="3">
                  <c:v>89.04</c:v>
                </c:pt>
                <c:pt idx="4">
                  <c:v>82.72</c:v>
                </c:pt>
              </c:numCache>
            </c:numRef>
          </c:val>
          <c:extLst>
            <c:ext xmlns:c16="http://schemas.microsoft.com/office/drawing/2014/chart" uri="{C3380CC4-5D6E-409C-BE32-E72D297353CC}">
              <c16:uniqueId val="{00000000-C2C3-469E-A7F8-4BEE5EE432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C2C3-469E-A7F8-4BEE5EE432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2198.4499999999998</c:v>
                </c:pt>
                <c:pt idx="1">
                  <c:v>2194.73</c:v>
                </c:pt>
                <c:pt idx="2">
                  <c:v>2156.98</c:v>
                </c:pt>
                <c:pt idx="3">
                  <c:v>2107.36</c:v>
                </c:pt>
                <c:pt idx="4">
                  <c:v>2084.98</c:v>
                </c:pt>
              </c:numCache>
            </c:numRef>
          </c:val>
          <c:extLst>
            <c:ext xmlns:c16="http://schemas.microsoft.com/office/drawing/2014/chart" uri="{C3380CC4-5D6E-409C-BE32-E72D297353CC}">
              <c16:uniqueId val="{00000000-CFBE-4638-A644-278E44F005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CFBE-4638-A644-278E44F005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105.42</c:v>
                </c:pt>
                <c:pt idx="3">
                  <c:v>102.8</c:v>
                </c:pt>
                <c:pt idx="4">
                  <c:v>102.74</c:v>
                </c:pt>
              </c:numCache>
            </c:numRef>
          </c:val>
          <c:extLst>
            <c:ext xmlns:c16="http://schemas.microsoft.com/office/drawing/2014/chart" uri="{C3380CC4-5D6E-409C-BE32-E72D297353CC}">
              <c16:uniqueId val="{00000000-6F2F-4624-B954-7F7C1F489E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6F2F-4624-B954-7F7C1F489E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193.16</c:v>
                </c:pt>
                <c:pt idx="1">
                  <c:v>192.6</c:v>
                </c:pt>
                <c:pt idx="2">
                  <c:v>181.48</c:v>
                </c:pt>
                <c:pt idx="3">
                  <c:v>185.93</c:v>
                </c:pt>
                <c:pt idx="4">
                  <c:v>185.01</c:v>
                </c:pt>
              </c:numCache>
            </c:numRef>
          </c:val>
          <c:extLst>
            <c:ext xmlns:c16="http://schemas.microsoft.com/office/drawing/2014/chart" uri="{C3380CC4-5D6E-409C-BE32-E72D297353CC}">
              <c16:uniqueId val="{00000000-C432-4D73-BAC1-9C81B9BEB2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C432-4D73-BAC1-9C81B9BEB2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高岡市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46">
        <f>データ!S6</f>
        <v>165714</v>
      </c>
      <c r="AM8" s="46"/>
      <c r="AN8" s="46"/>
      <c r="AO8" s="46"/>
      <c r="AP8" s="46"/>
      <c r="AQ8" s="46"/>
      <c r="AR8" s="46"/>
      <c r="AS8" s="46"/>
      <c r="AT8" s="45">
        <f>データ!T6</f>
        <v>209.58</v>
      </c>
      <c r="AU8" s="45"/>
      <c r="AV8" s="45"/>
      <c r="AW8" s="45"/>
      <c r="AX8" s="45"/>
      <c r="AY8" s="45"/>
      <c r="AZ8" s="45"/>
      <c r="BA8" s="45"/>
      <c r="BB8" s="45">
        <f>データ!U6</f>
        <v>790.7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43.16</v>
      </c>
      <c r="J10" s="45"/>
      <c r="K10" s="45"/>
      <c r="L10" s="45"/>
      <c r="M10" s="45"/>
      <c r="N10" s="45"/>
      <c r="O10" s="45"/>
      <c r="P10" s="45">
        <f>データ!P6</f>
        <v>17.850000000000001</v>
      </c>
      <c r="Q10" s="45"/>
      <c r="R10" s="45"/>
      <c r="S10" s="45"/>
      <c r="T10" s="45"/>
      <c r="U10" s="45"/>
      <c r="V10" s="45"/>
      <c r="W10" s="45">
        <f>データ!Q6</f>
        <v>79.81</v>
      </c>
      <c r="X10" s="45"/>
      <c r="Y10" s="45"/>
      <c r="Z10" s="45"/>
      <c r="AA10" s="45"/>
      <c r="AB10" s="45"/>
      <c r="AC10" s="45"/>
      <c r="AD10" s="46">
        <f>データ!R6</f>
        <v>3476</v>
      </c>
      <c r="AE10" s="46"/>
      <c r="AF10" s="46"/>
      <c r="AG10" s="46"/>
      <c r="AH10" s="46"/>
      <c r="AI10" s="46"/>
      <c r="AJ10" s="46"/>
      <c r="AK10" s="2"/>
      <c r="AL10" s="46">
        <f>データ!V6</f>
        <v>29455</v>
      </c>
      <c r="AM10" s="46"/>
      <c r="AN10" s="46"/>
      <c r="AO10" s="46"/>
      <c r="AP10" s="46"/>
      <c r="AQ10" s="46"/>
      <c r="AR10" s="46"/>
      <c r="AS10" s="46"/>
      <c r="AT10" s="45">
        <f>データ!W6</f>
        <v>11.49</v>
      </c>
      <c r="AU10" s="45"/>
      <c r="AV10" s="45"/>
      <c r="AW10" s="45"/>
      <c r="AX10" s="45"/>
      <c r="AY10" s="45"/>
      <c r="AZ10" s="45"/>
      <c r="BA10" s="45"/>
      <c r="BB10" s="45">
        <f>データ!X6</f>
        <v>2563.5300000000002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DHyT0C2D2ecksDt6vAJRecIm4X/+8dgiQ5RFke/W9uL5znmD1kEYufk6YcGdv30x8BEOxre9WHus7mfEPosbw==" saltValue="AJFGgM3LW9iB1ZlEwYDp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162027</v>
      </c>
      <c r="D6" s="19">
        <f t="shared" si="3"/>
        <v>46</v>
      </c>
      <c r="E6" s="19">
        <f t="shared" si="3"/>
        <v>17</v>
      </c>
      <c r="F6" s="19">
        <f t="shared" si="3"/>
        <v>4</v>
      </c>
      <c r="G6" s="19">
        <f t="shared" si="3"/>
        <v>0</v>
      </c>
      <c r="H6" s="19" t="str">
        <f t="shared" si="3"/>
        <v>富山県　高岡市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43.16</v>
      </c>
      <c r="P6" s="20">
        <f t="shared" si="3"/>
        <v>17.850000000000001</v>
      </c>
      <c r="Q6" s="20">
        <f t="shared" si="3"/>
        <v>79.81</v>
      </c>
      <c r="R6" s="20">
        <f t="shared" si="3"/>
        <v>3476</v>
      </c>
      <c r="S6" s="20">
        <f t="shared" si="3"/>
        <v>165714</v>
      </c>
      <c r="T6" s="20">
        <f t="shared" si="3"/>
        <v>209.58</v>
      </c>
      <c r="U6" s="20">
        <f t="shared" si="3"/>
        <v>790.7</v>
      </c>
      <c r="V6" s="20">
        <f t="shared" si="3"/>
        <v>29455</v>
      </c>
      <c r="W6" s="20">
        <f t="shared" si="3"/>
        <v>11.49</v>
      </c>
      <c r="X6" s="20">
        <f t="shared" si="3"/>
        <v>2563.5300000000002</v>
      </c>
      <c r="Y6" s="21">
        <f>IF(Y7="",NA(),Y7)</f>
        <v>104.53</v>
      </c>
      <c r="Z6" s="21">
        <f t="shared" ref="Z6:AH6" si="4">IF(Z7="",NA(),Z7)</f>
        <v>100</v>
      </c>
      <c r="AA6" s="21">
        <f t="shared" si="4"/>
        <v>100.01</v>
      </c>
      <c r="AB6" s="21">
        <f t="shared" si="4"/>
        <v>100.01</v>
      </c>
      <c r="AC6" s="21">
        <f t="shared" si="4"/>
        <v>100.02</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80.040000000000006</v>
      </c>
      <c r="AV6" s="21">
        <f t="shared" ref="AV6:BD6" si="6">IF(AV7="",NA(),AV7)</f>
        <v>89.85</v>
      </c>
      <c r="AW6" s="21">
        <f t="shared" si="6"/>
        <v>91.17</v>
      </c>
      <c r="AX6" s="21">
        <f t="shared" si="6"/>
        <v>89.04</v>
      </c>
      <c r="AY6" s="21">
        <f t="shared" si="6"/>
        <v>82.72</v>
      </c>
      <c r="AZ6" s="21">
        <f t="shared" si="6"/>
        <v>49.18</v>
      </c>
      <c r="BA6" s="21">
        <f t="shared" si="6"/>
        <v>47.72</v>
      </c>
      <c r="BB6" s="21">
        <f t="shared" si="6"/>
        <v>44.24</v>
      </c>
      <c r="BC6" s="21">
        <f t="shared" si="6"/>
        <v>43.07</v>
      </c>
      <c r="BD6" s="21">
        <f t="shared" si="6"/>
        <v>41.51</v>
      </c>
      <c r="BE6" s="20" t="str">
        <f>IF(BE7="","",IF(BE7="-","【-】","【"&amp;SUBSTITUTE(TEXT(BE7,"#,##0.00"),"-","△")&amp;"】"))</f>
        <v>【44.25】</v>
      </c>
      <c r="BF6" s="21">
        <f>IF(BF7="",NA(),BF7)</f>
        <v>2198.4499999999998</v>
      </c>
      <c r="BG6" s="21">
        <f t="shared" ref="BG6:BO6" si="7">IF(BG7="",NA(),BG7)</f>
        <v>2194.73</v>
      </c>
      <c r="BH6" s="21">
        <f t="shared" si="7"/>
        <v>2156.98</v>
      </c>
      <c r="BI6" s="21">
        <f t="shared" si="7"/>
        <v>2107.36</v>
      </c>
      <c r="BJ6" s="21">
        <f t="shared" si="7"/>
        <v>2084.98</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100</v>
      </c>
      <c r="BR6" s="21">
        <f t="shared" ref="BR6:BZ6" si="8">IF(BR7="",NA(),BR7)</f>
        <v>100</v>
      </c>
      <c r="BS6" s="21">
        <f t="shared" si="8"/>
        <v>105.42</v>
      </c>
      <c r="BT6" s="21">
        <f t="shared" si="8"/>
        <v>102.8</v>
      </c>
      <c r="BU6" s="21">
        <f t="shared" si="8"/>
        <v>102.74</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193.16</v>
      </c>
      <c r="CC6" s="21">
        <f t="shared" ref="CC6:CK6" si="9">IF(CC7="",NA(),CC7)</f>
        <v>192.6</v>
      </c>
      <c r="CD6" s="21">
        <f t="shared" si="9"/>
        <v>181.48</v>
      </c>
      <c r="CE6" s="21">
        <f t="shared" si="9"/>
        <v>185.93</v>
      </c>
      <c r="CF6" s="21">
        <f t="shared" si="9"/>
        <v>185.01</v>
      </c>
      <c r="CG6" s="21">
        <f t="shared" si="9"/>
        <v>230.02</v>
      </c>
      <c r="CH6" s="21">
        <f t="shared" si="9"/>
        <v>228.47</v>
      </c>
      <c r="CI6" s="21">
        <f t="shared" si="9"/>
        <v>224.88</v>
      </c>
      <c r="CJ6" s="21">
        <f t="shared" si="9"/>
        <v>228.64</v>
      </c>
      <c r="CK6" s="21">
        <f t="shared" si="9"/>
        <v>193.59</v>
      </c>
      <c r="CL6" s="20" t="str">
        <f>IF(CL7="","",IF(CL7="-","【-】","【"&amp;SUBSTITUTE(TEXT(CL7,"#,##0.00"),"-","△")&amp;"】"))</f>
        <v>【220.62】</v>
      </c>
      <c r="CM6" s="21">
        <f>IF(CM7="",NA(),CM7)</f>
        <v>35.86</v>
      </c>
      <c r="CN6" s="21">
        <f t="shared" ref="CN6:CV6" si="10">IF(CN7="",NA(),CN7)</f>
        <v>33.36</v>
      </c>
      <c r="CO6" s="21">
        <f t="shared" si="10"/>
        <v>33.229999999999997</v>
      </c>
      <c r="CP6" s="21">
        <f t="shared" si="10"/>
        <v>33.549999999999997</v>
      </c>
      <c r="CQ6" s="21">
        <f t="shared" si="10"/>
        <v>32.049999999999997</v>
      </c>
      <c r="CR6" s="21">
        <f t="shared" si="10"/>
        <v>42.56</v>
      </c>
      <c r="CS6" s="21">
        <f t="shared" si="10"/>
        <v>42.47</v>
      </c>
      <c r="CT6" s="21">
        <f t="shared" si="10"/>
        <v>42.4</v>
      </c>
      <c r="CU6" s="21">
        <f t="shared" si="10"/>
        <v>42.28</v>
      </c>
      <c r="CV6" s="21">
        <f t="shared" si="10"/>
        <v>45.3</v>
      </c>
      <c r="CW6" s="20" t="str">
        <f>IF(CW7="","",IF(CW7="-","【-】","【"&amp;SUBSTITUTE(TEXT(CW7,"#,##0.00"),"-","△")&amp;"】"))</f>
        <v>【42.22】</v>
      </c>
      <c r="CX6" s="21">
        <f>IF(CX7="",NA(),CX7)</f>
        <v>86.62</v>
      </c>
      <c r="CY6" s="21">
        <f t="shared" ref="CY6:DG6" si="11">IF(CY7="",NA(),CY7)</f>
        <v>87.17</v>
      </c>
      <c r="CZ6" s="21">
        <f t="shared" si="11"/>
        <v>87.56</v>
      </c>
      <c r="DA6" s="21">
        <f t="shared" si="11"/>
        <v>88.16</v>
      </c>
      <c r="DB6" s="21">
        <f t="shared" si="11"/>
        <v>88.89</v>
      </c>
      <c r="DC6" s="21">
        <f t="shared" si="11"/>
        <v>83.32</v>
      </c>
      <c r="DD6" s="21">
        <f t="shared" si="11"/>
        <v>83.75</v>
      </c>
      <c r="DE6" s="21">
        <f t="shared" si="11"/>
        <v>84.19</v>
      </c>
      <c r="DF6" s="21">
        <f t="shared" si="11"/>
        <v>84.34</v>
      </c>
      <c r="DG6" s="21">
        <f t="shared" si="11"/>
        <v>88.37</v>
      </c>
      <c r="DH6" s="20" t="str">
        <f>IF(DH7="","",IF(DH7="-","【-】","【"&amp;SUBSTITUTE(TEXT(DH7,"#,##0.00"),"-","△")&amp;"】"))</f>
        <v>【85.67】</v>
      </c>
      <c r="DI6" s="21">
        <f>IF(DI7="",NA(),DI7)</f>
        <v>10.95</v>
      </c>
      <c r="DJ6" s="21">
        <f t="shared" ref="DJ6:DR6" si="12">IF(DJ7="",NA(),DJ7)</f>
        <v>12.87</v>
      </c>
      <c r="DK6" s="21">
        <f t="shared" si="12"/>
        <v>14.86</v>
      </c>
      <c r="DL6" s="21">
        <f t="shared" si="12"/>
        <v>16.829999999999998</v>
      </c>
      <c r="DM6" s="21">
        <f t="shared" si="12"/>
        <v>18.79</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15">
      <c r="A7" s="14"/>
      <c r="B7" s="23">
        <v>2022</v>
      </c>
      <c r="C7" s="23">
        <v>162027</v>
      </c>
      <c r="D7" s="23">
        <v>46</v>
      </c>
      <c r="E7" s="23">
        <v>17</v>
      </c>
      <c r="F7" s="23">
        <v>4</v>
      </c>
      <c r="G7" s="23">
        <v>0</v>
      </c>
      <c r="H7" s="23" t="s">
        <v>95</v>
      </c>
      <c r="I7" s="23" t="s">
        <v>96</v>
      </c>
      <c r="J7" s="23" t="s">
        <v>97</v>
      </c>
      <c r="K7" s="23" t="s">
        <v>98</v>
      </c>
      <c r="L7" s="23" t="s">
        <v>99</v>
      </c>
      <c r="M7" s="23" t="s">
        <v>100</v>
      </c>
      <c r="N7" s="24" t="s">
        <v>101</v>
      </c>
      <c r="O7" s="24">
        <v>43.16</v>
      </c>
      <c r="P7" s="24">
        <v>17.850000000000001</v>
      </c>
      <c r="Q7" s="24">
        <v>79.81</v>
      </c>
      <c r="R7" s="24">
        <v>3476</v>
      </c>
      <c r="S7" s="24">
        <v>165714</v>
      </c>
      <c r="T7" s="24">
        <v>209.58</v>
      </c>
      <c r="U7" s="24">
        <v>790.7</v>
      </c>
      <c r="V7" s="24">
        <v>29455</v>
      </c>
      <c r="W7" s="24">
        <v>11.49</v>
      </c>
      <c r="X7" s="24">
        <v>2563.5300000000002</v>
      </c>
      <c r="Y7" s="24">
        <v>104.53</v>
      </c>
      <c r="Z7" s="24">
        <v>100</v>
      </c>
      <c r="AA7" s="24">
        <v>100.01</v>
      </c>
      <c r="AB7" s="24">
        <v>100.01</v>
      </c>
      <c r="AC7" s="24">
        <v>100.02</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80.040000000000006</v>
      </c>
      <c r="AV7" s="24">
        <v>89.85</v>
      </c>
      <c r="AW7" s="24">
        <v>91.17</v>
      </c>
      <c r="AX7" s="24">
        <v>89.04</v>
      </c>
      <c r="AY7" s="24">
        <v>82.72</v>
      </c>
      <c r="AZ7" s="24">
        <v>49.18</v>
      </c>
      <c r="BA7" s="24">
        <v>47.72</v>
      </c>
      <c r="BB7" s="24">
        <v>44.24</v>
      </c>
      <c r="BC7" s="24">
        <v>43.07</v>
      </c>
      <c r="BD7" s="24">
        <v>41.51</v>
      </c>
      <c r="BE7" s="24">
        <v>44.25</v>
      </c>
      <c r="BF7" s="24">
        <v>2198.4499999999998</v>
      </c>
      <c r="BG7" s="24">
        <v>2194.73</v>
      </c>
      <c r="BH7" s="24">
        <v>2156.98</v>
      </c>
      <c r="BI7" s="24">
        <v>2107.36</v>
      </c>
      <c r="BJ7" s="24">
        <v>2084.98</v>
      </c>
      <c r="BK7" s="24">
        <v>1194.1500000000001</v>
      </c>
      <c r="BL7" s="24">
        <v>1206.79</v>
      </c>
      <c r="BM7" s="24">
        <v>1258.43</v>
      </c>
      <c r="BN7" s="24">
        <v>1163.75</v>
      </c>
      <c r="BO7" s="24">
        <v>1160.22</v>
      </c>
      <c r="BP7" s="24">
        <v>1182.1099999999999</v>
      </c>
      <c r="BQ7" s="24">
        <v>100</v>
      </c>
      <c r="BR7" s="24">
        <v>100</v>
      </c>
      <c r="BS7" s="24">
        <v>105.42</v>
      </c>
      <c r="BT7" s="24">
        <v>102.8</v>
      </c>
      <c r="BU7" s="24">
        <v>102.74</v>
      </c>
      <c r="BV7" s="24">
        <v>72.260000000000005</v>
      </c>
      <c r="BW7" s="24">
        <v>71.84</v>
      </c>
      <c r="BX7" s="24">
        <v>73.36</v>
      </c>
      <c r="BY7" s="24">
        <v>72.599999999999994</v>
      </c>
      <c r="BZ7" s="24">
        <v>81.81</v>
      </c>
      <c r="CA7" s="24">
        <v>73.78</v>
      </c>
      <c r="CB7" s="24">
        <v>193.16</v>
      </c>
      <c r="CC7" s="24">
        <v>192.6</v>
      </c>
      <c r="CD7" s="24">
        <v>181.48</v>
      </c>
      <c r="CE7" s="24">
        <v>185.93</v>
      </c>
      <c r="CF7" s="24">
        <v>185.01</v>
      </c>
      <c r="CG7" s="24">
        <v>230.02</v>
      </c>
      <c r="CH7" s="24">
        <v>228.47</v>
      </c>
      <c r="CI7" s="24">
        <v>224.88</v>
      </c>
      <c r="CJ7" s="24">
        <v>228.64</v>
      </c>
      <c r="CK7" s="24">
        <v>193.59</v>
      </c>
      <c r="CL7" s="24">
        <v>220.62</v>
      </c>
      <c r="CM7" s="24">
        <v>35.86</v>
      </c>
      <c r="CN7" s="24">
        <v>33.36</v>
      </c>
      <c r="CO7" s="24">
        <v>33.229999999999997</v>
      </c>
      <c r="CP7" s="24">
        <v>33.549999999999997</v>
      </c>
      <c r="CQ7" s="24">
        <v>32.049999999999997</v>
      </c>
      <c r="CR7" s="24">
        <v>42.56</v>
      </c>
      <c r="CS7" s="24">
        <v>42.47</v>
      </c>
      <c r="CT7" s="24">
        <v>42.4</v>
      </c>
      <c r="CU7" s="24">
        <v>42.28</v>
      </c>
      <c r="CV7" s="24">
        <v>45.3</v>
      </c>
      <c r="CW7" s="24">
        <v>42.22</v>
      </c>
      <c r="CX7" s="24">
        <v>86.62</v>
      </c>
      <c r="CY7" s="24">
        <v>87.17</v>
      </c>
      <c r="CZ7" s="24">
        <v>87.56</v>
      </c>
      <c r="DA7" s="24">
        <v>88.16</v>
      </c>
      <c r="DB7" s="24">
        <v>88.89</v>
      </c>
      <c r="DC7" s="24">
        <v>83.32</v>
      </c>
      <c r="DD7" s="24">
        <v>83.75</v>
      </c>
      <c r="DE7" s="24">
        <v>84.19</v>
      </c>
      <c r="DF7" s="24">
        <v>84.34</v>
      </c>
      <c r="DG7" s="24">
        <v>88.37</v>
      </c>
      <c r="DH7" s="24">
        <v>85.67</v>
      </c>
      <c r="DI7" s="24">
        <v>10.95</v>
      </c>
      <c r="DJ7" s="24">
        <v>12.87</v>
      </c>
      <c r="DK7" s="24">
        <v>14.86</v>
      </c>
      <c r="DL7" s="24">
        <v>16.829999999999998</v>
      </c>
      <c r="DM7" s="24">
        <v>18.79</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v>
      </c>
      <c r="EH7" s="24">
        <v>0</v>
      </c>
      <c r="EI7" s="24">
        <v>0</v>
      </c>
      <c r="EJ7" s="24">
        <v>0.13</v>
      </c>
      <c r="EK7" s="24">
        <v>0.36</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紘和</cp:lastModifiedBy>
  <cp:lastPrinted>2024-02-07T01:17:55Z</cp:lastPrinted>
  <dcterms:created xsi:type="dcterms:W3CDTF">2023-12-12T00:55:17Z</dcterms:created>
  <dcterms:modified xsi:type="dcterms:W3CDTF">2024-02-07T01:17:56Z</dcterms:modified>
  <cp:category/>
</cp:coreProperties>
</file>