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5\R060116 公営企業に係る経営比較分析表の分析等について\03 市町村→県\02 高岡市\下水道\"/>
    </mc:Choice>
  </mc:AlternateContent>
  <xr:revisionPtr revIDLastSave="0" documentId="13_ncr:1_{3163DE1B-68A9-4605-88F5-EFA9FCCC370C}" xr6:coauthVersionLast="36" xr6:coauthVersionMax="36" xr10:uidLastSave="{00000000-0000-0000-0000-000000000000}"/>
  <workbookProtection workbookAlgorithmName="SHA-512" workbookHashValue="JZZwfy63SqLVxkdJlyjb7o677uqAJCvQ/T6q2clx4c32gec7htS4L6MVLR5OebZP/02MCmdc5fyWsTJ4e8sJKg==" workbookSaltValue="inzcOpE1FVaon+xYKCU8bQ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W10" i="4"/>
  <c r="P10" i="4"/>
  <c r="AT8" i="4"/>
  <c r="W8" i="4"/>
  <c r="I8" i="4"/>
  <c r="B6" i="4"/>
</calcChain>
</file>

<file path=xl/sharedStrings.xml><?xml version="1.0" encoding="utf-8"?>
<sst xmlns="http://schemas.openxmlformats.org/spreadsheetml/2006/main" count="231" uniqueCount="118">
  <si>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</si>
  <si>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</si>
  <si>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</si>
  <si>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</si>
  <si>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</si>
  <si>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</si>
  <si>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</si>
  <si>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</si>
  <si>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</si>
  <si>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</si>
  <si>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</si>
  <si>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</si>
  <si>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</si>
  <si>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</si>
  <si>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</si>
  <si>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</si>
  <si>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</si>
  <si>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</si>
  <si>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</si>
  <si>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</si>
  <si>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</si>
  <si>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</si>
  <si>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</si>
  <si>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</si>
  <si>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</si>
  <si>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</si>
  <si>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</si>
  <si>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</si>
  <si>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</si>
  <si>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</si>
  <si>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</si>
  <si>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</si>
  <si>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</si>
  <si>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</si>
  <si>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</si>
  <si>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</si>
  <si>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</si>
  <si>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</si>
  <si>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</si>
  <si>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</si>
  <si>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</si>
  <si>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</si>
  <si>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</si>
  <si>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</si>
  <si>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</si>
  <si>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</si>
  <si>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</si>
  <si>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</si>
  <si>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</si>
  <si>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</si>
  <si>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</si>
  <si>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</si>
  <si>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</si>
  <si>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</si>
  <si>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</si>
  <si>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</si>
  <si>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</si>
  <si>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</si>
  <si>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</si>
  <si>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</si>
  <si>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</si>
  <si>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</si>
  <si>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</si>
  <si>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</si>
  <si>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</si>
  <si>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</si>
  <si>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</si>
  <si>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</si>
  <si>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</si>
  <si>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</si>
  <si>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</si>
  <si>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</si>
  <si>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</si>
  <si>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</si>
  <si>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</si>
  <si>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</si>
  <si>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</si>
  <si>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</si>
  <si>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</si>
  <si>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</si>
  <si>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</si>
  <si>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</si>
  <si>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</si>
  <si>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</si>
  <si>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</si>
  <si>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</si>
  <si>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</si>
  <si>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</si>
  <si>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</si>
  <si>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</si>
  <si>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</si>
  <si>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</si>
  <si>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</si>
  <si>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</si>
  <si>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</si>
  <si>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</si>
  <si>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</si>
  <si>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</si>
  <si>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</si>
  <si>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</si>
  <si>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</si>
  <si>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</si>
  <si>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</si>
  <si>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</si>
  <si>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</si>
  <si>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</si>
  <si>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</si>
  <si>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</si>
  <si>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</si>
  <si>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</si>
  <si>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</si>
  <si>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</si>
  <si>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</si>
  <si>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</si>
  <si>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</si>
  <si>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・①経常収支比率は、100％を保持し、②累積欠損金は発生しておらず健全な経営状況にあると言える。今後も業務効率化を図る中、健全経営に努めていきたい。
・③流動比率は、企業債の償還金が大きく、全国・類似団体平均よりも低い水準にある。
・④企業債残高対事業規模比率は、類似団体平均を上回っているものの、企業債の発行額を企業債償還額以下に抑制しているため、企業債残高は年々減少しており、今後も減少傾向で推移していく。
・⑤経費回収率は、全国・類似団体平均を上回っており、ほぼ100％であることから使用料水準は適切であると言える。今後も業務の効率化に努めたい。
・⑦施設利用率は、全国・類似団体平均を上回っているが、人口減少により処理水量は減少傾向にある。今後の需要を見極める中、施設規模の見直しを図る必要がある。
・⑧水洗化率は、全国・類似団体平均を上回っている。</t>
    <rPh sb="208" eb="210">
      <t>ケイヒ</t>
    </rPh>
    <rPh sb="210" eb="212">
      <t>カイシュウ</t>
    </rPh>
    <rPh sb="212" eb="213">
      <t>リツ</t>
    </rPh>
    <phoneticPr fontId="4"/>
  </si>
  <si>
    <t>・①施設の老朽化が進行していることにより年々上昇している。全国・類似団体平均とほぼ同水準であり、更新を行うことで改善を進めていく。
・②管路老朽化率は、事業着手が比較的浅いため、法定耐用年数を超えた管渠はないことから０になっている。</t>
    <rPh sb="9" eb="11">
      <t>シンコウ</t>
    </rPh>
    <rPh sb="20" eb="22">
      <t>ネンネン</t>
    </rPh>
    <rPh sb="22" eb="24">
      <t>ジョウショウ</t>
    </rPh>
    <rPh sb="29" eb="31">
      <t>ゼンコク</t>
    </rPh>
    <rPh sb="32" eb="34">
      <t>ルイジ</t>
    </rPh>
    <rPh sb="34" eb="36">
      <t>ダンタイ</t>
    </rPh>
    <rPh sb="36" eb="38">
      <t>ヘイキン</t>
    </rPh>
    <rPh sb="41" eb="44">
      <t>ドウスイジュン</t>
    </rPh>
    <rPh sb="48" eb="50">
      <t>コウシン</t>
    </rPh>
    <rPh sb="51" eb="52">
      <t>オコナ</t>
    </rPh>
    <rPh sb="56" eb="58">
      <t>カイゼン</t>
    </rPh>
    <rPh sb="59" eb="60">
      <t>スス</t>
    </rPh>
    <phoneticPr fontId="4"/>
  </si>
  <si>
    <t xml:space="preserve">・経常収支比率は100％以上であり、経費回収率も、ほぼ100％であることから、経営状況は概ね健全であると言える。企業債償還金の負担が大きいため流動比率が低く、今後さらなる経営改善が必要である。また、人口減少に伴う使用料収入の減少、施設の老朽化に伴う更新需要の増大など、経営環境は今後ますます厳しくなると予想される。
・今後、施設の老朽化に伴う更新需要の増大が見込まれることから、流域下水道への接続を検討するなど、効率的な事業運営に努めていく必要がある。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</si>
</sst>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6-4345-8A7E-0EB0D0066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96-4345-8A7E-0EB0D0066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71.31</c:v>
                </c:pt>
                <c:pt idx="1">
                  <c:v>69.510000000000005</c:v>
                </c:pt>
                <c:pt idx="2">
                  <c:v>71.06</c:v>
                </c:pt>
                <c:pt idx="3">
                  <c:v>72.680000000000007</c:v>
                </c:pt>
                <c:pt idx="4">
                  <c:v>69.14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7-4D0E-B647-C29EC9B0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56.72</c:v>
                </c:pt>
                <c:pt idx="1">
                  <c:v>54.06</c:v>
                </c:pt>
                <c:pt idx="2">
                  <c:v>55.26</c:v>
                </c:pt>
                <c:pt idx="3">
                  <c:v>54.54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7-4D0E-B647-C29EC9B0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98.51</c:v>
                </c:pt>
                <c:pt idx="1">
                  <c:v>98.33</c:v>
                </c:pt>
                <c:pt idx="2">
                  <c:v>98.61</c:v>
                </c:pt>
                <c:pt idx="3">
                  <c:v>98.78</c:v>
                </c:pt>
                <c:pt idx="4">
                  <c:v>98.74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E-4FC2-B37D-98433D28E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90.04</c:v>
                </c:pt>
                <c:pt idx="1">
                  <c:v>90.11</c:v>
                </c:pt>
                <c:pt idx="2">
                  <c:v>90.52</c:v>
                </c:pt>
                <c:pt idx="3">
                  <c:v>90.3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E-4FC2-B37D-98433D28E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7-43EE-9DC4-846F1B3A6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101.91</c:v>
                </c:pt>
                <c:pt idx="2">
                  <c:v>103.09</c:v>
                </c:pt>
                <c:pt idx="3">
                  <c:v>102.11</c:v>
                </c:pt>
                <c:pt idx="4">
                  <c:v>101.91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7-43EE-9DC4-846F1B3A6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16.760000000000002</c:v>
                </c:pt>
                <c:pt idx="1">
                  <c:v>19.89</c:v>
                </c:pt>
                <c:pt idx="2">
                  <c:v>22.95</c:v>
                </c:pt>
                <c:pt idx="3">
                  <c:v>25.97</c:v>
                </c:pt>
                <c:pt idx="4">
                  <c:v>28.99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5-4FDE-B284-AC911126E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24.32</c:v>
                </c:pt>
                <c:pt idx="1">
                  <c:v>28.19</c:v>
                </c:pt>
                <c:pt idx="2">
                  <c:v>24.8</c:v>
                </c:pt>
                <c:pt idx="3">
                  <c:v>28.12</c:v>
                </c:pt>
                <c:pt idx="4">
                  <c:v>28.79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5-4FDE-B284-AC911126E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E-467F-B10B-9B2A329CB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E-467F-B10B-9B2A329CB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4-4050-9028-5FB999222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137.09</c:v>
                </c:pt>
                <c:pt idx="1">
                  <c:v>127.98</c:v>
                </c:pt>
                <c:pt idx="2">
                  <c:v>101.24</c:v>
                </c:pt>
                <c:pt idx="3">
                  <c:v>124.9</c:v>
                </c:pt>
                <c:pt idx="4">
                  <c:v>124.8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4-4050-9028-5FB999222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34.17</c:v>
                </c:pt>
                <c:pt idx="1">
                  <c:v>34.58</c:v>
                </c:pt>
                <c:pt idx="2">
                  <c:v>24.34</c:v>
                </c:pt>
                <c:pt idx="3">
                  <c:v>26.48</c:v>
                </c:pt>
                <c:pt idx="4">
                  <c:v>33.43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E-411F-B43F-69F13E0FD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43.5</c:v>
                </c:pt>
                <c:pt idx="1">
                  <c:v>44.14</c:v>
                </c:pt>
                <c:pt idx="2">
                  <c:v>37.24</c:v>
                </c:pt>
                <c:pt idx="3">
                  <c:v>33.58</c:v>
                </c:pt>
                <c:pt idx="4">
                  <c:v>35.42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E-411F-B43F-69F13E0FD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1013.5</c:v>
                </c:pt>
                <c:pt idx="1">
                  <c:v>968.85</c:v>
                </c:pt>
                <c:pt idx="2">
                  <c:v>879.19</c:v>
                </c:pt>
                <c:pt idx="3">
                  <c:v>824.33</c:v>
                </c:pt>
                <c:pt idx="4">
                  <c:v>773.85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4-4A0B-BC85-8001EEB38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654.91999999999996</c:v>
                </c:pt>
                <c:pt idx="1">
                  <c:v>654.71</c:v>
                </c:pt>
                <c:pt idx="2">
                  <c:v>783.8</c:v>
                </c:pt>
                <c:pt idx="3">
                  <c:v>778.81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4-4A0B-BC85-8001EEB38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74.33</c:v>
                </c:pt>
                <c:pt idx="3">
                  <c:v>100</c:v>
                </c:pt>
                <c:pt idx="4">
                  <c:v>99.77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7-4CA7-AD50-CCCFA271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65.37</c:v>
                </c:pt>
                <c:pt idx="2">
                  <c:v>68.11</c:v>
                </c:pt>
                <c:pt idx="3">
                  <c:v>67.23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7-4CA7-AD50-CCCFA271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177.55</c:v>
                </c:pt>
                <c:pt idx="1">
                  <c:v>177.73</c:v>
                </c:pt>
                <c:pt idx="2">
                  <c:v>241.23</c:v>
                </c:pt>
                <c:pt idx="3">
                  <c:v>180.5</c:v>
                </c:pt>
                <c:pt idx="4">
                  <c:v>180.57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8-40A1-8AB6-816C0196C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230.88</c:v>
                </c:pt>
                <c:pt idx="1">
                  <c:v>228.99</c:v>
                </c:pt>
                <c:pt idx="2">
                  <c:v>222.41</c:v>
                </c:pt>
                <c:pt idx="3">
                  <c:v>228.21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0A1-8AB6-816C0196C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6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富山県　高岡市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6">
        <f>データ!S6</f>
        <v>165714</v>
      </c>
      <c r="AM8" s="46"/>
      <c r="AN8" s="46"/>
      <c r="AO8" s="46"/>
      <c r="AP8" s="46"/>
      <c r="AQ8" s="46"/>
      <c r="AR8" s="46"/>
      <c r="AS8" s="46"/>
      <c r="AT8" s="45">
        <f>データ!T6</f>
        <v>209.58</v>
      </c>
      <c r="AU8" s="45"/>
      <c r="AV8" s="45"/>
      <c r="AW8" s="45"/>
      <c r="AX8" s="45"/>
      <c r="AY8" s="45"/>
      <c r="AZ8" s="45"/>
      <c r="BA8" s="45"/>
      <c r="BB8" s="45">
        <f>データ!U6</f>
        <v>790.7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72.25</v>
      </c>
      <c r="J10" s="45"/>
      <c r="K10" s="45"/>
      <c r="L10" s="45"/>
      <c r="M10" s="45"/>
      <c r="N10" s="45"/>
      <c r="O10" s="45"/>
      <c r="P10" s="45">
        <f>データ!P6</f>
        <v>2.11</v>
      </c>
      <c r="Q10" s="45"/>
      <c r="R10" s="45"/>
      <c r="S10" s="45"/>
      <c r="T10" s="45"/>
      <c r="U10" s="45"/>
      <c r="V10" s="45"/>
      <c r="W10" s="45">
        <f>データ!Q6</f>
        <v>77.02</v>
      </c>
      <c r="X10" s="45"/>
      <c r="Y10" s="45"/>
      <c r="Z10" s="45"/>
      <c r="AA10" s="45"/>
      <c r="AB10" s="45"/>
      <c r="AC10" s="45"/>
      <c r="AD10" s="46">
        <f>データ!R6</f>
        <v>3476</v>
      </c>
      <c r="AE10" s="46"/>
      <c r="AF10" s="46"/>
      <c r="AG10" s="46"/>
      <c r="AH10" s="46"/>
      <c r="AI10" s="46"/>
      <c r="AJ10" s="46"/>
      <c r="AK10" s="2"/>
      <c r="AL10" s="46">
        <f>データ!V6</f>
        <v>3484</v>
      </c>
      <c r="AM10" s="46"/>
      <c r="AN10" s="46"/>
      <c r="AO10" s="46"/>
      <c r="AP10" s="46"/>
      <c r="AQ10" s="46"/>
      <c r="AR10" s="46"/>
      <c r="AS10" s="46"/>
      <c r="AT10" s="45">
        <f>データ!W6</f>
        <v>1.52</v>
      </c>
      <c r="AU10" s="45"/>
      <c r="AV10" s="45"/>
      <c r="AW10" s="45"/>
      <c r="AX10" s="45"/>
      <c r="AY10" s="45"/>
      <c r="AZ10" s="45"/>
      <c r="BA10" s="45"/>
      <c r="BB10" s="45">
        <f>データ!X6</f>
        <v>2292.11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nB7fsdZDOuC00Cd84M4agN6UBiSazMBtGAP9ald0R30kbffUQdLInp7v8S78B0fOFPkTlTQwieZd+IlQXGxbRA==" saltValue="/fOhXR7xc55jE5tvvr9uU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162027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高岡市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72.25</v>
      </c>
      <c r="P6" s="20">
        <f t="shared" si="3"/>
        <v>2.11</v>
      </c>
      <c r="Q6" s="20">
        <f t="shared" si="3"/>
        <v>77.02</v>
      </c>
      <c r="R6" s="20">
        <f t="shared" si="3"/>
        <v>3476</v>
      </c>
      <c r="S6" s="20">
        <f t="shared" si="3"/>
        <v>165714</v>
      </c>
      <c r="T6" s="20">
        <f t="shared" si="3"/>
        <v>209.58</v>
      </c>
      <c r="U6" s="20">
        <f t="shared" si="3"/>
        <v>790.7</v>
      </c>
      <c r="V6" s="20">
        <f t="shared" si="3"/>
        <v>3484</v>
      </c>
      <c r="W6" s="20">
        <f t="shared" si="3"/>
        <v>1.52</v>
      </c>
      <c r="X6" s="20">
        <f t="shared" si="3"/>
        <v>2292.11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101.27</v>
      </c>
      <c r="AE6" s="21">
        <f t="shared" si="4"/>
        <v>101.91</v>
      </c>
      <c r="AF6" s="21">
        <f t="shared" si="4"/>
        <v>103.09</v>
      </c>
      <c r="AG6" s="21">
        <f t="shared" si="4"/>
        <v>102.11</v>
      </c>
      <c r="AH6" s="21">
        <f t="shared" si="4"/>
        <v>101.91</v>
      </c>
      <c r="AI6" s="20" t="str">
        <f>IF(AI7="","",IF(AI7="-","【-】","【"&amp;SUBSTITUTE(TEXT(AI7,"#,##0.00"),"-","△")&amp;"】"))</f>
        <v>【103.61】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137.09</v>
      </c>
      <c r="AP6" s="21">
        <f t="shared" si="5"/>
        <v>127.98</v>
      </c>
      <c r="AQ6" s="21">
        <f t="shared" si="5"/>
        <v>101.24</v>
      </c>
      <c r="AR6" s="21">
        <f t="shared" si="5"/>
        <v>124.9</v>
      </c>
      <c r="AS6" s="21">
        <f t="shared" si="5"/>
        <v>124.8</v>
      </c>
      <c r="AT6" s="20" t="str">
        <f>IF(AT7="","",IF(AT7="-","【-】","【"&amp;SUBSTITUTE(TEXT(AT7,"#,##0.00"),"-","△")&amp;"】"))</f>
        <v>【133.62】</v>
      </c>
      <c r="AU6" s="21">
        <f>IF(AU7="",NA(),AU7)</f>
        <v>34.17</v>
      </c>
      <c r="AV6" s="21">
        <f t="shared" ref="AV6:BD6" si="6">IF(AV7="",NA(),AV7)</f>
        <v>34.58</v>
      </c>
      <c r="AW6" s="21">
        <f t="shared" si="6"/>
        <v>24.34</v>
      </c>
      <c r="AX6" s="21">
        <f t="shared" si="6"/>
        <v>26.48</v>
      </c>
      <c r="AY6" s="21">
        <f t="shared" si="6"/>
        <v>33.43</v>
      </c>
      <c r="AZ6" s="21">
        <f t="shared" si="6"/>
        <v>43.5</v>
      </c>
      <c r="BA6" s="21">
        <f t="shared" si="6"/>
        <v>44.14</v>
      </c>
      <c r="BB6" s="21">
        <f t="shared" si="6"/>
        <v>37.24</v>
      </c>
      <c r="BC6" s="21">
        <f t="shared" si="6"/>
        <v>33.58</v>
      </c>
      <c r="BD6" s="21">
        <f t="shared" si="6"/>
        <v>35.42</v>
      </c>
      <c r="BE6" s="20" t="str">
        <f>IF(BE7="","",IF(BE7="-","【-】","【"&amp;SUBSTITUTE(TEXT(BE7,"#,##0.00"),"-","△")&amp;"】"))</f>
        <v>【36.94】</v>
      </c>
      <c r="BF6" s="21">
        <f>IF(BF7="",NA(),BF7)</f>
        <v>1013.5</v>
      </c>
      <c r="BG6" s="21">
        <f t="shared" ref="BG6:BO6" si="7">IF(BG7="",NA(),BG7)</f>
        <v>968.85</v>
      </c>
      <c r="BH6" s="21">
        <f t="shared" si="7"/>
        <v>879.19</v>
      </c>
      <c r="BI6" s="21">
        <f t="shared" si="7"/>
        <v>824.33</v>
      </c>
      <c r="BJ6" s="21">
        <f t="shared" si="7"/>
        <v>773.85</v>
      </c>
      <c r="BK6" s="21">
        <f t="shared" si="7"/>
        <v>654.91999999999996</v>
      </c>
      <c r="BL6" s="21">
        <f t="shared" si="7"/>
        <v>654.71</v>
      </c>
      <c r="BM6" s="21">
        <f t="shared" si="7"/>
        <v>783.8</v>
      </c>
      <c r="BN6" s="21">
        <f t="shared" si="7"/>
        <v>778.81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74.33</v>
      </c>
      <c r="BT6" s="21">
        <f t="shared" si="8"/>
        <v>100</v>
      </c>
      <c r="BU6" s="21">
        <f t="shared" si="8"/>
        <v>99.77</v>
      </c>
      <c r="BV6" s="21">
        <f t="shared" si="8"/>
        <v>65.39</v>
      </c>
      <c r="BW6" s="21">
        <f t="shared" si="8"/>
        <v>65.37</v>
      </c>
      <c r="BX6" s="21">
        <f t="shared" si="8"/>
        <v>68.11</v>
      </c>
      <c r="BY6" s="21">
        <f t="shared" si="8"/>
        <v>67.23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>
        <f>IF(CB7="",NA(),CB7)</f>
        <v>177.55</v>
      </c>
      <c r="CC6" s="21">
        <f t="shared" ref="CC6:CK6" si="9">IF(CC7="",NA(),CC7)</f>
        <v>177.73</v>
      </c>
      <c r="CD6" s="21">
        <f t="shared" si="9"/>
        <v>241.23</v>
      </c>
      <c r="CE6" s="21">
        <f t="shared" si="9"/>
        <v>180.5</v>
      </c>
      <c r="CF6" s="21">
        <f t="shared" si="9"/>
        <v>180.57</v>
      </c>
      <c r="CG6" s="21">
        <f t="shared" si="9"/>
        <v>230.88</v>
      </c>
      <c r="CH6" s="21">
        <f t="shared" si="9"/>
        <v>228.99</v>
      </c>
      <c r="CI6" s="21">
        <f t="shared" si="9"/>
        <v>222.41</v>
      </c>
      <c r="CJ6" s="21">
        <f t="shared" si="9"/>
        <v>228.21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>
        <f>IF(CM7="",NA(),CM7)</f>
        <v>71.31</v>
      </c>
      <c r="CN6" s="21">
        <f t="shared" ref="CN6:CV6" si="10">IF(CN7="",NA(),CN7)</f>
        <v>69.510000000000005</v>
      </c>
      <c r="CO6" s="21">
        <f t="shared" si="10"/>
        <v>71.06</v>
      </c>
      <c r="CP6" s="21">
        <f t="shared" si="10"/>
        <v>72.680000000000007</v>
      </c>
      <c r="CQ6" s="21">
        <f t="shared" si="10"/>
        <v>69.14</v>
      </c>
      <c r="CR6" s="21">
        <f t="shared" si="10"/>
        <v>56.72</v>
      </c>
      <c r="CS6" s="21">
        <f t="shared" si="10"/>
        <v>54.06</v>
      </c>
      <c r="CT6" s="21">
        <f t="shared" si="10"/>
        <v>55.26</v>
      </c>
      <c r="CU6" s="21">
        <f t="shared" si="10"/>
        <v>54.54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>
        <f>IF(CX7="",NA(),CX7)</f>
        <v>98.51</v>
      </c>
      <c r="CY6" s="21">
        <f t="shared" ref="CY6:DG6" si="11">IF(CY7="",NA(),CY7)</f>
        <v>98.33</v>
      </c>
      <c r="CZ6" s="21">
        <f t="shared" si="11"/>
        <v>98.61</v>
      </c>
      <c r="DA6" s="21">
        <f t="shared" si="11"/>
        <v>98.78</v>
      </c>
      <c r="DB6" s="21">
        <f t="shared" si="11"/>
        <v>98.74</v>
      </c>
      <c r="DC6" s="21">
        <f t="shared" si="11"/>
        <v>90.04</v>
      </c>
      <c r="DD6" s="21">
        <f t="shared" si="11"/>
        <v>90.11</v>
      </c>
      <c r="DE6" s="21">
        <f t="shared" si="11"/>
        <v>90.52</v>
      </c>
      <c r="DF6" s="21">
        <f t="shared" si="11"/>
        <v>90.3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1">
        <f>IF(DI7="",NA(),DI7)</f>
        <v>16.760000000000002</v>
      </c>
      <c r="DJ6" s="21">
        <f t="shared" ref="DJ6:DR6" si="12">IF(DJ7="",NA(),DJ7)</f>
        <v>19.89</v>
      </c>
      <c r="DK6" s="21">
        <f t="shared" si="12"/>
        <v>22.95</v>
      </c>
      <c r="DL6" s="21">
        <f t="shared" si="12"/>
        <v>25.97</v>
      </c>
      <c r="DM6" s="21">
        <f t="shared" si="12"/>
        <v>28.99</v>
      </c>
      <c r="DN6" s="21">
        <f t="shared" si="12"/>
        <v>24.32</v>
      </c>
      <c r="DO6" s="21">
        <f t="shared" si="12"/>
        <v>28.19</v>
      </c>
      <c r="DP6" s="21">
        <f t="shared" si="12"/>
        <v>24.8</v>
      </c>
      <c r="DQ6" s="21">
        <f t="shared" si="12"/>
        <v>28.12</v>
      </c>
      <c r="DR6" s="21">
        <f t="shared" si="12"/>
        <v>28.79</v>
      </c>
      <c r="DS6" s="20" t="str">
        <f>IF(DS7="","",IF(DS7="-","【-】","【"&amp;SUBSTITUTE(TEXT(DS7,"#,##0.00"),"-","△")&amp;"】"))</f>
        <v>【27.11】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0.02</v>
      </c>
      <c r="EL6" s="21">
        <f t="shared" si="14"/>
        <v>0.02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162027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72.25</v>
      </c>
      <c r="P7" s="24">
        <v>2.11</v>
      </c>
      <c r="Q7" s="24">
        <v>77.02</v>
      </c>
      <c r="R7" s="24">
        <v>3476</v>
      </c>
      <c r="S7" s="24">
        <v>165714</v>
      </c>
      <c r="T7" s="24">
        <v>209.58</v>
      </c>
      <c r="U7" s="24">
        <v>790.7</v>
      </c>
      <c r="V7" s="24">
        <v>3484</v>
      </c>
      <c r="W7" s="24">
        <v>1.52</v>
      </c>
      <c r="X7" s="24">
        <v>2292.11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>
        <v>101.27</v>
      </c>
      <c r="AE7" s="24">
        <v>101.91</v>
      </c>
      <c r="AF7" s="24">
        <v>103.09</v>
      </c>
      <c r="AG7" s="24">
        <v>102.11</v>
      </c>
      <c r="AH7" s="24">
        <v>101.91</v>
      </c>
      <c r="AI7" s="24">
        <v>103.61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137.09</v>
      </c>
      <c r="AP7" s="24">
        <v>127.98</v>
      </c>
      <c r="AQ7" s="24">
        <v>101.24</v>
      </c>
      <c r="AR7" s="24">
        <v>124.9</v>
      </c>
      <c r="AS7" s="24">
        <v>124.8</v>
      </c>
      <c r="AT7" s="24">
        <v>133.62</v>
      </c>
      <c r="AU7" s="24">
        <v>34.17</v>
      </c>
      <c r="AV7" s="24">
        <v>34.58</v>
      </c>
      <c r="AW7" s="24">
        <v>24.34</v>
      </c>
      <c r="AX7" s="24">
        <v>26.48</v>
      </c>
      <c r="AY7" s="24">
        <v>33.43</v>
      </c>
      <c r="AZ7" s="24">
        <v>43.5</v>
      </c>
      <c r="BA7" s="24">
        <v>44.14</v>
      </c>
      <c r="BB7" s="24">
        <v>37.24</v>
      </c>
      <c r="BC7" s="24">
        <v>33.58</v>
      </c>
      <c r="BD7" s="24">
        <v>35.42</v>
      </c>
      <c r="BE7" s="24">
        <v>36.94</v>
      </c>
      <c r="BF7" s="24">
        <v>1013.5</v>
      </c>
      <c r="BG7" s="24">
        <v>968.85</v>
      </c>
      <c r="BH7" s="24">
        <v>879.19</v>
      </c>
      <c r="BI7" s="24">
        <v>824.33</v>
      </c>
      <c r="BJ7" s="24">
        <v>773.85</v>
      </c>
      <c r="BK7" s="24">
        <v>654.91999999999996</v>
      </c>
      <c r="BL7" s="24">
        <v>654.71</v>
      </c>
      <c r="BM7" s="24">
        <v>783.8</v>
      </c>
      <c r="BN7" s="24">
        <v>778.81</v>
      </c>
      <c r="BO7" s="24">
        <v>718.49</v>
      </c>
      <c r="BP7" s="24">
        <v>809.19</v>
      </c>
      <c r="BQ7" s="24">
        <v>100</v>
      </c>
      <c r="BR7" s="24">
        <v>100</v>
      </c>
      <c r="BS7" s="24">
        <v>74.33</v>
      </c>
      <c r="BT7" s="24">
        <v>100</v>
      </c>
      <c r="BU7" s="24">
        <v>99.77</v>
      </c>
      <c r="BV7" s="24">
        <v>65.39</v>
      </c>
      <c r="BW7" s="24">
        <v>65.37</v>
      </c>
      <c r="BX7" s="24">
        <v>68.11</v>
      </c>
      <c r="BY7" s="24">
        <v>67.23</v>
      </c>
      <c r="BZ7" s="24">
        <v>61.82</v>
      </c>
      <c r="CA7" s="24">
        <v>57.02</v>
      </c>
      <c r="CB7" s="24">
        <v>177.55</v>
      </c>
      <c r="CC7" s="24">
        <v>177.73</v>
      </c>
      <c r="CD7" s="24">
        <v>241.23</v>
      </c>
      <c r="CE7" s="24">
        <v>180.5</v>
      </c>
      <c r="CF7" s="24">
        <v>180.57</v>
      </c>
      <c r="CG7" s="24">
        <v>230.88</v>
      </c>
      <c r="CH7" s="24">
        <v>228.99</v>
      </c>
      <c r="CI7" s="24">
        <v>222.41</v>
      </c>
      <c r="CJ7" s="24">
        <v>228.21</v>
      </c>
      <c r="CK7" s="24">
        <v>246.9</v>
      </c>
      <c r="CL7" s="24">
        <v>273.68</v>
      </c>
      <c r="CM7" s="24">
        <v>71.31</v>
      </c>
      <c r="CN7" s="24">
        <v>69.510000000000005</v>
      </c>
      <c r="CO7" s="24">
        <v>71.06</v>
      </c>
      <c r="CP7" s="24">
        <v>72.680000000000007</v>
      </c>
      <c r="CQ7" s="24">
        <v>69.14</v>
      </c>
      <c r="CR7" s="24">
        <v>56.72</v>
      </c>
      <c r="CS7" s="24">
        <v>54.06</v>
      </c>
      <c r="CT7" s="24">
        <v>55.26</v>
      </c>
      <c r="CU7" s="24">
        <v>54.54</v>
      </c>
      <c r="CV7" s="24">
        <v>52.9</v>
      </c>
      <c r="CW7" s="24">
        <v>52.55</v>
      </c>
      <c r="CX7" s="24">
        <v>98.51</v>
      </c>
      <c r="CY7" s="24">
        <v>98.33</v>
      </c>
      <c r="CZ7" s="24">
        <v>98.61</v>
      </c>
      <c r="DA7" s="24">
        <v>98.78</v>
      </c>
      <c r="DB7" s="24">
        <v>98.74</v>
      </c>
      <c r="DC7" s="24">
        <v>90.04</v>
      </c>
      <c r="DD7" s="24">
        <v>90.11</v>
      </c>
      <c r="DE7" s="24">
        <v>90.52</v>
      </c>
      <c r="DF7" s="24">
        <v>90.3</v>
      </c>
      <c r="DG7" s="24">
        <v>90.3</v>
      </c>
      <c r="DH7" s="24">
        <v>87.3</v>
      </c>
      <c r="DI7" s="24">
        <v>16.760000000000002</v>
      </c>
      <c r="DJ7" s="24">
        <v>19.89</v>
      </c>
      <c r="DK7" s="24">
        <v>22.95</v>
      </c>
      <c r="DL7" s="24">
        <v>25.97</v>
      </c>
      <c r="DM7" s="24">
        <v>28.99</v>
      </c>
      <c r="DN7" s="24">
        <v>24.32</v>
      </c>
      <c r="DO7" s="24">
        <v>28.19</v>
      </c>
      <c r="DP7" s="24">
        <v>24.8</v>
      </c>
      <c r="DQ7" s="24">
        <v>28.12</v>
      </c>
      <c r="DR7" s="24">
        <v>28.79</v>
      </c>
      <c r="DS7" s="24">
        <v>27.11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0.02</v>
      </c>
      <c r="EL7" s="24">
        <v>0.02</v>
      </c>
      <c r="EM7" s="24">
        <v>0.01</v>
      </c>
      <c r="EN7" s="24">
        <v>0.01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山崎　紘和</cp:lastModifiedBy>
  <cp:lastPrinted>2024-02-07T01:17:33Z</cp:lastPrinted>
  <dcterms:created xsi:type="dcterms:W3CDTF">2023-12-12T01:01:31Z</dcterms:created>
  <dcterms:modified xsi:type="dcterms:W3CDTF">2024-02-07T01:17:34Z</dcterms:modified>
  <cp:category/>
</cp:coreProperties>
</file>