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P:\水道課\176 国・県・市からの照会・調査関係等\☆県市町村支援課\経営比較分析表\R04\下水道（法適用）\提出\"/>
    </mc:Choice>
  </mc:AlternateContent>
  <xr:revisionPtr revIDLastSave="0" documentId="13_ncr:1_{A91297EB-60C0-4E97-82C6-D94147819437}" xr6:coauthVersionLast="36" xr6:coauthVersionMax="36" xr10:uidLastSave="{00000000-0000-0000-0000-000000000000}"/>
  <workbookProtection workbookAlgorithmName="SHA-512" workbookHashValue="wA74qQ+n+f5fSa1TxFlK4QtNnKEgzhahnThaQPcigxxwBlH/QE6en/3celn3+33a4PdtIoJ1/QVvMaY5y8GwWQ==" workbookSaltValue="GphaS/t9vnJV+ZXrZqO6C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I10" i="4"/>
  <c r="B10" i="4"/>
  <c r="AL8" i="4"/>
  <c r="P8" i="4"/>
  <c r="I8"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<sst xmlns="http://schemas.openxmlformats.org/spreadsheetml/2006/main" count="253" uniqueCount="118">
  <si>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</si>
  <si>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</si>
  <si>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</si>
  <si>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</si>
  <si>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</si>
  <si>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</si>
  <si>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</si>
  <si>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</si>
  <si>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</si>
  <si>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</si>
  <si>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</si>
  <si>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</si>
  <si>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</si>
  <si>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</si>
  <si>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</si>
  <si>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</si>
  <si>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</si>
  <si>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</si>
  <si>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</si>
  <si>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</si>
  <si>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</si>
  <si>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</si>
  <si>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</si>
  <si>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</si>
  <si>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</si>
  <si>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</si>
  <si>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</si>
  <si>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</si>
  <si>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</si>
  <si>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</si>
  <si>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</si>
  <si>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</si>
  <si>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</si>
  <si>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</si>
  <si>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</si>
  <si>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</si>
  <si>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</si>
  <si>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</si>
  <si>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</si>
  <si>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</si>
  <si>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</si>
  <si>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</si>
  <si>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</si>
  <si>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</si>
  <si>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</si>
  <si>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</si>
  <si>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</si>
  <si>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</si>
  <si>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</si>
  <si>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</si>
  <si>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</si>
  <si>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</si>
  <si>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</si>
  <si>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</si>
  <si>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</si>
  <si>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</si>
  <si>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</si>
  <si>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</si>
  <si>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</si>
  <si>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</si>
  <si>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</si>
  <si>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</si>
  <si>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</si>
  <si>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</si>
  <si>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</si>
  <si>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</si>
  <si>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</si>
  <si>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</si>
  <si>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</si>
  <si>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</si>
  <si>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</si>
  <si>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</si>
  <si>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</si>
  <si>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</si>
  <si>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</si>
  <si>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</si>
  <si>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</si>
  <si>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</si>
  <si>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</si>
  <si>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</si>
  <si>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</si>
  <si>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</si>
  <si>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</si>
  <si>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</si>
  <si>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</si>
  <si>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</si>
  <si>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</si>
  <si>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</si>
  <si>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</si>
  <si>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</si>
  <si>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</si>
  <si>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</si>
  <si>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</si>
  <si>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</si>
  <si>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</si>
  <si>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</si>
  <si>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</si>
  <si>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</si>
  <si>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</si>
  <si>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</si>
  <si>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</si>
  <si>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</si>
  <si>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</si>
  <si>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</si>
  <si>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</si>
  <si>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</si>
  <si>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</si>
  <si>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</si>
  <si>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</si>
  <si>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</si>
  <si>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</si>
  <si>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</si>
  <si>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</si>
  <si>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</si>
  <si>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</si>
  <si>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t>
    </r>
    <r>
      <rPr>
        <sz val="11"/>
        <rFont val="ＭＳ ゴシック"/>
        <family val="3"/>
        <charset val="128"/>
      </rPr>
      <t>現在は法定耐用年数を経過した管路や施設がないことから、更新投資が必要な時期が到来していない状況にあります。
　今後については、管路や施設の法定耐用年数を踏まえて更新していくこととなりますが、ストックマネージメント計画に基づき、投資額の平準化を考慮しながら、更新する予定としております。</t>
    </r>
    <rPh sb="1" eb="3">
      <t>ゲンザイ</t>
    </rPh>
    <rPh sb="4" eb="6">
      <t>ホウテイ</t>
    </rPh>
    <rPh sb="6" eb="8">
      <t>タイヨウ</t>
    </rPh>
    <rPh sb="8" eb="10">
      <t>ネンスウ</t>
    </rPh>
    <rPh sb="11" eb="13">
      <t>ケイカ</t>
    </rPh>
    <rPh sb="15" eb="17">
      <t>カンロ</t>
    </rPh>
    <rPh sb="18" eb="20">
      <t>シセツ</t>
    </rPh>
    <rPh sb="39" eb="41">
      <t>トウライ</t>
    </rPh>
    <rPh sb="46" eb="48">
      <t>ジョウキョウ</t>
    </rPh>
    <rPh sb="56" eb="58">
      <t>コンゴ</t>
    </rPh>
    <rPh sb="64" eb="66">
      <t>カンロ</t>
    </rPh>
    <rPh sb="67" eb="69">
      <t>シセツ</t>
    </rPh>
    <rPh sb="74" eb="76">
      <t>ネンスウ</t>
    </rPh>
    <rPh sb="77" eb="78">
      <t>フ</t>
    </rPh>
    <rPh sb="81" eb="83">
      <t>コウシン</t>
    </rPh>
    <rPh sb="107" eb="109">
      <t>ケイカク</t>
    </rPh>
    <rPh sb="110" eb="111">
      <t>モト</t>
    </rPh>
    <rPh sb="114" eb="116">
      <t>トウシ</t>
    </rPh>
    <rPh sb="116" eb="117">
      <t>ガク</t>
    </rPh>
    <rPh sb="118" eb="121">
      <t>ヘイジュンカ</t>
    </rPh>
    <rPh sb="122" eb="124">
      <t>コウリョ</t>
    </rPh>
    <rPh sb="129" eb="131">
      <t>コウシン</t>
    </rPh>
    <rPh sb="133" eb="135">
      <t>ヨテイ</t>
    </rPh>
    <phoneticPr fontId="4"/>
  </si>
  <si>
    <r>
      <rPr>
        <sz val="9"/>
        <rFont val="ＭＳ ゴシック"/>
        <family val="3"/>
        <charset val="128"/>
      </rPr>
      <t>③流動比率については、昨年度よりは改善はしていますが、令和４年度全国平均及び類似団平均値と比較してもかなり低く、資金繰りが苦しい状態が続いています。資本費平準化債の活用等により対応していますが、抜本的な解決とはなっていないことから、使用料の見直し、経費削減などにより３条予算の黒字化を図り、国が示す繰出基準に基づく一般会計からの繰出金の確保、適切な起債額の発行を設定を行うことより、現金等の流動資産の確保に努めます。
④企業債残高対事業規模比率については、令和４年度全国平均及び類似団平均値よりも高い状況となっています。管渠整備に対する投資が概ね一段落する一方、施設の耐震化等の長寿命化対策に要する経費が必要となると見込んでおり、一定程度の事業費は確保することが必要となります。一方で、世代間負担の公平性を担保するため、資本費平準化債を有効に活用していくことが必要と考えられ、企業債残高の減少率は鈍化していくと予想されますが、徐々に健全な経営状態へ移行すると見込んでいます。
⑤経費回収率については、100％を超え、令和４年度全国平均及び類似団体平均値を上回っている状態となっています。引き続き、接続率の向上による有収水量の増加に努めるとともに、適切な使用料となるよう、継続的な見直しを実施してまいります。
⑥汚水処理原価については、令和４年度全国平均より高く類似団体平均値と同程度となっています。汚水処理費（公費負担除く。）の削減及び接続率の向上による有収水量の増加に努め改善してまいります。
⑦施設利用率については、令和４年度全国平均及び類似団体平均値より低く、昨年度同様低い数値となりました。これは、人口減少や、不明水対策等により処理水量が減少したためと考えられます。
今後は、農業集落排水等の施設統合や下水道への接続勧奨等により施設利用率を上昇させること必要があります。
⑧水洗化率については、令和４年度全国平均は下回りましたが、類似団体平均値より高い状態となっています。今後も接続率の向上の取組を推進し、水洗化率の向上を図ります。</t>
    </r>
    <r>
      <rPr>
        <sz val="8"/>
        <rFont val="ＭＳ ゴシック"/>
        <family val="3"/>
        <charset val="128"/>
      </rPr>
      <t xml:space="preserve">
　</t>
    </r>
    <rPh sb="11" eb="14">
      <t>サクネンド</t>
    </rPh>
    <rPh sb="17" eb="19">
      <t>カイゼン</t>
    </rPh>
    <rPh sb="67" eb="68">
      <t>ツヅ</t>
    </rPh>
    <rPh sb="82" eb="84">
      <t>カツヨウ</t>
    </rPh>
    <rPh sb="84" eb="85">
      <t>トウ</t>
    </rPh>
    <rPh sb="244" eb="245">
      <t>チ</t>
    </rPh>
    <rPh sb="271" eb="272">
      <t>オオム</t>
    </rPh>
    <rPh sb="278" eb="280">
      <t>イッポウ</t>
    </rPh>
    <rPh sb="281" eb="283">
      <t>シセツ</t>
    </rPh>
    <rPh sb="284" eb="287">
      <t>タイシンカ</t>
    </rPh>
    <rPh sb="287" eb="288">
      <t>ナド</t>
    </rPh>
    <rPh sb="296" eb="297">
      <t>ヨウ</t>
    </rPh>
    <rPh sb="308" eb="310">
      <t>ミコ</t>
    </rPh>
    <rPh sb="315" eb="319">
      <t>イッテイテイド</t>
    </rPh>
    <rPh sb="320" eb="322">
      <t>ジギョウ</t>
    </rPh>
    <rPh sb="322" eb="323">
      <t>ヒ</t>
    </rPh>
    <rPh sb="324" eb="326">
      <t>カクホ</t>
    </rPh>
    <rPh sb="331" eb="333">
      <t>ヒツヨウ</t>
    </rPh>
    <rPh sb="339" eb="341">
      <t>イッポウ</t>
    </rPh>
    <rPh sb="343" eb="346">
      <t>セダイカン</t>
    </rPh>
    <rPh sb="346" eb="348">
      <t>フタン</t>
    </rPh>
    <rPh sb="349" eb="351">
      <t>コウヘイ</t>
    </rPh>
    <rPh sb="351" eb="352">
      <t>セイ</t>
    </rPh>
    <rPh sb="353" eb="355">
      <t>タンポ</t>
    </rPh>
    <rPh sb="360" eb="367">
      <t>シホンヒヘイジュンカサイ</t>
    </rPh>
    <rPh sb="368" eb="370">
      <t>ユウコウ</t>
    </rPh>
    <rPh sb="371" eb="373">
      <t>カツヨウ</t>
    </rPh>
    <rPh sb="380" eb="382">
      <t>ヒツヨウ</t>
    </rPh>
    <rPh sb="405" eb="407">
      <t>ヨソウ</t>
    </rPh>
    <rPh sb="413" eb="415">
      <t>ジョジョ</t>
    </rPh>
    <rPh sb="416" eb="418">
      <t>ケンゼン</t>
    </rPh>
    <rPh sb="419" eb="421">
      <t>ケイエイ</t>
    </rPh>
    <rPh sb="421" eb="423">
      <t>ジョウタイ</t>
    </rPh>
    <rPh sb="424" eb="426">
      <t>イコウ</t>
    </rPh>
    <rPh sb="429" eb="431">
      <t>ミコ</t>
    </rPh>
    <rPh sb="471" eb="473">
      <t>ダンタイ</t>
    </rPh>
    <rPh sb="477" eb="479">
      <t>ウワマワ</t>
    </rPh>
    <rPh sb="483" eb="485">
      <t>ジョウタイ</t>
    </rPh>
    <rPh sb="494" eb="495">
      <t>ツヅ</t>
    </rPh>
    <rPh sb="514" eb="515">
      <t>ツト</t>
    </rPh>
    <rPh sb="522" eb="524">
      <t>テキセツ</t>
    </rPh>
    <rPh sb="525" eb="528">
      <t>シヨウリョウ</t>
    </rPh>
    <rPh sb="534" eb="536">
      <t>ケイゾク</t>
    </rPh>
    <rPh sb="536" eb="537">
      <t>テキ</t>
    </rPh>
    <rPh sb="538" eb="540">
      <t>ミナオ</t>
    </rPh>
    <rPh sb="542" eb="544">
      <t>ジッシ</t>
    </rPh>
    <rPh sb="572" eb="574">
      <t>ゼンコク</t>
    </rPh>
    <rPh sb="574" eb="576">
      <t>ヘイキン</t>
    </rPh>
    <rPh sb="578" eb="579">
      <t>タカ</t>
    </rPh>
    <rPh sb="580" eb="582">
      <t>ダンタイ</t>
    </rPh>
    <rPh sb="582" eb="585">
      <t>ヘイキンチ</t>
    </rPh>
    <rPh sb="586" eb="589">
      <t>ドウテイド</t>
    </rPh>
    <rPh sb="599" eb="602">
      <t>ショリヒ</t>
    </rPh>
    <rPh sb="603" eb="605">
      <t>コウヒ</t>
    </rPh>
    <rPh sb="605" eb="607">
      <t>フタン</t>
    </rPh>
    <rPh sb="607" eb="608">
      <t>ノゾ</t>
    </rPh>
    <rPh sb="612" eb="614">
      <t>サクゲン</t>
    </rPh>
    <rPh sb="614" eb="615">
      <t>オヨ</t>
    </rPh>
    <rPh sb="625" eb="626">
      <t>ユウ</t>
    </rPh>
    <rPh sb="683" eb="686">
      <t>サクネンド</t>
    </rPh>
    <rPh sb="686" eb="688">
      <t>ドウヨウ</t>
    </rPh>
    <rPh sb="737" eb="739">
      <t>コンゴ</t>
    </rPh>
    <rPh sb="741" eb="745">
      <t>ノウギョウシュウラク</t>
    </rPh>
    <rPh sb="745" eb="747">
      <t>ハイスイ</t>
    </rPh>
    <rPh sb="747" eb="748">
      <t>トウ</t>
    </rPh>
    <rPh sb="749" eb="751">
      <t>シセツ</t>
    </rPh>
    <rPh sb="751" eb="753">
      <t>トウゴウ</t>
    </rPh>
    <rPh sb="805" eb="809">
      <t>ゼンコクヘイキン</t>
    </rPh>
    <rPh sb="810" eb="812">
      <t>シタマワ</t>
    </rPh>
    <rPh sb="826" eb="829">
      <t>ヘイキンチ</t>
    </rPh>
    <rPh sb="831" eb="832">
      <t>タカ</t>
    </rPh>
    <rPh sb="833" eb="835">
      <t>ジョウタイ</t>
    </rPh>
    <rPh sb="846" eb="848">
      <t>セツゾク</t>
    </rPh>
    <rPh sb="848" eb="849">
      <t>リツ</t>
    </rPh>
    <rPh sb="850" eb="852">
      <t>コウジョウ</t>
    </rPh>
    <rPh sb="853" eb="855">
      <t>トリクミ</t>
    </rPh>
    <rPh sb="856" eb="858">
      <t>スイシン</t>
    </rPh>
    <rPh sb="860" eb="863">
      <t>スイセンカ</t>
    </rPh>
    <rPh sb="865" eb="867">
      <t>コウジョウ</t>
    </rPh>
    <phoneticPr fontId="4"/>
  </si>
  <si>
    <t>　昨年度と同様に、企業債残高が高く、流動化比率が低い等、経営の健全性に関する指標が劣っている状態となっています。魚津市においては、面的整備は概成に向かっていますが、今後は施設の耐震化対策を実施していく必要があります。起債については、事業債の平準化を図りつつ、世代間の負担の公平性を担保するため、資本費平準化債活用しますが、起債残高が平均値と比べ高い水準にあることから、徐々に減少させるよう事業費の平準化を考慮し、今後も資金管理の徹底を図ってまいります。施設利用率については、人口減少のなか使用者増は見込めず、如何に施設利率を高めていけるのかが課題となり、今後のまちづくりの視点含めて検討してまいります。
　他の指標については、特段劣っているものはありませんが、引き続き維持管理費の削減、施設規模の適正化等による効率的な汚水処理、水洗化率向上による有収水量の増加に努めてまります。
　また、経営戦略については、国から令和７年度までの見直しを求められていることもあり、適切な時期に見直してまいります。</t>
    <rPh sb="1" eb="4">
      <t>サクネンド</t>
    </rPh>
    <rPh sb="5" eb="7">
      <t>ドウヨウ</t>
    </rPh>
    <rPh sb="9" eb="11">
      <t>キギョウ</t>
    </rPh>
    <rPh sb="11" eb="12">
      <t>サイ</t>
    </rPh>
    <rPh sb="12" eb="14">
      <t>ザンダカ</t>
    </rPh>
    <rPh sb="15" eb="16">
      <t>タカ</t>
    </rPh>
    <rPh sb="18" eb="21">
      <t>リュウドウカ</t>
    </rPh>
    <rPh sb="21" eb="23">
      <t>ヒリツ</t>
    </rPh>
    <rPh sb="24" eb="25">
      <t>ヒク</t>
    </rPh>
    <rPh sb="26" eb="27">
      <t>ナド</t>
    </rPh>
    <rPh sb="28" eb="30">
      <t>ケイエイ</t>
    </rPh>
    <rPh sb="31" eb="34">
      <t>ケンゼンセイ</t>
    </rPh>
    <rPh sb="35" eb="36">
      <t>カン</t>
    </rPh>
    <rPh sb="38" eb="40">
      <t>シヒョウ</t>
    </rPh>
    <rPh sb="41" eb="42">
      <t>オト</t>
    </rPh>
    <rPh sb="46" eb="48">
      <t>ジョウタイ</t>
    </rPh>
    <rPh sb="56" eb="59">
      <t>ウオヅシ</t>
    </rPh>
    <rPh sb="65" eb="67">
      <t>メンテキ</t>
    </rPh>
    <rPh sb="67" eb="69">
      <t>セイビ</t>
    </rPh>
    <rPh sb="70" eb="72">
      <t>ガイセイ</t>
    </rPh>
    <rPh sb="73" eb="74">
      <t>ム</t>
    </rPh>
    <rPh sb="82" eb="84">
      <t>コンゴ</t>
    </rPh>
    <rPh sb="85" eb="87">
      <t>シセツ</t>
    </rPh>
    <rPh sb="88" eb="91">
      <t>タイシンカ</t>
    </rPh>
    <rPh sb="91" eb="93">
      <t>タイサク</t>
    </rPh>
    <rPh sb="94" eb="96">
      <t>ジッシ</t>
    </rPh>
    <rPh sb="100" eb="102">
      <t>ヒツヨウ</t>
    </rPh>
    <rPh sb="108" eb="110">
      <t>キサイ</t>
    </rPh>
    <rPh sb="116" eb="119">
      <t>ジギョウサイ</t>
    </rPh>
    <rPh sb="120" eb="123">
      <t>ヘイジュンカ</t>
    </rPh>
    <rPh sb="124" eb="125">
      <t>ハカ</t>
    </rPh>
    <rPh sb="147" eb="153">
      <t>シホンヒヘイジュンカ</t>
    </rPh>
    <rPh sb="154" eb="156">
      <t>カツヨウ</t>
    </rPh>
    <rPh sb="161" eb="163">
      <t>キサイ</t>
    </rPh>
    <rPh sb="163" eb="165">
      <t>ザンダカ</t>
    </rPh>
    <rPh sb="166" eb="169">
      <t>ヘイキンチ</t>
    </rPh>
    <rPh sb="170" eb="171">
      <t>クラ</t>
    </rPh>
    <rPh sb="172" eb="173">
      <t>タカ</t>
    </rPh>
    <rPh sb="174" eb="176">
      <t>スイジュン</t>
    </rPh>
    <rPh sb="184" eb="186">
      <t>ジョジョ</t>
    </rPh>
    <rPh sb="187" eb="189">
      <t>ゲンショウ</t>
    </rPh>
    <rPh sb="194" eb="197">
      <t>ジギョウヒ</t>
    </rPh>
    <rPh sb="198" eb="201">
      <t>ヘイジュンカ</t>
    </rPh>
    <rPh sb="202" eb="204">
      <t>コウリョ</t>
    </rPh>
    <rPh sb="206" eb="208">
      <t>コンゴ</t>
    </rPh>
    <rPh sb="209" eb="213">
      <t>シキンカンリ</t>
    </rPh>
    <rPh sb="214" eb="216">
      <t>テッテイ</t>
    </rPh>
    <rPh sb="303" eb="304">
      <t>タ</t>
    </rPh>
    <rPh sb="313" eb="315">
      <t>トクダン</t>
    </rPh>
    <rPh sb="315" eb="316">
      <t>オト</t>
    </rPh>
    <rPh sb="330" eb="331">
      <t>ヒ</t>
    </rPh>
    <rPh sb="332" eb="333">
      <t>ツヅ</t>
    </rPh>
    <rPh sb="373" eb="377">
      <t>ユウシュウスイリョウ</t>
    </rPh>
    <rPh sb="378" eb="380">
      <t>ゾウカ</t>
    </rPh>
    <rPh sb="404" eb="405">
      <t>クニ</t>
    </rPh>
    <rPh sb="407" eb="409">
      <t>レイワ</t>
    </rPh>
    <rPh sb="410" eb="412">
      <t>ネンド</t>
    </rPh>
    <rPh sb="415" eb="417">
      <t>ミナオ</t>
    </rPh>
    <rPh sb="419" eb="420">
      <t>モト</t>
    </rPh>
    <rPh sb="438" eb="440">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</si>
</sst>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70C0"/>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A4A-42BB-879C-A1113B6997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1.65</c:v>
                </c:pt>
                <c:pt idx="3">
                  <c:v>0.15</c:v>
                </c:pt>
                <c:pt idx="4">
                  <c:v>0.12</c:v>
                </c:pt>
              </c:numCache>
            </c:numRef>
          </c:val>
          <c:smooth val="0"/>
          <c:extLst>
            <c:ext xmlns:c16="http://schemas.microsoft.com/office/drawing/2014/chart" uri="{C3380CC4-5D6E-409C-BE32-E72D297353CC}">
              <c16:uniqueId val="{00000001-5A4A-42BB-879C-A1113B6997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100.9</c:v>
                </c:pt>
                <c:pt idx="2">
                  <c:v>100.73</c:v>
                </c:pt>
                <c:pt idx="3">
                  <c:v>100.26</c:v>
                </c:pt>
                <c:pt idx="4">
                  <c:v>101.72</c:v>
                </c:pt>
              </c:numCache>
            </c:numRef>
          </c:val>
          <c:extLst>
            <c:ext xmlns:c16="http://schemas.microsoft.com/office/drawing/2014/chart" uri="{C3380CC4-5D6E-409C-BE32-E72D297353CC}">
              <c16:uniqueId val="{00000000-9223-4705-B97A-8C860B2015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106.57</c:v>
                </c:pt>
                <c:pt idx="2">
                  <c:v>107.21</c:v>
                </c:pt>
                <c:pt idx="3">
                  <c:v>106.22</c:v>
                </c:pt>
                <c:pt idx="4">
                  <c:v>107.01</c:v>
                </c:pt>
              </c:numCache>
            </c:numRef>
          </c:val>
          <c:smooth val="0"/>
          <c:extLst>
            <c:ext xmlns:c16="http://schemas.microsoft.com/office/drawing/2014/chart" uri="{C3380CC4-5D6E-409C-BE32-E72D297353CC}">
              <c16:uniqueId val="{00000001-9223-4705-B97A-8C860B2015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4.54</c:v>
                </c:pt>
                <c:pt idx="2">
                  <c:v>8.98</c:v>
                </c:pt>
                <c:pt idx="3">
                  <c:v>12.62</c:v>
                </c:pt>
                <c:pt idx="4">
                  <c:v>15.91</c:v>
                </c:pt>
              </c:numCache>
            </c:numRef>
          </c:val>
          <c:extLst>
            <c:ext xmlns:c16="http://schemas.microsoft.com/office/drawing/2014/chart" uri="{C3380CC4-5D6E-409C-BE32-E72D297353CC}">
              <c16:uniqueId val="{00000000-581E-40D5-B7B9-317FC2549F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15.85</c:v>
                </c:pt>
                <c:pt idx="2">
                  <c:v>12.7</c:v>
                </c:pt>
                <c:pt idx="3">
                  <c:v>23.54</c:v>
                </c:pt>
                <c:pt idx="4">
                  <c:v>25.86</c:v>
                </c:pt>
              </c:numCache>
            </c:numRef>
          </c:val>
          <c:smooth val="0"/>
          <c:extLst>
            <c:ext xmlns:c16="http://schemas.microsoft.com/office/drawing/2014/chart" uri="{C3380CC4-5D6E-409C-BE32-E72D297353CC}">
              <c16:uniqueId val="{00000001-581E-40D5-B7B9-317FC2549F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957-4FD3-A5E6-811347931E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1.5</c:v>
                </c:pt>
                <c:pt idx="4" formatCode="#,##0.00;&quot;△&quot;#,##0.00;&quot;-&quot;">
                  <c:v>1.4</c:v>
                </c:pt>
              </c:numCache>
            </c:numRef>
          </c:val>
          <c:smooth val="0"/>
          <c:extLst>
            <c:ext xmlns:c16="http://schemas.microsoft.com/office/drawing/2014/chart" uri="{C3380CC4-5D6E-409C-BE32-E72D297353CC}">
              <c16:uniqueId val="{00000001-D957-4FD3-A5E6-811347931E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6D8-4DEF-B5EF-75903D5FE1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53.44</c:v>
                </c:pt>
                <c:pt idx="2">
                  <c:v>43.71</c:v>
                </c:pt>
                <c:pt idx="3">
                  <c:v>18.010000000000002</c:v>
                </c:pt>
                <c:pt idx="4">
                  <c:v>23.86</c:v>
                </c:pt>
              </c:numCache>
            </c:numRef>
          </c:val>
          <c:smooth val="0"/>
          <c:extLst>
            <c:ext xmlns:c16="http://schemas.microsoft.com/office/drawing/2014/chart" uri="{C3380CC4-5D6E-409C-BE32-E72D297353CC}">
              <c16:uniqueId val="{00000001-46D8-4DEF-B5EF-75903D5FE1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18.260000000000002</c:v>
                </c:pt>
                <c:pt idx="2">
                  <c:v>12.55</c:v>
                </c:pt>
                <c:pt idx="3">
                  <c:v>12.74</c:v>
                </c:pt>
                <c:pt idx="4">
                  <c:v>39.11</c:v>
                </c:pt>
              </c:numCache>
            </c:numRef>
          </c:val>
          <c:extLst>
            <c:ext xmlns:c16="http://schemas.microsoft.com/office/drawing/2014/chart" uri="{C3380CC4-5D6E-409C-BE32-E72D297353CC}">
              <c16:uniqueId val="{00000000-9F8A-48D8-8BDF-0FD9F08018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47.03</c:v>
                </c:pt>
                <c:pt idx="2">
                  <c:v>40.67</c:v>
                </c:pt>
                <c:pt idx="3">
                  <c:v>59.4</c:v>
                </c:pt>
                <c:pt idx="4">
                  <c:v>68.27</c:v>
                </c:pt>
              </c:numCache>
            </c:numRef>
          </c:val>
          <c:smooth val="0"/>
          <c:extLst>
            <c:ext xmlns:c16="http://schemas.microsoft.com/office/drawing/2014/chart" uri="{C3380CC4-5D6E-409C-BE32-E72D297353CC}">
              <c16:uniqueId val="{00000001-9F8A-48D8-8BDF-0FD9F08018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1829.94</c:v>
                </c:pt>
                <c:pt idx="2">
                  <c:v>1693.48</c:v>
                </c:pt>
                <c:pt idx="3">
                  <c:v>1583.72</c:v>
                </c:pt>
                <c:pt idx="4">
                  <c:v>1607.94</c:v>
                </c:pt>
              </c:numCache>
            </c:numRef>
          </c:val>
          <c:extLst>
            <c:ext xmlns:c16="http://schemas.microsoft.com/office/drawing/2014/chart" uri="{C3380CC4-5D6E-409C-BE32-E72D297353CC}">
              <c16:uniqueId val="{00000000-A9B0-4FDA-BDA9-C4AA27556A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1001.3</c:v>
                </c:pt>
                <c:pt idx="2">
                  <c:v>1050.51</c:v>
                </c:pt>
                <c:pt idx="3">
                  <c:v>747.84</c:v>
                </c:pt>
                <c:pt idx="4">
                  <c:v>804.98</c:v>
                </c:pt>
              </c:numCache>
            </c:numRef>
          </c:val>
          <c:smooth val="0"/>
          <c:extLst>
            <c:ext xmlns:c16="http://schemas.microsoft.com/office/drawing/2014/chart" uri="{C3380CC4-5D6E-409C-BE32-E72D297353CC}">
              <c16:uniqueId val="{00000001-A9B0-4FDA-BDA9-C4AA27556A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106.66</c:v>
                </c:pt>
                <c:pt idx="2">
                  <c:v>107.2</c:v>
                </c:pt>
                <c:pt idx="3">
                  <c:v>107.25</c:v>
                </c:pt>
                <c:pt idx="4">
                  <c:v>109.33</c:v>
                </c:pt>
              </c:numCache>
            </c:numRef>
          </c:val>
          <c:extLst>
            <c:ext xmlns:c16="http://schemas.microsoft.com/office/drawing/2014/chart" uri="{C3380CC4-5D6E-409C-BE32-E72D297353CC}">
              <c16:uniqueId val="{00000000-622C-4BE5-830D-633FF866B3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81.88</c:v>
                </c:pt>
                <c:pt idx="2">
                  <c:v>82.65</c:v>
                </c:pt>
                <c:pt idx="3">
                  <c:v>90.17</c:v>
                </c:pt>
                <c:pt idx="4">
                  <c:v>88.71</c:v>
                </c:pt>
              </c:numCache>
            </c:numRef>
          </c:val>
          <c:smooth val="0"/>
          <c:extLst>
            <c:ext xmlns:c16="http://schemas.microsoft.com/office/drawing/2014/chart" uri="{C3380CC4-5D6E-409C-BE32-E72D297353CC}">
              <c16:uniqueId val="{00000001-622C-4BE5-830D-633FF866B3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178.17</c:v>
                </c:pt>
                <c:pt idx="2">
                  <c:v>174.69</c:v>
                </c:pt>
                <c:pt idx="3">
                  <c:v>176.97</c:v>
                </c:pt>
                <c:pt idx="4">
                  <c:v>171.74</c:v>
                </c:pt>
              </c:numCache>
            </c:numRef>
          </c:val>
          <c:extLst>
            <c:ext xmlns:c16="http://schemas.microsoft.com/office/drawing/2014/chart" uri="{C3380CC4-5D6E-409C-BE32-E72D297353CC}">
              <c16:uniqueId val="{00000000-8BDA-4BA2-8941-E303D9FA3D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187.55</c:v>
                </c:pt>
                <c:pt idx="2">
                  <c:v>186.3</c:v>
                </c:pt>
                <c:pt idx="3">
                  <c:v>173.17</c:v>
                </c:pt>
                <c:pt idx="4">
                  <c:v>174.8</c:v>
                </c:pt>
              </c:numCache>
            </c:numRef>
          </c:val>
          <c:smooth val="0"/>
          <c:extLst>
            <c:ext xmlns:c16="http://schemas.microsoft.com/office/drawing/2014/chart" uri="{C3380CC4-5D6E-409C-BE32-E72D297353CC}">
              <c16:uniqueId val="{00000001-8BDA-4BA2-8941-E303D9FA3D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52.15</c:v>
                </c:pt>
                <c:pt idx="2">
                  <c:v>51.58</c:v>
                </c:pt>
                <c:pt idx="3">
                  <c:v>39.75</c:v>
                </c:pt>
                <c:pt idx="4">
                  <c:v>39.83</c:v>
                </c:pt>
              </c:numCache>
            </c:numRef>
          </c:val>
          <c:extLst>
            <c:ext xmlns:c16="http://schemas.microsoft.com/office/drawing/2014/chart" uri="{C3380CC4-5D6E-409C-BE32-E72D297353CC}">
              <c16:uniqueId val="{00000000-E10C-4B1D-B648-FCF240D950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50.94</c:v>
                </c:pt>
                <c:pt idx="2">
                  <c:v>50.53</c:v>
                </c:pt>
                <c:pt idx="3">
                  <c:v>56.43</c:v>
                </c:pt>
                <c:pt idx="4">
                  <c:v>55.82</c:v>
                </c:pt>
              </c:numCache>
            </c:numRef>
          </c:val>
          <c:smooth val="0"/>
          <c:extLst>
            <c:ext xmlns:c16="http://schemas.microsoft.com/office/drawing/2014/chart" uri="{C3380CC4-5D6E-409C-BE32-E72D297353CC}">
              <c16:uniqueId val="{00000001-E10C-4B1D-B648-FCF240D950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90.25</c:v>
                </c:pt>
                <c:pt idx="2">
                  <c:v>91.47</c:v>
                </c:pt>
                <c:pt idx="3">
                  <c:v>92.17</c:v>
                </c:pt>
                <c:pt idx="4">
                  <c:v>92.44</c:v>
                </c:pt>
              </c:numCache>
            </c:numRef>
          </c:val>
          <c:extLst>
            <c:ext xmlns:c16="http://schemas.microsoft.com/office/drawing/2014/chart" uri="{C3380CC4-5D6E-409C-BE32-E72D297353CC}">
              <c16:uniqueId val="{00000000-8291-4651-ABE8-A371EEC467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82.55</c:v>
                </c:pt>
                <c:pt idx="2">
                  <c:v>82.08</c:v>
                </c:pt>
                <c:pt idx="3">
                  <c:v>91.07</c:v>
                </c:pt>
                <c:pt idx="4">
                  <c:v>90.67</c:v>
                </c:pt>
              </c:numCache>
            </c:numRef>
          </c:val>
          <c:smooth val="0"/>
          <c:extLst>
            <c:ext xmlns:c16="http://schemas.microsoft.com/office/drawing/2014/chart" uri="{C3380CC4-5D6E-409C-BE32-E72D297353CC}">
              <c16:uniqueId val="{00000001-8291-4651-ABE8-A371EEC467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49" zoomScale="130" zoomScaleNormal="13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魚津市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51">
        <f>データ!S6</f>
        <v>39919</v>
      </c>
      <c r="AM8" s="51"/>
      <c r="AN8" s="51"/>
      <c r="AO8" s="51"/>
      <c r="AP8" s="51"/>
      <c r="AQ8" s="51"/>
      <c r="AR8" s="51"/>
      <c r="AS8" s="51"/>
      <c r="AT8" s="52">
        <f>データ!T6</f>
        <v>200.61</v>
      </c>
      <c r="AU8" s="52"/>
      <c r="AV8" s="52"/>
      <c r="AW8" s="52"/>
      <c r="AX8" s="52"/>
      <c r="AY8" s="52"/>
      <c r="AZ8" s="52"/>
      <c r="BA8" s="52"/>
      <c r="BB8" s="52">
        <f>データ!U6</f>
        <v>198.99</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52.83</v>
      </c>
      <c r="J10" s="52"/>
      <c r="K10" s="52"/>
      <c r="L10" s="52"/>
      <c r="M10" s="52"/>
      <c r="N10" s="52"/>
      <c r="O10" s="52"/>
      <c r="P10" s="52">
        <f>データ!P6</f>
        <v>48.48</v>
      </c>
      <c r="Q10" s="52"/>
      <c r="R10" s="52"/>
      <c r="S10" s="52"/>
      <c r="T10" s="52"/>
      <c r="U10" s="52"/>
      <c r="V10" s="52"/>
      <c r="W10" s="52">
        <f>データ!Q6</f>
        <v>78.16</v>
      </c>
      <c r="X10" s="52"/>
      <c r="Y10" s="52"/>
      <c r="Z10" s="52"/>
      <c r="AA10" s="52"/>
      <c r="AB10" s="52"/>
      <c r="AC10" s="52"/>
      <c r="AD10" s="51">
        <f>データ!R6</f>
        <v>3610</v>
      </c>
      <c r="AE10" s="51"/>
      <c r="AF10" s="51"/>
      <c r="AG10" s="51"/>
      <c r="AH10" s="51"/>
      <c r="AI10" s="51"/>
      <c r="AJ10" s="51"/>
      <c r="AK10" s="2"/>
      <c r="AL10" s="51">
        <f>データ!V6</f>
        <v>19225</v>
      </c>
      <c r="AM10" s="51"/>
      <c r="AN10" s="51"/>
      <c r="AO10" s="51"/>
      <c r="AP10" s="51"/>
      <c r="AQ10" s="51"/>
      <c r="AR10" s="51"/>
      <c r="AS10" s="51"/>
      <c r="AT10" s="52">
        <f>データ!W6</f>
        <v>6.02</v>
      </c>
      <c r="AU10" s="52"/>
      <c r="AV10" s="52"/>
      <c r="AW10" s="52"/>
      <c r="AX10" s="52"/>
      <c r="AY10" s="52"/>
      <c r="AZ10" s="52"/>
      <c r="BA10" s="52"/>
      <c r="BB10" s="52">
        <f>データ!X6</f>
        <v>3193.52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116</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SQfCyzFEuRATieSjTQfVE7vFjIlGYph9ZCP6WqMN46UJ5sCbsPWoqx5h+Box9/egRqbuRJKijdtn2QMCljM7w==" saltValue="z/sR8bnpW8my1J1Q5mXS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162043</v>
      </c>
      <c r="D6" s="19">
        <f t="shared" si="3"/>
        <v>46</v>
      </c>
      <c r="E6" s="19">
        <f t="shared" si="3"/>
        <v>17</v>
      </c>
      <c r="F6" s="19">
        <f t="shared" si="3"/>
        <v>1</v>
      </c>
      <c r="G6" s="19">
        <f t="shared" si="3"/>
        <v>0</v>
      </c>
      <c r="H6" s="19" t="str">
        <f t="shared" si="3"/>
        <v>富山県　魚津市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52.83</v>
      </c>
      <c r="P6" s="20">
        <f t="shared" si="3"/>
        <v>48.48</v>
      </c>
      <c r="Q6" s="20">
        <f t="shared" si="3"/>
        <v>78.16</v>
      </c>
      <c r="R6" s="20">
        <f t="shared" si="3"/>
        <v>3610</v>
      </c>
      <c r="S6" s="20">
        <f t="shared" si="3"/>
        <v>39919</v>
      </c>
      <c r="T6" s="20">
        <f t="shared" si="3"/>
        <v>200.61</v>
      </c>
      <c r="U6" s="20">
        <f t="shared" si="3"/>
        <v>198.99</v>
      </c>
      <c r="V6" s="20">
        <f t="shared" si="3"/>
        <v>19225</v>
      </c>
      <c r="W6" s="20">
        <f t="shared" si="3"/>
        <v>6.02</v>
      </c>
      <c r="X6" s="20">
        <f t="shared" si="3"/>
        <v>3193.52</v>
      </c>
      <c r="Y6" s="21" t="str">
        <f>IF(Y7="",NA(),Y7)</f>
        <v>-</v>
      </c>
      <c r="Z6" s="21">
        <f t="shared" ref="Z6:AH6" si="4">IF(Z7="",NA(),Z7)</f>
        <v>100.9</v>
      </c>
      <c r="AA6" s="21">
        <f t="shared" si="4"/>
        <v>100.73</v>
      </c>
      <c r="AB6" s="21">
        <f t="shared" si="4"/>
        <v>100.26</v>
      </c>
      <c r="AC6" s="21">
        <f t="shared" si="4"/>
        <v>101.72</v>
      </c>
      <c r="AD6" s="21" t="str">
        <f t="shared" si="4"/>
        <v>-</v>
      </c>
      <c r="AE6" s="21">
        <f t="shared" si="4"/>
        <v>106.57</v>
      </c>
      <c r="AF6" s="21">
        <f t="shared" si="4"/>
        <v>107.21</v>
      </c>
      <c r="AG6" s="21">
        <f t="shared" si="4"/>
        <v>106.22</v>
      </c>
      <c r="AH6" s="21">
        <f t="shared" si="4"/>
        <v>107.01</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53.44</v>
      </c>
      <c r="AQ6" s="21">
        <f t="shared" si="5"/>
        <v>43.71</v>
      </c>
      <c r="AR6" s="21">
        <f t="shared" si="5"/>
        <v>18.010000000000002</v>
      </c>
      <c r="AS6" s="21">
        <f t="shared" si="5"/>
        <v>23.86</v>
      </c>
      <c r="AT6" s="20" t="str">
        <f>IF(AT7="","",IF(AT7="-","【-】","【"&amp;SUBSTITUTE(TEXT(AT7,"#,##0.00"),"-","△")&amp;"】"))</f>
        <v>【3.15】</v>
      </c>
      <c r="AU6" s="21" t="str">
        <f>IF(AU7="",NA(),AU7)</f>
        <v>-</v>
      </c>
      <c r="AV6" s="21">
        <f t="shared" ref="AV6:BD6" si="6">IF(AV7="",NA(),AV7)</f>
        <v>18.260000000000002</v>
      </c>
      <c r="AW6" s="21">
        <f t="shared" si="6"/>
        <v>12.55</v>
      </c>
      <c r="AX6" s="21">
        <f t="shared" si="6"/>
        <v>12.74</v>
      </c>
      <c r="AY6" s="21">
        <f t="shared" si="6"/>
        <v>39.11</v>
      </c>
      <c r="AZ6" s="21" t="str">
        <f t="shared" si="6"/>
        <v>-</v>
      </c>
      <c r="BA6" s="21">
        <f t="shared" si="6"/>
        <v>47.03</v>
      </c>
      <c r="BB6" s="21">
        <f t="shared" si="6"/>
        <v>40.67</v>
      </c>
      <c r="BC6" s="21">
        <f t="shared" si="6"/>
        <v>59.4</v>
      </c>
      <c r="BD6" s="21">
        <f t="shared" si="6"/>
        <v>68.27</v>
      </c>
      <c r="BE6" s="20" t="str">
        <f>IF(BE7="","",IF(BE7="-","【-】","【"&amp;SUBSTITUTE(TEXT(BE7,"#,##0.00"),"-","△")&amp;"】"))</f>
        <v>【73.44】</v>
      </c>
      <c r="BF6" s="21" t="str">
        <f>IF(BF7="",NA(),BF7)</f>
        <v>-</v>
      </c>
      <c r="BG6" s="21">
        <f t="shared" ref="BG6:BO6" si="7">IF(BG7="",NA(),BG7)</f>
        <v>1829.94</v>
      </c>
      <c r="BH6" s="21">
        <f t="shared" si="7"/>
        <v>1693.48</v>
      </c>
      <c r="BI6" s="21">
        <f t="shared" si="7"/>
        <v>1583.72</v>
      </c>
      <c r="BJ6" s="21">
        <f t="shared" si="7"/>
        <v>1607.94</v>
      </c>
      <c r="BK6" s="21" t="str">
        <f t="shared" si="7"/>
        <v>-</v>
      </c>
      <c r="BL6" s="21">
        <f t="shared" si="7"/>
        <v>1001.3</v>
      </c>
      <c r="BM6" s="21">
        <f t="shared" si="7"/>
        <v>1050.51</v>
      </c>
      <c r="BN6" s="21">
        <f t="shared" si="7"/>
        <v>747.84</v>
      </c>
      <c r="BO6" s="21">
        <f t="shared" si="7"/>
        <v>804.98</v>
      </c>
      <c r="BP6" s="20" t="str">
        <f>IF(BP7="","",IF(BP7="-","【-】","【"&amp;SUBSTITUTE(TEXT(BP7,"#,##0.00"),"-","△")&amp;"】"))</f>
        <v>【652.82】</v>
      </c>
      <c r="BQ6" s="21" t="str">
        <f>IF(BQ7="",NA(),BQ7)</f>
        <v>-</v>
      </c>
      <c r="BR6" s="21">
        <f t="shared" ref="BR6:BZ6" si="8">IF(BR7="",NA(),BR7)</f>
        <v>106.66</v>
      </c>
      <c r="BS6" s="21">
        <f t="shared" si="8"/>
        <v>107.2</v>
      </c>
      <c r="BT6" s="21">
        <f t="shared" si="8"/>
        <v>107.25</v>
      </c>
      <c r="BU6" s="21">
        <f t="shared" si="8"/>
        <v>109.33</v>
      </c>
      <c r="BV6" s="21" t="str">
        <f t="shared" si="8"/>
        <v>-</v>
      </c>
      <c r="BW6" s="21">
        <f t="shared" si="8"/>
        <v>81.88</v>
      </c>
      <c r="BX6" s="21">
        <f t="shared" si="8"/>
        <v>82.65</v>
      </c>
      <c r="BY6" s="21">
        <f t="shared" si="8"/>
        <v>90.17</v>
      </c>
      <c r="BZ6" s="21">
        <f t="shared" si="8"/>
        <v>88.71</v>
      </c>
      <c r="CA6" s="20" t="str">
        <f>IF(CA7="","",IF(CA7="-","【-】","【"&amp;SUBSTITUTE(TEXT(CA7,"#,##0.00"),"-","△")&amp;"】"))</f>
        <v>【97.61】</v>
      </c>
      <c r="CB6" s="21" t="str">
        <f>IF(CB7="",NA(),CB7)</f>
        <v>-</v>
      </c>
      <c r="CC6" s="21">
        <f t="shared" ref="CC6:CK6" si="9">IF(CC7="",NA(),CC7)</f>
        <v>178.17</v>
      </c>
      <c r="CD6" s="21">
        <f t="shared" si="9"/>
        <v>174.69</v>
      </c>
      <c r="CE6" s="21">
        <f t="shared" si="9"/>
        <v>176.97</v>
      </c>
      <c r="CF6" s="21">
        <f t="shared" si="9"/>
        <v>171.74</v>
      </c>
      <c r="CG6" s="21" t="str">
        <f t="shared" si="9"/>
        <v>-</v>
      </c>
      <c r="CH6" s="21">
        <f t="shared" si="9"/>
        <v>187.55</v>
      </c>
      <c r="CI6" s="21">
        <f t="shared" si="9"/>
        <v>186.3</v>
      </c>
      <c r="CJ6" s="21">
        <f t="shared" si="9"/>
        <v>173.17</v>
      </c>
      <c r="CK6" s="21">
        <f t="shared" si="9"/>
        <v>174.8</v>
      </c>
      <c r="CL6" s="20" t="str">
        <f>IF(CL7="","",IF(CL7="-","【-】","【"&amp;SUBSTITUTE(TEXT(CL7,"#,##0.00"),"-","△")&amp;"】"))</f>
        <v>【138.29】</v>
      </c>
      <c r="CM6" s="21" t="str">
        <f>IF(CM7="",NA(),CM7)</f>
        <v>-</v>
      </c>
      <c r="CN6" s="21">
        <f t="shared" ref="CN6:CV6" si="10">IF(CN7="",NA(),CN7)</f>
        <v>52.15</v>
      </c>
      <c r="CO6" s="21">
        <f t="shared" si="10"/>
        <v>51.58</v>
      </c>
      <c r="CP6" s="21">
        <f t="shared" si="10"/>
        <v>39.75</v>
      </c>
      <c r="CQ6" s="21">
        <f t="shared" si="10"/>
        <v>39.83</v>
      </c>
      <c r="CR6" s="21" t="str">
        <f t="shared" si="10"/>
        <v>-</v>
      </c>
      <c r="CS6" s="21">
        <f t="shared" si="10"/>
        <v>50.94</v>
      </c>
      <c r="CT6" s="21">
        <f t="shared" si="10"/>
        <v>50.53</v>
      </c>
      <c r="CU6" s="21">
        <f t="shared" si="10"/>
        <v>56.43</v>
      </c>
      <c r="CV6" s="21">
        <f t="shared" si="10"/>
        <v>55.82</v>
      </c>
      <c r="CW6" s="20" t="str">
        <f>IF(CW7="","",IF(CW7="-","【-】","【"&amp;SUBSTITUTE(TEXT(CW7,"#,##0.00"),"-","△")&amp;"】"))</f>
        <v>【59.10】</v>
      </c>
      <c r="CX6" s="21" t="str">
        <f>IF(CX7="",NA(),CX7)</f>
        <v>-</v>
      </c>
      <c r="CY6" s="21">
        <f t="shared" ref="CY6:DG6" si="11">IF(CY7="",NA(),CY7)</f>
        <v>90.25</v>
      </c>
      <c r="CZ6" s="21">
        <f t="shared" si="11"/>
        <v>91.47</v>
      </c>
      <c r="DA6" s="21">
        <f t="shared" si="11"/>
        <v>92.17</v>
      </c>
      <c r="DB6" s="21">
        <f t="shared" si="11"/>
        <v>92.44</v>
      </c>
      <c r="DC6" s="21" t="str">
        <f t="shared" si="11"/>
        <v>-</v>
      </c>
      <c r="DD6" s="21">
        <f t="shared" si="11"/>
        <v>82.55</v>
      </c>
      <c r="DE6" s="21">
        <f t="shared" si="11"/>
        <v>82.08</v>
      </c>
      <c r="DF6" s="21">
        <f t="shared" si="11"/>
        <v>91.07</v>
      </c>
      <c r="DG6" s="21">
        <f t="shared" si="11"/>
        <v>90.67</v>
      </c>
      <c r="DH6" s="20" t="str">
        <f>IF(DH7="","",IF(DH7="-","【-】","【"&amp;SUBSTITUTE(TEXT(DH7,"#,##0.00"),"-","△")&amp;"】"))</f>
        <v>【95.82】</v>
      </c>
      <c r="DI6" s="21" t="str">
        <f>IF(DI7="",NA(),DI7)</f>
        <v>-</v>
      </c>
      <c r="DJ6" s="21">
        <f t="shared" ref="DJ6:DR6" si="12">IF(DJ7="",NA(),DJ7)</f>
        <v>4.54</v>
      </c>
      <c r="DK6" s="21">
        <f t="shared" si="12"/>
        <v>8.98</v>
      </c>
      <c r="DL6" s="21">
        <f t="shared" si="12"/>
        <v>12.62</v>
      </c>
      <c r="DM6" s="21">
        <f t="shared" si="12"/>
        <v>15.91</v>
      </c>
      <c r="DN6" s="21" t="str">
        <f t="shared" si="12"/>
        <v>-</v>
      </c>
      <c r="DO6" s="21">
        <f t="shared" si="12"/>
        <v>15.85</v>
      </c>
      <c r="DP6" s="21">
        <f t="shared" si="12"/>
        <v>12.7</v>
      </c>
      <c r="DQ6" s="21">
        <f t="shared" si="12"/>
        <v>23.54</v>
      </c>
      <c r="DR6" s="21">
        <f t="shared" si="12"/>
        <v>25.86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1.5</v>
      </c>
      <c r="EC6" s="21">
        <f t="shared" si="13"/>
        <v>1.4</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1.65</v>
      </c>
      <c r="EM6" s="21">
        <f t="shared" si="14"/>
        <v>0.15</v>
      </c>
      <c r="EN6" s="21">
        <f t="shared" si="14"/>
        <v>0.12</v>
      </c>
      <c r="EO6" s="20" t="str">
        <f>IF(EO7="","",IF(EO7="-","【-】","【"&amp;SUBSTITUTE(TEXT(EO7,"#,##0.00"),"-","△")&amp;"】"))</f>
        <v>【0.23】</v>
      </c>
    </row>
    <row r="7" spans="1:148" s="22" customFormat="1" x14ac:dyDescent="0.15">
      <c r="A7" s="14"/>
      <c r="B7" s="23">
        <v>2022</v>
      </c>
      <c r="C7" s="23">
        <v>162043</v>
      </c>
      <c r="D7" s="23">
        <v>46</v>
      </c>
      <c r="E7" s="23">
        <v>17</v>
      </c>
      <c r="F7" s="23">
        <v>1</v>
      </c>
      <c r="G7" s="23">
        <v>0</v>
      </c>
      <c r="H7" s="23" t="s">
        <v>96</v>
      </c>
      <c r="I7" s="23" t="s">
        <v>97</v>
      </c>
      <c r="J7" s="23" t="s">
        <v>98</v>
      </c>
      <c r="K7" s="23" t="s">
        <v>99</v>
      </c>
      <c r="L7" s="23" t="s">
        <v>100</v>
      </c>
      <c r="M7" s="23" t="s">
        <v>101</v>
      </c>
      <c r="N7" s="24" t="s">
        <v>102</v>
      </c>
      <c r="O7" s="24">
        <v>52.83</v>
      </c>
      <c r="P7" s="24">
        <v>48.48</v>
      </c>
      <c r="Q7" s="24">
        <v>78.16</v>
      </c>
      <c r="R7" s="24">
        <v>3610</v>
      </c>
      <c r="S7" s="24">
        <v>39919</v>
      </c>
      <c r="T7" s="24">
        <v>200.61</v>
      </c>
      <c r="U7" s="24">
        <v>198.99</v>
      </c>
      <c r="V7" s="24">
        <v>19225</v>
      </c>
      <c r="W7" s="24">
        <v>6.02</v>
      </c>
      <c r="X7" s="24">
        <v>3193.52</v>
      </c>
      <c r="Y7" s="24" t="s">
        <v>102</v>
      </c>
      <c r="Z7" s="24">
        <v>100.9</v>
      </c>
      <c r="AA7" s="24">
        <v>100.73</v>
      </c>
      <c r="AB7" s="24">
        <v>100.26</v>
      </c>
      <c r="AC7" s="24">
        <v>101.72</v>
      </c>
      <c r="AD7" s="24" t="s">
        <v>102</v>
      </c>
      <c r="AE7" s="24">
        <v>106.57</v>
      </c>
      <c r="AF7" s="24">
        <v>107.21</v>
      </c>
      <c r="AG7" s="24">
        <v>106.22</v>
      </c>
      <c r="AH7" s="24">
        <v>107.01</v>
      </c>
      <c r="AI7" s="24">
        <v>106.11</v>
      </c>
      <c r="AJ7" s="24" t="s">
        <v>102</v>
      </c>
      <c r="AK7" s="24">
        <v>0</v>
      </c>
      <c r="AL7" s="24">
        <v>0</v>
      </c>
      <c r="AM7" s="24">
        <v>0</v>
      </c>
      <c r="AN7" s="24">
        <v>0</v>
      </c>
      <c r="AO7" s="24" t="s">
        <v>102</v>
      </c>
      <c r="AP7" s="24">
        <v>53.44</v>
      </c>
      <c r="AQ7" s="24">
        <v>43.71</v>
      </c>
      <c r="AR7" s="24">
        <v>18.010000000000002</v>
      </c>
      <c r="AS7" s="24">
        <v>23.86</v>
      </c>
      <c r="AT7" s="24">
        <v>3.15</v>
      </c>
      <c r="AU7" s="24" t="s">
        <v>102</v>
      </c>
      <c r="AV7" s="24">
        <v>18.260000000000002</v>
      </c>
      <c r="AW7" s="24">
        <v>12.55</v>
      </c>
      <c r="AX7" s="24">
        <v>12.74</v>
      </c>
      <c r="AY7" s="24">
        <v>39.11</v>
      </c>
      <c r="AZ7" s="24" t="s">
        <v>102</v>
      </c>
      <c r="BA7" s="24">
        <v>47.03</v>
      </c>
      <c r="BB7" s="24">
        <v>40.67</v>
      </c>
      <c r="BC7" s="24">
        <v>59.4</v>
      </c>
      <c r="BD7" s="24">
        <v>68.27</v>
      </c>
      <c r="BE7" s="24">
        <v>73.44</v>
      </c>
      <c r="BF7" s="24" t="s">
        <v>102</v>
      </c>
      <c r="BG7" s="24">
        <v>1829.94</v>
      </c>
      <c r="BH7" s="24">
        <v>1693.48</v>
      </c>
      <c r="BI7" s="24">
        <v>1583.72</v>
      </c>
      <c r="BJ7" s="24">
        <v>1607.94</v>
      </c>
      <c r="BK7" s="24" t="s">
        <v>102</v>
      </c>
      <c r="BL7" s="24">
        <v>1001.3</v>
      </c>
      <c r="BM7" s="24">
        <v>1050.51</v>
      </c>
      <c r="BN7" s="24">
        <v>747.84</v>
      </c>
      <c r="BO7" s="24">
        <v>804.98</v>
      </c>
      <c r="BP7" s="24">
        <v>652.82000000000005</v>
      </c>
      <c r="BQ7" s="24" t="s">
        <v>102</v>
      </c>
      <c r="BR7" s="24">
        <v>106.66</v>
      </c>
      <c r="BS7" s="24">
        <v>107.2</v>
      </c>
      <c r="BT7" s="24">
        <v>107.25</v>
      </c>
      <c r="BU7" s="24">
        <v>109.33</v>
      </c>
      <c r="BV7" s="24" t="s">
        <v>102</v>
      </c>
      <c r="BW7" s="24">
        <v>81.88</v>
      </c>
      <c r="BX7" s="24">
        <v>82.65</v>
      </c>
      <c r="BY7" s="24">
        <v>90.17</v>
      </c>
      <c r="BZ7" s="24">
        <v>88.71</v>
      </c>
      <c r="CA7" s="24">
        <v>97.61</v>
      </c>
      <c r="CB7" s="24" t="s">
        <v>102</v>
      </c>
      <c r="CC7" s="24">
        <v>178.17</v>
      </c>
      <c r="CD7" s="24">
        <v>174.69</v>
      </c>
      <c r="CE7" s="24">
        <v>176.97</v>
      </c>
      <c r="CF7" s="24">
        <v>171.74</v>
      </c>
      <c r="CG7" s="24" t="s">
        <v>102</v>
      </c>
      <c r="CH7" s="24">
        <v>187.55</v>
      </c>
      <c r="CI7" s="24">
        <v>186.3</v>
      </c>
      <c r="CJ7" s="24">
        <v>173.17</v>
      </c>
      <c r="CK7" s="24">
        <v>174.8</v>
      </c>
      <c r="CL7" s="24">
        <v>138.29</v>
      </c>
      <c r="CM7" s="24" t="s">
        <v>102</v>
      </c>
      <c r="CN7" s="24">
        <v>52.15</v>
      </c>
      <c r="CO7" s="24">
        <v>51.58</v>
      </c>
      <c r="CP7" s="24">
        <v>39.75</v>
      </c>
      <c r="CQ7" s="24">
        <v>39.83</v>
      </c>
      <c r="CR7" s="24" t="s">
        <v>102</v>
      </c>
      <c r="CS7" s="24">
        <v>50.94</v>
      </c>
      <c r="CT7" s="24">
        <v>50.53</v>
      </c>
      <c r="CU7" s="24">
        <v>56.43</v>
      </c>
      <c r="CV7" s="24">
        <v>55.82</v>
      </c>
      <c r="CW7" s="24">
        <v>59.1</v>
      </c>
      <c r="CX7" s="24" t="s">
        <v>102</v>
      </c>
      <c r="CY7" s="24">
        <v>90.25</v>
      </c>
      <c r="CZ7" s="24">
        <v>91.47</v>
      </c>
      <c r="DA7" s="24">
        <v>92.17</v>
      </c>
      <c r="DB7" s="24">
        <v>92.44</v>
      </c>
      <c r="DC7" s="24" t="s">
        <v>102</v>
      </c>
      <c r="DD7" s="24">
        <v>82.55</v>
      </c>
      <c r="DE7" s="24">
        <v>82.08</v>
      </c>
      <c r="DF7" s="24">
        <v>91.07</v>
      </c>
      <c r="DG7" s="24">
        <v>90.67</v>
      </c>
      <c r="DH7" s="24">
        <v>95.82</v>
      </c>
      <c r="DI7" s="24" t="s">
        <v>102</v>
      </c>
      <c r="DJ7" s="24">
        <v>4.54</v>
      </c>
      <c r="DK7" s="24">
        <v>8.98</v>
      </c>
      <c r="DL7" s="24">
        <v>12.62</v>
      </c>
      <c r="DM7" s="24">
        <v>15.91</v>
      </c>
      <c r="DN7" s="24" t="s">
        <v>102</v>
      </c>
      <c r="DO7" s="24">
        <v>15.85</v>
      </c>
      <c r="DP7" s="24">
        <v>12.7</v>
      </c>
      <c r="DQ7" s="24">
        <v>23.54</v>
      </c>
      <c r="DR7" s="24">
        <v>25.86</v>
      </c>
      <c r="DS7" s="24">
        <v>39.74</v>
      </c>
      <c r="DT7" s="24" t="s">
        <v>102</v>
      </c>
      <c r="DU7" s="24">
        <v>0</v>
      </c>
      <c r="DV7" s="24">
        <v>0</v>
      </c>
      <c r="DW7" s="24">
        <v>0</v>
      </c>
      <c r="DX7" s="24">
        <v>0</v>
      </c>
      <c r="DY7" s="24" t="s">
        <v>102</v>
      </c>
      <c r="DZ7" s="24">
        <v>0</v>
      </c>
      <c r="EA7" s="24">
        <v>0</v>
      </c>
      <c r="EB7" s="24">
        <v>1.5</v>
      </c>
      <c r="EC7" s="24">
        <v>1.4</v>
      </c>
      <c r="ED7" s="24">
        <v>7.62</v>
      </c>
      <c r="EE7" s="24" t="s">
        <v>102</v>
      </c>
      <c r="EF7" s="24">
        <v>0</v>
      </c>
      <c r="EG7" s="24">
        <v>0</v>
      </c>
      <c r="EH7" s="24">
        <v>0</v>
      </c>
      <c r="EI7" s="24">
        <v>0</v>
      </c>
      <c r="EJ7" s="24" t="s">
        <v>102</v>
      </c>
      <c r="EK7" s="24">
        <v>0.15</v>
      </c>
      <c r="EL7" s="24">
        <v>1.65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上田  哲也</cp:lastModifiedBy>
  <cp:lastPrinted>2024-01-22T07:05:24Z</cp:lastPrinted>
  <dcterms:created xsi:type="dcterms:W3CDTF">2023-12-12T00:46:04Z</dcterms:created>
  <dcterms:modified xsi:type="dcterms:W3CDTF">2024-01-23T02:03:45Z</dcterms:modified>
  <cp:category/>
</cp:coreProperties>
</file>