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939544\Desktop\【１月24日（水）〆】公営企業に係る経営比較分析表（令和４年度決算）の分析等について（依頼）\"/>
    </mc:Choice>
  </mc:AlternateContent>
  <workbookProtection workbookAlgorithmName="SHA-512" workbookHashValue="mU0w4Z66xYr3np4W3x+KE3ZEtYtiIZriFFqonFIJNZFF3C9wHSXj1TAEjH+nXzVjPSPFU1SIrSA4RlpncP8IYg==" workbookSaltValue="JJF5ve93HrOyaI2oQyCZX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AD10" i="4"/>
  <c r="P10" i="4"/>
  <c r="B10" i="4"/>
  <c r="AT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<sst xmlns="http://schemas.openxmlformats.org/spreadsheetml/2006/main" count="275" uniqueCount="117">
  <si>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</si>
  <si>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</si>
  <si>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</si>
  <si>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</si>
  <si>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</si>
  <si>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</si>
  <si>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</si>
  <si>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</si>
  <si>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</si>
  <si>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</si>
  <si>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</si>
  <si>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</si>
  <si>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</si>
  <si>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</si>
  <si>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</si>
  <si>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</si>
  <si>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</si>
  <si>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</si>
  <si>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</si>
  <si>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</si>
  <si>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</si>
  <si>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</si>
  <si>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</si>
  <si>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</si>
  <si>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</si>
  <si>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</si>
  <si>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</si>
  <si>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</si>
  <si>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</si>
  <si>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</si>
  <si>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</si>
  <si>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</si>
  <si>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</si>
  <si>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</si>
  <si>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</si>
  <si>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</si>
  <si>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</si>
  <si>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</si>
  <si>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</si>
  <si>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</si>
  <si>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</si>
  <si>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</si>
  <si>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</si>
  <si>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</si>
  <si>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</si>
  <si>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</si>
  <si>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</si>
  <si>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</si>
  <si>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</si>
  <si>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</si>
  <si>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</si>
  <si>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</si>
  <si>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</si>
  <si>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</si>
  <si>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</si>
  <si>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</si>
  <si>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</si>
  <si>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</si>
  <si>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</si>
  <si>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</si>
  <si>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</si>
  <si>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</si>
  <si>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</si>
  <si>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</si>
  <si>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</si>
  <si>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</si>
  <si>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</si>
  <si>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</si>
  <si>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</si>
  <si>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</si>
  <si>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</si>
  <si>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</si>
  <si>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</si>
  <si>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</si>
  <si>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</si>
  <si>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</si>
  <si>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</si>
  <si>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</si>
  <si>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</si>
  <si>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</si>
  <si>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</si>
  <si>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</si>
  <si>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</si>
  <si>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</si>
  <si>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</si>
  <si>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</si>
  <si>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</si>
  <si>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</si>
  <si>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</si>
  <si>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</si>
  <si>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</si>
  <si>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</si>
  <si>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</si>
  <si>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</si>
  <si>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</si>
  <si>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</si>
  <si>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</si>
  <si>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</si>
  <si>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</si>
  <si>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</si>
  <si>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</si>
  <si>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</si>
  <si>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</si>
  <si>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</si>
  <si>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</si>
  <si>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</si>
  <si>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</si>
  <si>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</si>
  <si>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</si>
  <si>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</si>
  <si>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</si>
  <si>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</si>
  <si>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</si>
  <si>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</si>
  <si>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法適用後、３回目の決算であり、有形固定資産減価償却率は低い状況であるが、平成４年に供用開始した施設の老朽化が始まっている。法定耐用年数を超えた施設はなく、現在のところ老朽管更新は実施していない。
　計画的な修繕や改築を実施するため、現在はストックマネジメント計画に基づいた点検・調査に取り組んでいる。</t>
    <rPh sb="2" eb="4">
      <t>テキヨウ</t>
    </rPh>
    <rPh sb="7" eb="9">
      <t>カイメ</t>
    </rPh>
    <rPh sb="16" eb="18">
      <t>ユウケイ</t>
    </rPh>
    <rPh sb="18" eb="20">
      <t>コテイ</t>
    </rPh>
    <rPh sb="20" eb="22">
      <t>シサン</t>
    </rPh>
    <rPh sb="22" eb="24">
      <t>ゲンカ</t>
    </rPh>
    <rPh sb="37" eb="39">
      <t>ヘイセイ</t>
    </rPh>
    <rPh sb="40" eb="41">
      <t>ネン</t>
    </rPh>
    <rPh sb="55" eb="56">
      <t>ハジ</t>
    </rPh>
    <rPh sb="62" eb="64">
      <t>ホウテイ</t>
    </rPh>
    <rPh sb="64" eb="66">
      <t>タイヨウ</t>
    </rPh>
    <rPh sb="66" eb="68">
      <t>ネンスウ</t>
    </rPh>
    <rPh sb="69" eb="70">
      <t>コ</t>
    </rPh>
    <rPh sb="72" eb="74">
      <t>シセツ</t>
    </rPh>
    <rPh sb="78" eb="80">
      <t>ゲンザイ</t>
    </rPh>
    <rPh sb="84" eb="86">
      <t>ロウキュウ</t>
    </rPh>
    <rPh sb="86" eb="87">
      <t>カン</t>
    </rPh>
    <rPh sb="87" eb="89">
      <t>コウシン</t>
    </rPh>
    <rPh sb="90" eb="92">
      <t>ジッシ</t>
    </rPh>
    <rPh sb="110" eb="112">
      <t>ジッシ</t>
    </rPh>
    <rPh sb="117" eb="119">
      <t>ゲンザイ</t>
    </rPh>
    <phoneticPr fontId="4"/>
  </si>
  <si>
    <t>　経常収支比率は１００％を超えており、累積欠損金も発生していないが、収益に占める一般会計からの繰入金は依然として大きい。流動比率は企業債元金償還額の減少等により改善したが、全国平均及び類似団体平均を下回る。経営の健全性確保のためには水洗化率の向上等による収益の確保や、一層の経費の縮減に取り組む必要がある。
　企業債残高対事業規模比率については、施設や管渠の整備がほぼ終了しているものの、使用料収入減少を受けて増となった。施設の更新に関しては、今後も使用料収入の減や、物価高騰等による費用増が見込まれることを考慮して、引き続き、計画的に実施していく必要がある。
　施設利用率は類似団体を下回っており、今後の人口減少により更なる低下が想定される。利用率の算定にあたっては、晴天時の水量を基準に算定されているが、富山県は、年間雨日数が全国上位と多くなっていることや、冬季は多くの降雪があることから、平均に比べ低くなる傾向にある。</t>
    <rPh sb="1" eb="3">
      <t>ケイジョウ</t>
    </rPh>
    <rPh sb="3" eb="5">
      <t>シュウシ</t>
    </rPh>
    <rPh sb="5" eb="7">
      <t>ヒリツ</t>
    </rPh>
    <rPh sb="13" eb="14">
      <t>コ</t>
    </rPh>
    <rPh sb="19" eb="21">
      <t>ルイセキ</t>
    </rPh>
    <rPh sb="21" eb="23">
      <t>ケッソン</t>
    </rPh>
    <rPh sb="23" eb="24">
      <t>キン</t>
    </rPh>
    <rPh sb="25" eb="27">
      <t>ハッセイ</t>
    </rPh>
    <rPh sb="34" eb="36">
      <t>シュウエキ</t>
    </rPh>
    <rPh sb="37" eb="38">
      <t>シ</t>
    </rPh>
    <rPh sb="40" eb="42">
      <t>イッパン</t>
    </rPh>
    <rPh sb="42" eb="44">
      <t>カイケイ</t>
    </rPh>
    <rPh sb="47" eb="49">
      <t>クリイレ</t>
    </rPh>
    <rPh sb="49" eb="50">
      <t>キン</t>
    </rPh>
    <rPh sb="51" eb="53">
      <t>イゼン</t>
    </rPh>
    <rPh sb="56" eb="57">
      <t>オオ</t>
    </rPh>
    <rPh sb="74" eb="76">
      <t>ゲンショウ</t>
    </rPh>
    <rPh sb="86" eb="88">
      <t>ゼンコク</t>
    </rPh>
    <rPh sb="88" eb="90">
      <t>ヘイキン</t>
    </rPh>
    <rPh sb="90" eb="91">
      <t>オヨ</t>
    </rPh>
    <rPh sb="92" eb="94">
      <t>ルイジ</t>
    </rPh>
    <rPh sb="94" eb="96">
      <t>ダンタイ</t>
    </rPh>
    <rPh sb="99" eb="101">
      <t>シタマワ</t>
    </rPh>
    <rPh sb="103" eb="105">
      <t>ケイエイ</t>
    </rPh>
    <rPh sb="106" eb="109">
      <t>ケンゼンセイ</t>
    </rPh>
    <rPh sb="109" eb="111">
      <t>カクホ</t>
    </rPh>
    <rPh sb="116" eb="119">
      <t>スイセンカ</t>
    </rPh>
    <rPh sb="119" eb="120">
      <t>リツ</t>
    </rPh>
    <rPh sb="121" eb="123">
      <t>コウジョウ</t>
    </rPh>
    <rPh sb="123" eb="124">
      <t>ナド</t>
    </rPh>
    <rPh sb="127" eb="129">
      <t>シュウエキ</t>
    </rPh>
    <rPh sb="130" eb="132">
      <t>カクホ</t>
    </rPh>
    <rPh sb="134" eb="136">
      <t>イッソウ</t>
    </rPh>
    <rPh sb="137" eb="139">
      <t>ケイヒ</t>
    </rPh>
    <rPh sb="140" eb="142">
      <t>シュクゲン</t>
    </rPh>
    <rPh sb="143" eb="144">
      <t>ト</t>
    </rPh>
    <rPh sb="145" eb="146">
      <t>ク</t>
    </rPh>
    <rPh sb="147" eb="149">
      <t>ヒツヨウ</t>
    </rPh>
    <rPh sb="157" eb="158">
      <t>サイ</t>
    </rPh>
    <rPh sb="158" eb="160">
      <t>ザンダカ</t>
    </rPh>
    <rPh sb="160" eb="161">
      <t>タイ</t>
    </rPh>
    <rPh sb="161" eb="163">
      <t>ジギョウ</t>
    </rPh>
    <rPh sb="163" eb="165">
      <t>キボ</t>
    </rPh>
    <rPh sb="165" eb="167">
      <t>ヒリツ</t>
    </rPh>
    <rPh sb="173" eb="175">
      <t>シセツ</t>
    </rPh>
    <rPh sb="176" eb="177">
      <t>クダ</t>
    </rPh>
    <rPh sb="177" eb="178">
      <t>キョ</t>
    </rPh>
    <rPh sb="179" eb="181">
      <t>セイビ</t>
    </rPh>
    <rPh sb="184" eb="186">
      <t>シュウリョウ</t>
    </rPh>
    <rPh sb="194" eb="197">
      <t>シヨウリョウ</t>
    </rPh>
    <rPh sb="197" eb="199">
      <t>シュウニュウ</t>
    </rPh>
    <rPh sb="199" eb="201">
      <t>ゲンショウ</t>
    </rPh>
    <rPh sb="202" eb="203">
      <t>ウ</t>
    </rPh>
    <rPh sb="205" eb="206">
      <t>ゾウ</t>
    </rPh>
    <rPh sb="211" eb="213">
      <t>シセツ</t>
    </rPh>
    <rPh sb="214" eb="216">
      <t>コウシン</t>
    </rPh>
    <rPh sb="217" eb="218">
      <t>カン</t>
    </rPh>
    <rPh sb="222" eb="224">
      <t>コンゴ</t>
    </rPh>
    <rPh sb="225" eb="228">
      <t>シヨウリョウ</t>
    </rPh>
    <rPh sb="228" eb="230">
      <t>シュウニュウ</t>
    </rPh>
    <rPh sb="234" eb="236">
      <t>ブッカ</t>
    </rPh>
    <rPh sb="236" eb="238">
      <t>コウトウ</t>
    </rPh>
    <rPh sb="238" eb="239">
      <t>ナド</t>
    </rPh>
    <rPh sb="242" eb="244">
      <t>ヒヨウ</t>
    </rPh>
    <rPh sb="244" eb="245">
      <t>ゾウ</t>
    </rPh>
    <rPh sb="246" eb="248">
      <t>ミコ</t>
    </rPh>
    <rPh sb="254" eb="256">
      <t>コウリョ</t>
    </rPh>
    <rPh sb="259" eb="260">
      <t>ヒ</t>
    </rPh>
    <rPh sb="261" eb="262">
      <t>ツヅ</t>
    </rPh>
    <rPh sb="268" eb="270">
      <t>ジッシ</t>
    </rPh>
    <rPh sb="274" eb="276">
      <t>ヒツヨウ</t>
    </rPh>
    <rPh sb="282" eb="284">
      <t>シセツ</t>
    </rPh>
    <rPh sb="284" eb="286">
      <t>リヨウ</t>
    </rPh>
    <rPh sb="286" eb="287">
      <t>リツ</t>
    </rPh>
    <rPh sb="288" eb="290">
      <t>ルイジ</t>
    </rPh>
    <rPh sb="290" eb="292">
      <t>ダンタイ</t>
    </rPh>
    <rPh sb="300" eb="302">
      <t>コンゴ</t>
    </rPh>
    <rPh sb="303" eb="305">
      <t>ジンコウ</t>
    </rPh>
    <rPh sb="305" eb="307">
      <t>ゲンショウ</t>
    </rPh>
    <rPh sb="310" eb="311">
      <t>サラ</t>
    </rPh>
    <rPh sb="313" eb="315">
      <t>テイカ</t>
    </rPh>
    <rPh sb="316" eb="318">
      <t>ソウテイ</t>
    </rPh>
    <rPh sb="322" eb="325">
      <t>リヨウリツ</t>
    </rPh>
    <rPh sb="326" eb="328">
      <t>サンテイ</t>
    </rPh>
    <rPh sb="335" eb="337">
      <t>セイテン</t>
    </rPh>
    <rPh sb="337" eb="338">
      <t>ジ</t>
    </rPh>
    <rPh sb="339" eb="341">
      <t>スイリョウ</t>
    </rPh>
    <rPh sb="342" eb="344">
      <t>キジュン</t>
    </rPh>
    <rPh sb="345" eb="347">
      <t>サンテイ</t>
    </rPh>
    <rPh sb="354" eb="357">
      <t>トヤマケン</t>
    </rPh>
    <rPh sb="359" eb="361">
      <t>ネンカン</t>
    </rPh>
    <rPh sb="361" eb="362">
      <t>アメ</t>
    </rPh>
    <rPh sb="362" eb="364">
      <t>ニッスウ</t>
    </rPh>
    <rPh sb="365" eb="367">
      <t>ゼンコク</t>
    </rPh>
    <rPh sb="367" eb="369">
      <t>ジョウイ</t>
    </rPh>
    <rPh sb="370" eb="371">
      <t>オオ</t>
    </rPh>
    <rPh sb="381" eb="383">
      <t>トウキ</t>
    </rPh>
    <rPh sb="384" eb="385">
      <t>オオ</t>
    </rPh>
    <rPh sb="387" eb="389">
      <t>コウセツ</t>
    </rPh>
    <rPh sb="397" eb="399">
      <t>ヘイキン</t>
    </rPh>
    <rPh sb="400" eb="401">
      <t>クラ</t>
    </rPh>
    <rPh sb="402" eb="403">
      <t>ヒク</t>
    </rPh>
    <rPh sb="406" eb="408">
      <t>ケイコウ</t>
    </rPh>
    <phoneticPr fontId="4"/>
  </si>
  <si>
    <t>　経常収支比率が１００％を超えているものの、この結果は一般会計からの繰入金に依存するところが大きい。流動比率も依然として全国平均及び類似団体平均を下回る。人口減少等による使用料収入の減少や、物価高騰等による施設の維持管理費用等の増、施設の老朽化に係る更新費用の増など、経営環境は厳しい。
　このことに加えて、令和６年能登半島地震により被災した下水道管渠等の復旧費用をも考慮したうえで、今後は経営基盤確立に向けた取組を進める必要がある。</t>
    <rPh sb="24" eb="26">
      <t>ケッカ</t>
    </rPh>
    <rPh sb="27" eb="29">
      <t>イッパン</t>
    </rPh>
    <rPh sb="29" eb="31">
      <t>カイケイ</t>
    </rPh>
    <rPh sb="34" eb="36">
      <t>クリイレ</t>
    </rPh>
    <rPh sb="36" eb="37">
      <t>キン</t>
    </rPh>
    <rPh sb="38" eb="40">
      <t>イゾン</t>
    </rPh>
    <rPh sb="46" eb="47">
      <t>オオ</t>
    </rPh>
    <rPh sb="50" eb="52">
      <t>リュウドウ</t>
    </rPh>
    <rPh sb="52" eb="54">
      <t>ヒリツ</t>
    </rPh>
    <rPh sb="55" eb="57">
      <t>イゼン</t>
    </rPh>
    <rPh sb="60" eb="62">
      <t>ゼンコク</t>
    </rPh>
    <rPh sb="62" eb="64">
      <t>ヘイキン</t>
    </rPh>
    <rPh sb="64" eb="65">
      <t>オヨ</t>
    </rPh>
    <rPh sb="66" eb="68">
      <t>ルイジ</t>
    </rPh>
    <rPh sb="68" eb="70">
      <t>ダンタイ</t>
    </rPh>
    <rPh sb="70" eb="72">
      <t>ヘイキン</t>
    </rPh>
    <rPh sb="73" eb="75">
      <t>シタマワ</t>
    </rPh>
    <rPh sb="77" eb="79">
      <t>ジンコウ</t>
    </rPh>
    <rPh sb="79" eb="81">
      <t>ゲンショウ</t>
    </rPh>
    <rPh sb="81" eb="82">
      <t>ナド</t>
    </rPh>
    <rPh sb="85" eb="88">
      <t>シヨウリョウ</t>
    </rPh>
    <rPh sb="88" eb="90">
      <t>シュウニュウ</t>
    </rPh>
    <rPh sb="91" eb="93">
      <t>ゲンショウ</t>
    </rPh>
    <rPh sb="95" eb="97">
      <t>ブッカ</t>
    </rPh>
    <rPh sb="97" eb="99">
      <t>コウトウ</t>
    </rPh>
    <rPh sb="99" eb="100">
      <t>ナド</t>
    </rPh>
    <rPh sb="103" eb="105">
      <t>シセツ</t>
    </rPh>
    <rPh sb="106" eb="108">
      <t>イジ</t>
    </rPh>
    <rPh sb="108" eb="110">
      <t>カンリ</t>
    </rPh>
    <rPh sb="110" eb="112">
      <t>ヒヨウ</t>
    </rPh>
    <rPh sb="112" eb="113">
      <t>ナド</t>
    </rPh>
    <rPh sb="114" eb="115">
      <t>ゾウ</t>
    </rPh>
    <rPh sb="116" eb="118">
      <t>シセツ</t>
    </rPh>
    <rPh sb="119" eb="122">
      <t>ロウキュウカ</t>
    </rPh>
    <rPh sb="123" eb="124">
      <t>カカ</t>
    </rPh>
    <rPh sb="125" eb="127">
      <t>コウシン</t>
    </rPh>
    <rPh sb="127" eb="129">
      <t>ヒヨウ</t>
    </rPh>
    <rPh sb="130" eb="131">
      <t>ゾウ</t>
    </rPh>
    <rPh sb="134" eb="136">
      <t>ケイエイ</t>
    </rPh>
    <rPh sb="136" eb="138">
      <t>カンキョウ</t>
    </rPh>
    <rPh sb="139" eb="140">
      <t>キビ</t>
    </rPh>
    <rPh sb="150" eb="151">
      <t>クワ</t>
    </rPh>
    <rPh sb="154" eb="156">
      <t>レイワ</t>
    </rPh>
    <rPh sb="157" eb="158">
      <t>ネン</t>
    </rPh>
    <rPh sb="158" eb="160">
      <t>ノト</t>
    </rPh>
    <rPh sb="160" eb="162">
      <t>ハントウ</t>
    </rPh>
    <rPh sb="162" eb="164">
      <t>ジシン</t>
    </rPh>
    <rPh sb="167" eb="169">
      <t>ヒサイ</t>
    </rPh>
    <rPh sb="171" eb="174">
      <t>ゲスイドウ</t>
    </rPh>
    <rPh sb="174" eb="175">
      <t>クダ</t>
    </rPh>
    <rPh sb="175" eb="176">
      <t>キョ</t>
    </rPh>
    <rPh sb="176" eb="177">
      <t>ナド</t>
    </rPh>
    <rPh sb="178" eb="180">
      <t>フッキュウ</t>
    </rPh>
    <rPh sb="180" eb="182">
      <t>ヒヨウ</t>
    </rPh>
    <rPh sb="184" eb="186">
      <t>コウリョ</t>
    </rPh>
    <rPh sb="192" eb="194">
      <t>コンゴ</t>
    </rPh>
    <rPh sb="195" eb="197">
      <t>ケイエイ</t>
    </rPh>
    <rPh sb="197" eb="199">
      <t>キバン</t>
    </rPh>
    <rPh sb="199" eb="201">
      <t>カクリツ</t>
    </rPh>
    <rPh sb="202" eb="203">
      <t>ム</t>
    </rPh>
    <rPh sb="205" eb="207">
      <t>トリクミ</t>
    </rPh>
    <rPh sb="208" eb="209">
      <t>スス</t>
    </rPh>
    <rPh sb="211" eb="2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</si>
</sst>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c:v>0.03</c:v>
                </c:pt>
                <c:pt idx="4">
                  <c:v>0.03</c:v>
                </c:pt>
              </c:numCache>
            </c:numRef>
          </c:val>
          <c:extLst>
            <c:ext xmlns:c16="http://schemas.microsoft.com/office/drawing/2014/chart" uri="{C3380CC4-5D6E-409C-BE32-E72D297353CC}">
              <c16:uniqueId val="{00000000-29D2-4570-BF21-69B2F33B826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0.22</c:v>
                </c:pt>
              </c:numCache>
            </c:numRef>
          </c:val>
          <c:smooth val="0"/>
          <c:extLst>
            <c:ext xmlns:c16="http://schemas.microsoft.com/office/drawing/2014/chart" uri="{C3380CC4-5D6E-409C-BE32-E72D297353CC}">
              <c16:uniqueId val="{00000001-29D2-4570-BF21-69B2F33B826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12.68</c:v>
                </c:pt>
                <c:pt idx="3">
                  <c:v>11.95</c:v>
                </c:pt>
                <c:pt idx="4">
                  <c:v>10.24</c:v>
                </c:pt>
              </c:numCache>
            </c:numRef>
          </c:val>
          <c:extLst>
            <c:ext xmlns:c16="http://schemas.microsoft.com/office/drawing/2014/chart" uri="{C3380CC4-5D6E-409C-BE32-E72D297353CC}">
              <c16:uniqueId val="{00000000-616E-42D7-86E0-F4A90D528AC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45.3</c:v>
                </c:pt>
              </c:numCache>
            </c:numRef>
          </c:val>
          <c:smooth val="0"/>
          <c:extLst>
            <c:ext xmlns:c16="http://schemas.microsoft.com/office/drawing/2014/chart" uri="{C3380CC4-5D6E-409C-BE32-E72D297353CC}">
              <c16:uniqueId val="{00000001-616E-42D7-86E0-F4A90D528AC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90.2</c:v>
                </c:pt>
                <c:pt idx="3">
                  <c:v>90.8</c:v>
                </c:pt>
                <c:pt idx="4">
                  <c:v>91.55</c:v>
                </c:pt>
              </c:numCache>
            </c:numRef>
          </c:val>
          <c:extLst>
            <c:ext xmlns:c16="http://schemas.microsoft.com/office/drawing/2014/chart" uri="{C3380CC4-5D6E-409C-BE32-E72D297353CC}">
              <c16:uniqueId val="{00000000-92D3-4993-87F8-C863F886A99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88.37</c:v>
                </c:pt>
              </c:numCache>
            </c:numRef>
          </c:val>
          <c:smooth val="0"/>
          <c:extLst>
            <c:ext xmlns:c16="http://schemas.microsoft.com/office/drawing/2014/chart" uri="{C3380CC4-5D6E-409C-BE32-E72D297353CC}">
              <c16:uniqueId val="{00000001-92D3-4993-87F8-C863F886A99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101.49</c:v>
                </c:pt>
                <c:pt idx="3">
                  <c:v>100.24</c:v>
                </c:pt>
                <c:pt idx="4">
                  <c:v>100.07</c:v>
                </c:pt>
              </c:numCache>
            </c:numRef>
          </c:val>
          <c:extLst>
            <c:ext xmlns:c16="http://schemas.microsoft.com/office/drawing/2014/chart" uri="{C3380CC4-5D6E-409C-BE32-E72D297353CC}">
              <c16:uniqueId val="{00000000-A07E-4DC1-B340-D7EE331CA5D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101.98</c:v>
                </c:pt>
              </c:numCache>
            </c:numRef>
          </c:val>
          <c:smooth val="0"/>
          <c:extLst>
            <c:ext xmlns:c16="http://schemas.microsoft.com/office/drawing/2014/chart" uri="{C3380CC4-5D6E-409C-BE32-E72D297353CC}">
              <c16:uniqueId val="{00000001-A07E-4DC1-B340-D7EE331CA5D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3.14</c:v>
                </c:pt>
                <c:pt idx="3">
                  <c:v>6.25</c:v>
                </c:pt>
                <c:pt idx="4">
                  <c:v>9.33</c:v>
                </c:pt>
              </c:numCache>
            </c:numRef>
          </c:val>
          <c:extLst>
            <c:ext xmlns:c16="http://schemas.microsoft.com/office/drawing/2014/chart" uri="{C3380CC4-5D6E-409C-BE32-E72D297353CC}">
              <c16:uniqueId val="{00000000-8EEB-4799-A491-1DBB37A725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32.57</c:v>
                </c:pt>
              </c:numCache>
            </c:numRef>
          </c:val>
          <c:smooth val="0"/>
          <c:extLst>
            <c:ext xmlns:c16="http://schemas.microsoft.com/office/drawing/2014/chart" uri="{C3380CC4-5D6E-409C-BE32-E72D297353CC}">
              <c16:uniqueId val="{00000001-8EEB-4799-A491-1DBB37A725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FEF-44AC-854E-C7F9A6651FF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0.04</c:v>
                </c:pt>
              </c:numCache>
            </c:numRef>
          </c:val>
          <c:smooth val="0"/>
          <c:extLst>
            <c:ext xmlns:c16="http://schemas.microsoft.com/office/drawing/2014/chart" uri="{C3380CC4-5D6E-409C-BE32-E72D297353CC}">
              <c16:uniqueId val="{00000001-8FEF-44AC-854E-C7F9A6651FF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EFF-4D6B-9C76-C31B1D750D8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52.27</c:v>
                </c:pt>
              </c:numCache>
            </c:numRef>
          </c:val>
          <c:smooth val="0"/>
          <c:extLst>
            <c:ext xmlns:c16="http://schemas.microsoft.com/office/drawing/2014/chart" uri="{C3380CC4-5D6E-409C-BE32-E72D297353CC}">
              <c16:uniqueId val="{00000001-1EFF-4D6B-9C76-C31B1D750D8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23.37</c:v>
                </c:pt>
                <c:pt idx="3">
                  <c:v>18.34</c:v>
                </c:pt>
                <c:pt idx="4">
                  <c:v>31.8</c:v>
                </c:pt>
              </c:numCache>
            </c:numRef>
          </c:val>
          <c:extLst>
            <c:ext xmlns:c16="http://schemas.microsoft.com/office/drawing/2014/chart" uri="{C3380CC4-5D6E-409C-BE32-E72D297353CC}">
              <c16:uniqueId val="{00000000-4D3F-4293-B890-C8D148CBA44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41.51</c:v>
                </c:pt>
              </c:numCache>
            </c:numRef>
          </c:val>
          <c:smooth val="0"/>
          <c:extLst>
            <c:ext xmlns:c16="http://schemas.microsoft.com/office/drawing/2014/chart" uri="{C3380CC4-5D6E-409C-BE32-E72D297353CC}">
              <c16:uniqueId val="{00000001-4D3F-4293-B890-C8D148CBA44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672.12</c:v>
                </c:pt>
                <c:pt idx="3">
                  <c:v>571.92999999999995</c:v>
                </c:pt>
                <c:pt idx="4">
                  <c:v>575.49</c:v>
                </c:pt>
              </c:numCache>
            </c:numRef>
          </c:val>
          <c:extLst>
            <c:ext xmlns:c16="http://schemas.microsoft.com/office/drawing/2014/chart" uri="{C3380CC4-5D6E-409C-BE32-E72D297353CC}">
              <c16:uniqueId val="{00000000-0C71-4D4B-BE0B-706017501B4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1160.22</c:v>
                </c:pt>
              </c:numCache>
            </c:numRef>
          </c:val>
          <c:smooth val="0"/>
          <c:extLst>
            <c:ext xmlns:c16="http://schemas.microsoft.com/office/drawing/2014/chart" uri="{C3380CC4-5D6E-409C-BE32-E72D297353CC}">
              <c16:uniqueId val="{00000001-0C71-4D4B-BE0B-706017501B4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118.58</c:v>
                </c:pt>
                <c:pt idx="3">
                  <c:v>115.1</c:v>
                </c:pt>
                <c:pt idx="4">
                  <c:v>99.73</c:v>
                </c:pt>
              </c:numCache>
            </c:numRef>
          </c:val>
          <c:extLst>
            <c:ext xmlns:c16="http://schemas.microsoft.com/office/drawing/2014/chart" uri="{C3380CC4-5D6E-409C-BE32-E72D297353CC}">
              <c16:uniqueId val="{00000000-B659-458E-BEEE-0401647DAD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81.81</c:v>
                </c:pt>
              </c:numCache>
            </c:numRef>
          </c:val>
          <c:smooth val="0"/>
          <c:extLst>
            <c:ext xmlns:c16="http://schemas.microsoft.com/office/drawing/2014/chart" uri="{C3380CC4-5D6E-409C-BE32-E72D297353CC}">
              <c16:uniqueId val="{00000001-B659-458E-BEEE-0401647DAD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131.88999999999999</c:v>
                </c:pt>
                <c:pt idx="3">
                  <c:v>136.15</c:v>
                </c:pt>
                <c:pt idx="4">
                  <c:v>156.93</c:v>
                </c:pt>
              </c:numCache>
            </c:numRef>
          </c:val>
          <c:extLst>
            <c:ext xmlns:c16="http://schemas.microsoft.com/office/drawing/2014/chart" uri="{C3380CC4-5D6E-409C-BE32-E72D297353CC}">
              <c16:uniqueId val="{00000000-C721-4F8E-B54E-662AA54810A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193.59</c:v>
                </c:pt>
              </c:numCache>
            </c:numRef>
          </c:val>
          <c:smooth val="0"/>
          <c:extLst>
            <c:ext xmlns:c16="http://schemas.microsoft.com/office/drawing/2014/chart" uri="{C3380CC4-5D6E-409C-BE32-E72D297353CC}">
              <c16:uniqueId val="{00000001-C721-4F8E-B54E-662AA54810A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氷見市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D1</v>
      </c>
      <c r="X8" s="40"/>
      <c r="Y8" s="40"/>
      <c r="Z8" s="40"/>
      <c r="AA8" s="40"/>
      <c r="AB8" s="40"/>
      <c r="AC8" s="40"/>
      <c r="AD8" s="41" t="str">
        <f>データ!$M$6</f>
        <v>非設置</v>
      </c>
      <c r="AE8" s="41"/>
      <c r="AF8" s="41"/>
      <c r="AG8" s="41"/>
      <c r="AH8" s="41"/>
      <c r="AI8" s="41"/>
      <c r="AJ8" s="41"/>
      <c r="AK8" s="3"/>
      <c r="AL8" s="42">
        <f>データ!S6</f>
        <v>44076</v>
      </c>
      <c r="AM8" s="42"/>
      <c r="AN8" s="42"/>
      <c r="AO8" s="42"/>
      <c r="AP8" s="42"/>
      <c r="AQ8" s="42"/>
      <c r="AR8" s="42"/>
      <c r="AS8" s="42"/>
      <c r="AT8" s="35">
        <f>データ!T6</f>
        <v>230.54</v>
      </c>
      <c r="AU8" s="35"/>
      <c r="AV8" s="35"/>
      <c r="AW8" s="35"/>
      <c r="AX8" s="35"/>
      <c r="AY8" s="35"/>
      <c r="AZ8" s="35"/>
      <c r="BA8" s="35"/>
      <c r="BB8" s="35">
        <f>データ!U6</f>
        <v>191.19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60.41</v>
      </c>
      <c r="J10" s="35"/>
      <c r="K10" s="35"/>
      <c r="L10" s="35"/>
      <c r="M10" s="35"/>
      <c r="N10" s="35"/>
      <c r="O10" s="35"/>
      <c r="P10" s="35">
        <f>データ!P6</f>
        <v>12.24</v>
      </c>
      <c r="Q10" s="35"/>
      <c r="R10" s="35"/>
      <c r="S10" s="35"/>
      <c r="T10" s="35"/>
      <c r="U10" s="35"/>
      <c r="V10" s="35"/>
      <c r="W10" s="35">
        <f>データ!Q6</f>
        <v>88.65</v>
      </c>
      <c r="X10" s="35"/>
      <c r="Y10" s="35"/>
      <c r="Z10" s="35"/>
      <c r="AA10" s="35"/>
      <c r="AB10" s="35"/>
      <c r="AC10" s="35"/>
      <c r="AD10" s="42">
        <f>データ!R6</f>
        <v>3185</v>
      </c>
      <c r="AE10" s="42"/>
      <c r="AF10" s="42"/>
      <c r="AG10" s="42"/>
      <c r="AH10" s="42"/>
      <c r="AI10" s="42"/>
      <c r="AJ10" s="42"/>
      <c r="AK10" s="2"/>
      <c r="AL10" s="42">
        <f>データ!V6</f>
        <v>5358</v>
      </c>
      <c r="AM10" s="42"/>
      <c r="AN10" s="42"/>
      <c r="AO10" s="42"/>
      <c r="AP10" s="42"/>
      <c r="AQ10" s="42"/>
      <c r="AR10" s="42"/>
      <c r="AS10" s="42"/>
      <c r="AT10" s="35">
        <f>データ!W6</f>
        <v>2.17</v>
      </c>
      <c r="AU10" s="35"/>
      <c r="AV10" s="35"/>
      <c r="AW10" s="35"/>
      <c r="AX10" s="35"/>
      <c r="AY10" s="35"/>
      <c r="AZ10" s="35"/>
      <c r="BA10" s="35"/>
      <c r="BB10" s="35">
        <f>データ!X6</f>
        <v>2469.12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114</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116</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dQKygsU4aGdycmth5n6BJ3erTwNAxjwM4YL6VSjyj3sVKKhGu0kV35EgtO/amp9IwsvnaHJvGdn3+47OQj+BlQ==" saltValue="GbcERowUngQrahrmj+jcH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162051</v>
      </c>
      <c r="D6" s="19">
        <f t="shared" si="3"/>
        <v>46</v>
      </c>
      <c r="E6" s="19">
        <f t="shared" si="3"/>
        <v>17</v>
      </c>
      <c r="F6" s="19">
        <f t="shared" si="3"/>
        <v>4</v>
      </c>
      <c r="G6" s="19">
        <f t="shared" si="3"/>
        <v>0</v>
      </c>
      <c r="H6" s="19" t="str">
        <f t="shared" si="3"/>
        <v>富山県　氷見市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60.41</v>
      </c>
      <c r="P6" s="20">
        <f t="shared" si="3"/>
        <v>12.24</v>
      </c>
      <c r="Q6" s="20">
        <f t="shared" si="3"/>
        <v>88.65</v>
      </c>
      <c r="R6" s="20">
        <f t="shared" si="3"/>
        <v>3185</v>
      </c>
      <c r="S6" s="20">
        <f t="shared" si="3"/>
        <v>44076</v>
      </c>
      <c r="T6" s="20">
        <f t="shared" si="3"/>
        <v>230.54</v>
      </c>
      <c r="U6" s="20">
        <f t="shared" si="3"/>
        <v>191.19</v>
      </c>
      <c r="V6" s="20">
        <f t="shared" si="3"/>
        <v>5358</v>
      </c>
      <c r="W6" s="20">
        <f t="shared" si="3"/>
        <v>2.17</v>
      </c>
      <c r="X6" s="20">
        <f t="shared" si="3"/>
        <v>2469.12</v>
      </c>
      <c r="Y6" s="21" t="str">
        <f>IF(Y7="",NA(),Y7)</f>
        <v>-</v>
      </c>
      <c r="Z6" s="21" t="str">
        <f t="shared" ref="Z6:AH6" si="4">IF(Z7="",NA(),Z7)</f>
        <v>-</v>
      </c>
      <c r="AA6" s="21">
        <f t="shared" si="4"/>
        <v>101.49</v>
      </c>
      <c r="AB6" s="21">
        <f t="shared" si="4"/>
        <v>100.24</v>
      </c>
      <c r="AC6" s="21">
        <f t="shared" si="4"/>
        <v>100.07</v>
      </c>
      <c r="AD6" s="21" t="str">
        <f t="shared" si="4"/>
        <v>-</v>
      </c>
      <c r="AE6" s="21" t="str">
        <f t="shared" si="4"/>
        <v>-</v>
      </c>
      <c r="AF6" s="21">
        <f t="shared" si="4"/>
        <v>105.78</v>
      </c>
      <c r="AG6" s="21">
        <f t="shared" si="4"/>
        <v>106.09</v>
      </c>
      <c r="AH6" s="21">
        <f t="shared" si="4"/>
        <v>101.98</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52.27</v>
      </c>
      <c r="AT6" s="20" t="str">
        <f>IF(AT7="","",IF(AT7="-","【-】","【"&amp;SUBSTITUTE(TEXT(AT7,"#,##0.00"),"-","△")&amp;"】"))</f>
        <v>【65.93】</v>
      </c>
      <c r="AU6" s="21" t="str">
        <f>IF(AU7="",NA(),AU7)</f>
        <v>-</v>
      </c>
      <c r="AV6" s="21" t="str">
        <f t="shared" ref="AV6:BD6" si="6">IF(AV7="",NA(),AV7)</f>
        <v>-</v>
      </c>
      <c r="AW6" s="21">
        <f t="shared" si="6"/>
        <v>23.37</v>
      </c>
      <c r="AX6" s="21">
        <f t="shared" si="6"/>
        <v>18.34</v>
      </c>
      <c r="AY6" s="21">
        <f t="shared" si="6"/>
        <v>31.8</v>
      </c>
      <c r="AZ6" s="21" t="str">
        <f t="shared" si="6"/>
        <v>-</v>
      </c>
      <c r="BA6" s="21" t="str">
        <f t="shared" si="6"/>
        <v>-</v>
      </c>
      <c r="BB6" s="21">
        <f t="shared" si="6"/>
        <v>44.24</v>
      </c>
      <c r="BC6" s="21">
        <f t="shared" si="6"/>
        <v>43.07</v>
      </c>
      <c r="BD6" s="21">
        <f t="shared" si="6"/>
        <v>41.51</v>
      </c>
      <c r="BE6" s="20" t="str">
        <f>IF(BE7="","",IF(BE7="-","【-】","【"&amp;SUBSTITUTE(TEXT(BE7,"#,##0.00"),"-","△")&amp;"】"))</f>
        <v>【44.25】</v>
      </c>
      <c r="BF6" s="21" t="str">
        <f>IF(BF7="",NA(),BF7)</f>
        <v>-</v>
      </c>
      <c r="BG6" s="21" t="str">
        <f t="shared" ref="BG6:BO6" si="7">IF(BG7="",NA(),BG7)</f>
        <v>-</v>
      </c>
      <c r="BH6" s="21">
        <f t="shared" si="7"/>
        <v>672.12</v>
      </c>
      <c r="BI6" s="21">
        <f t="shared" si="7"/>
        <v>571.92999999999995</v>
      </c>
      <c r="BJ6" s="21">
        <f t="shared" si="7"/>
        <v>575.49</v>
      </c>
      <c r="BK6" s="21" t="str">
        <f t="shared" si="7"/>
        <v>-</v>
      </c>
      <c r="BL6" s="21" t="str">
        <f t="shared" si="7"/>
        <v>-</v>
      </c>
      <c r="BM6" s="21">
        <f t="shared" si="7"/>
        <v>1258.43</v>
      </c>
      <c r="BN6" s="21">
        <f t="shared" si="7"/>
        <v>1163.75</v>
      </c>
      <c r="BO6" s="21">
        <f t="shared" si="7"/>
        <v>1160.22</v>
      </c>
      <c r="BP6" s="20" t="str">
        <f>IF(BP7="","",IF(BP7="-","【-】","【"&amp;SUBSTITUTE(TEXT(BP7,"#,##0.00"),"-","△")&amp;"】"))</f>
        <v>【1,182.11】</v>
      </c>
      <c r="BQ6" s="21" t="str">
        <f>IF(BQ7="",NA(),BQ7)</f>
        <v>-</v>
      </c>
      <c r="BR6" s="21" t="str">
        <f t="shared" ref="BR6:BZ6" si="8">IF(BR7="",NA(),BR7)</f>
        <v>-</v>
      </c>
      <c r="BS6" s="21">
        <f t="shared" si="8"/>
        <v>118.58</v>
      </c>
      <c r="BT6" s="21">
        <f t="shared" si="8"/>
        <v>115.1</v>
      </c>
      <c r="BU6" s="21">
        <f t="shared" si="8"/>
        <v>99.73</v>
      </c>
      <c r="BV6" s="21" t="str">
        <f t="shared" si="8"/>
        <v>-</v>
      </c>
      <c r="BW6" s="21" t="str">
        <f t="shared" si="8"/>
        <v>-</v>
      </c>
      <c r="BX6" s="21">
        <f t="shared" si="8"/>
        <v>73.36</v>
      </c>
      <c r="BY6" s="21">
        <f t="shared" si="8"/>
        <v>72.599999999999994</v>
      </c>
      <c r="BZ6" s="21">
        <f t="shared" si="8"/>
        <v>81.81</v>
      </c>
      <c r="CA6" s="20" t="str">
        <f>IF(CA7="","",IF(CA7="-","【-】","【"&amp;SUBSTITUTE(TEXT(CA7,"#,##0.00"),"-","△")&amp;"】"))</f>
        <v>【73.78】</v>
      </c>
      <c r="CB6" s="21" t="str">
        <f>IF(CB7="",NA(),CB7)</f>
        <v>-</v>
      </c>
      <c r="CC6" s="21" t="str">
        <f t="shared" ref="CC6:CK6" si="9">IF(CC7="",NA(),CC7)</f>
        <v>-</v>
      </c>
      <c r="CD6" s="21">
        <f t="shared" si="9"/>
        <v>131.88999999999999</v>
      </c>
      <c r="CE6" s="21">
        <f t="shared" si="9"/>
        <v>136.15</v>
      </c>
      <c r="CF6" s="21">
        <f t="shared" si="9"/>
        <v>156.93</v>
      </c>
      <c r="CG6" s="21" t="str">
        <f t="shared" si="9"/>
        <v>-</v>
      </c>
      <c r="CH6" s="21" t="str">
        <f t="shared" si="9"/>
        <v>-</v>
      </c>
      <c r="CI6" s="21">
        <f t="shared" si="9"/>
        <v>224.88</v>
      </c>
      <c r="CJ6" s="21">
        <f t="shared" si="9"/>
        <v>228.64</v>
      </c>
      <c r="CK6" s="21">
        <f t="shared" si="9"/>
        <v>193.59</v>
      </c>
      <c r="CL6" s="20" t="str">
        <f>IF(CL7="","",IF(CL7="-","【-】","【"&amp;SUBSTITUTE(TEXT(CL7,"#,##0.00"),"-","△")&amp;"】"))</f>
        <v>【220.62】</v>
      </c>
      <c r="CM6" s="21" t="str">
        <f>IF(CM7="",NA(),CM7)</f>
        <v>-</v>
      </c>
      <c r="CN6" s="21" t="str">
        <f t="shared" ref="CN6:CV6" si="10">IF(CN7="",NA(),CN7)</f>
        <v>-</v>
      </c>
      <c r="CO6" s="21">
        <f t="shared" si="10"/>
        <v>12.68</v>
      </c>
      <c r="CP6" s="21">
        <f t="shared" si="10"/>
        <v>11.95</v>
      </c>
      <c r="CQ6" s="21">
        <f t="shared" si="10"/>
        <v>10.24</v>
      </c>
      <c r="CR6" s="21" t="str">
        <f t="shared" si="10"/>
        <v>-</v>
      </c>
      <c r="CS6" s="21" t="str">
        <f t="shared" si="10"/>
        <v>-</v>
      </c>
      <c r="CT6" s="21">
        <f t="shared" si="10"/>
        <v>42.4</v>
      </c>
      <c r="CU6" s="21">
        <f t="shared" si="10"/>
        <v>42.28</v>
      </c>
      <c r="CV6" s="21">
        <f t="shared" si="10"/>
        <v>45.3</v>
      </c>
      <c r="CW6" s="20" t="str">
        <f>IF(CW7="","",IF(CW7="-","【-】","【"&amp;SUBSTITUTE(TEXT(CW7,"#,##0.00"),"-","△")&amp;"】"))</f>
        <v>【42.22】</v>
      </c>
      <c r="CX6" s="21" t="str">
        <f>IF(CX7="",NA(),CX7)</f>
        <v>-</v>
      </c>
      <c r="CY6" s="21" t="str">
        <f t="shared" ref="CY6:DG6" si="11">IF(CY7="",NA(),CY7)</f>
        <v>-</v>
      </c>
      <c r="CZ6" s="21">
        <f t="shared" si="11"/>
        <v>90.2</v>
      </c>
      <c r="DA6" s="21">
        <f t="shared" si="11"/>
        <v>90.8</v>
      </c>
      <c r="DB6" s="21">
        <f t="shared" si="11"/>
        <v>91.55</v>
      </c>
      <c r="DC6" s="21" t="str">
        <f t="shared" si="11"/>
        <v>-</v>
      </c>
      <c r="DD6" s="21" t="str">
        <f t="shared" si="11"/>
        <v>-</v>
      </c>
      <c r="DE6" s="21">
        <f t="shared" si="11"/>
        <v>84.19</v>
      </c>
      <c r="DF6" s="21">
        <f t="shared" si="11"/>
        <v>84.34</v>
      </c>
      <c r="DG6" s="21">
        <f t="shared" si="11"/>
        <v>88.37</v>
      </c>
      <c r="DH6" s="20" t="str">
        <f>IF(DH7="","",IF(DH7="-","【-】","【"&amp;SUBSTITUTE(TEXT(DH7,"#,##0.00"),"-","△")&amp;"】"))</f>
        <v>【85.67】</v>
      </c>
      <c r="DI6" s="21" t="str">
        <f>IF(DI7="",NA(),DI7)</f>
        <v>-</v>
      </c>
      <c r="DJ6" s="21" t="str">
        <f t="shared" ref="DJ6:DR6" si="12">IF(DJ7="",NA(),DJ7)</f>
        <v>-</v>
      </c>
      <c r="DK6" s="21">
        <f t="shared" si="12"/>
        <v>3.14</v>
      </c>
      <c r="DL6" s="21">
        <f t="shared" si="12"/>
        <v>6.25</v>
      </c>
      <c r="DM6" s="21">
        <f t="shared" si="12"/>
        <v>9.33</v>
      </c>
      <c r="DN6" s="21" t="str">
        <f t="shared" si="12"/>
        <v>-</v>
      </c>
      <c r="DO6" s="21" t="str">
        <f t="shared" si="12"/>
        <v>-</v>
      </c>
      <c r="DP6" s="21">
        <f t="shared" si="12"/>
        <v>21.36</v>
      </c>
      <c r="DQ6" s="21">
        <f t="shared" si="12"/>
        <v>22.79</v>
      </c>
      <c r="DR6" s="21">
        <f t="shared" si="12"/>
        <v>32.57</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0.04</v>
      </c>
      <c r="ED6" s="20" t="str">
        <f>IF(ED7="","",IF(ED7="-","【-】","【"&amp;SUBSTITUTE(TEXT(ED7,"#,##0.00"),"-","△")&amp;"】"))</f>
        <v>【0.03】</v>
      </c>
      <c r="EE6" s="21" t="str">
        <f>IF(EE7="",NA(),EE7)</f>
        <v>-</v>
      </c>
      <c r="EF6" s="21" t="str">
        <f t="shared" ref="EF6:EN6" si="14">IF(EF7="",NA(),EF7)</f>
        <v>-</v>
      </c>
      <c r="EG6" s="20">
        <f t="shared" si="14"/>
        <v>0</v>
      </c>
      <c r="EH6" s="21">
        <f t="shared" si="14"/>
        <v>0.03</v>
      </c>
      <c r="EI6" s="21">
        <f t="shared" si="14"/>
        <v>0.03</v>
      </c>
      <c r="EJ6" s="21" t="str">
        <f t="shared" si="14"/>
        <v>-</v>
      </c>
      <c r="EK6" s="21" t="str">
        <f t="shared" si="14"/>
        <v>-</v>
      </c>
      <c r="EL6" s="21">
        <f t="shared" si="14"/>
        <v>0.39</v>
      </c>
      <c r="EM6" s="21">
        <f t="shared" si="14"/>
        <v>0.1</v>
      </c>
      <c r="EN6" s="21">
        <f t="shared" si="14"/>
        <v>0.22</v>
      </c>
      <c r="EO6" s="20" t="str">
        <f>IF(EO7="","",IF(EO7="-","【-】","【"&amp;SUBSTITUTE(TEXT(EO7,"#,##0.00"),"-","△")&amp;"】"))</f>
        <v>【0.13】</v>
      </c>
    </row>
    <row r="7" spans="1:148" s="22" customFormat="1" x14ac:dyDescent="0.15">
      <c r="A7" s="14"/>
      <c r="B7" s="23">
        <v>2022</v>
      </c>
      <c r="C7" s="23">
        <v>162051</v>
      </c>
      <c r="D7" s="23">
        <v>46</v>
      </c>
      <c r="E7" s="23">
        <v>17</v>
      </c>
      <c r="F7" s="23">
        <v>4</v>
      </c>
      <c r="G7" s="23">
        <v>0</v>
      </c>
      <c r="H7" s="23" t="s">
        <v>96</v>
      </c>
      <c r="I7" s="23" t="s">
        <v>97</v>
      </c>
      <c r="J7" s="23" t="s">
        <v>98</v>
      </c>
      <c r="K7" s="23" t="s">
        <v>99</v>
      </c>
      <c r="L7" s="23" t="s">
        <v>100</v>
      </c>
      <c r="M7" s="23" t="s">
        <v>101</v>
      </c>
      <c r="N7" s="24" t="s">
        <v>102</v>
      </c>
      <c r="O7" s="24">
        <v>60.41</v>
      </c>
      <c r="P7" s="24">
        <v>12.24</v>
      </c>
      <c r="Q7" s="24">
        <v>88.65</v>
      </c>
      <c r="R7" s="24">
        <v>3185</v>
      </c>
      <c r="S7" s="24">
        <v>44076</v>
      </c>
      <c r="T7" s="24">
        <v>230.54</v>
      </c>
      <c r="U7" s="24">
        <v>191.19</v>
      </c>
      <c r="V7" s="24">
        <v>5358</v>
      </c>
      <c r="W7" s="24">
        <v>2.17</v>
      </c>
      <c r="X7" s="24">
        <v>2469.12</v>
      </c>
      <c r="Y7" s="24" t="s">
        <v>102</v>
      </c>
      <c r="Z7" s="24" t="s">
        <v>102</v>
      </c>
      <c r="AA7" s="24">
        <v>101.49</v>
      </c>
      <c r="AB7" s="24">
        <v>100.24</v>
      </c>
      <c r="AC7" s="24">
        <v>100.07</v>
      </c>
      <c r="AD7" s="24" t="s">
        <v>102</v>
      </c>
      <c r="AE7" s="24" t="s">
        <v>102</v>
      </c>
      <c r="AF7" s="24">
        <v>105.78</v>
      </c>
      <c r="AG7" s="24">
        <v>106.09</v>
      </c>
      <c r="AH7" s="24">
        <v>101.98</v>
      </c>
      <c r="AI7" s="24">
        <v>104.54</v>
      </c>
      <c r="AJ7" s="24" t="s">
        <v>102</v>
      </c>
      <c r="AK7" s="24" t="s">
        <v>102</v>
      </c>
      <c r="AL7" s="24">
        <v>0</v>
      </c>
      <c r="AM7" s="24">
        <v>0</v>
      </c>
      <c r="AN7" s="24">
        <v>0</v>
      </c>
      <c r="AO7" s="24" t="s">
        <v>102</v>
      </c>
      <c r="AP7" s="24" t="s">
        <v>102</v>
      </c>
      <c r="AQ7" s="24">
        <v>63.96</v>
      </c>
      <c r="AR7" s="24">
        <v>69.42</v>
      </c>
      <c r="AS7" s="24">
        <v>52.27</v>
      </c>
      <c r="AT7" s="24">
        <v>65.930000000000007</v>
      </c>
      <c r="AU7" s="24" t="s">
        <v>102</v>
      </c>
      <c r="AV7" s="24" t="s">
        <v>102</v>
      </c>
      <c r="AW7" s="24">
        <v>23.37</v>
      </c>
      <c r="AX7" s="24">
        <v>18.34</v>
      </c>
      <c r="AY7" s="24">
        <v>31.8</v>
      </c>
      <c r="AZ7" s="24" t="s">
        <v>102</v>
      </c>
      <c r="BA7" s="24" t="s">
        <v>102</v>
      </c>
      <c r="BB7" s="24">
        <v>44.24</v>
      </c>
      <c r="BC7" s="24">
        <v>43.07</v>
      </c>
      <c r="BD7" s="24">
        <v>41.51</v>
      </c>
      <c r="BE7" s="24">
        <v>44.25</v>
      </c>
      <c r="BF7" s="24" t="s">
        <v>102</v>
      </c>
      <c r="BG7" s="24" t="s">
        <v>102</v>
      </c>
      <c r="BH7" s="24">
        <v>672.12</v>
      </c>
      <c r="BI7" s="24">
        <v>571.92999999999995</v>
      </c>
      <c r="BJ7" s="24">
        <v>575.49</v>
      </c>
      <c r="BK7" s="24" t="s">
        <v>102</v>
      </c>
      <c r="BL7" s="24" t="s">
        <v>102</v>
      </c>
      <c r="BM7" s="24">
        <v>1258.43</v>
      </c>
      <c r="BN7" s="24">
        <v>1163.75</v>
      </c>
      <c r="BO7" s="24">
        <v>1160.22</v>
      </c>
      <c r="BP7" s="24">
        <v>1182.1099999999999</v>
      </c>
      <c r="BQ7" s="24" t="s">
        <v>102</v>
      </c>
      <c r="BR7" s="24" t="s">
        <v>102</v>
      </c>
      <c r="BS7" s="24">
        <v>118.58</v>
      </c>
      <c r="BT7" s="24">
        <v>115.1</v>
      </c>
      <c r="BU7" s="24">
        <v>99.73</v>
      </c>
      <c r="BV7" s="24" t="s">
        <v>102</v>
      </c>
      <c r="BW7" s="24" t="s">
        <v>102</v>
      </c>
      <c r="BX7" s="24">
        <v>73.36</v>
      </c>
      <c r="BY7" s="24">
        <v>72.599999999999994</v>
      </c>
      <c r="BZ7" s="24">
        <v>81.81</v>
      </c>
      <c r="CA7" s="24">
        <v>73.78</v>
      </c>
      <c r="CB7" s="24" t="s">
        <v>102</v>
      </c>
      <c r="CC7" s="24" t="s">
        <v>102</v>
      </c>
      <c r="CD7" s="24">
        <v>131.88999999999999</v>
      </c>
      <c r="CE7" s="24">
        <v>136.15</v>
      </c>
      <c r="CF7" s="24">
        <v>156.93</v>
      </c>
      <c r="CG7" s="24" t="s">
        <v>102</v>
      </c>
      <c r="CH7" s="24" t="s">
        <v>102</v>
      </c>
      <c r="CI7" s="24">
        <v>224.88</v>
      </c>
      <c r="CJ7" s="24">
        <v>228.64</v>
      </c>
      <c r="CK7" s="24">
        <v>193.59</v>
      </c>
      <c r="CL7" s="24">
        <v>220.62</v>
      </c>
      <c r="CM7" s="24" t="s">
        <v>102</v>
      </c>
      <c r="CN7" s="24" t="s">
        <v>102</v>
      </c>
      <c r="CO7" s="24">
        <v>12.68</v>
      </c>
      <c r="CP7" s="24">
        <v>11.95</v>
      </c>
      <c r="CQ7" s="24">
        <v>10.24</v>
      </c>
      <c r="CR7" s="24" t="s">
        <v>102</v>
      </c>
      <c r="CS7" s="24" t="s">
        <v>102</v>
      </c>
      <c r="CT7" s="24">
        <v>42.4</v>
      </c>
      <c r="CU7" s="24">
        <v>42.28</v>
      </c>
      <c r="CV7" s="24">
        <v>45.3</v>
      </c>
      <c r="CW7" s="24">
        <v>42.22</v>
      </c>
      <c r="CX7" s="24" t="s">
        <v>102</v>
      </c>
      <c r="CY7" s="24" t="s">
        <v>102</v>
      </c>
      <c r="CZ7" s="24">
        <v>90.2</v>
      </c>
      <c r="DA7" s="24">
        <v>90.8</v>
      </c>
      <c r="DB7" s="24">
        <v>91.55</v>
      </c>
      <c r="DC7" s="24" t="s">
        <v>102</v>
      </c>
      <c r="DD7" s="24" t="s">
        <v>102</v>
      </c>
      <c r="DE7" s="24">
        <v>84.19</v>
      </c>
      <c r="DF7" s="24">
        <v>84.34</v>
      </c>
      <c r="DG7" s="24">
        <v>88.37</v>
      </c>
      <c r="DH7" s="24">
        <v>85.67</v>
      </c>
      <c r="DI7" s="24" t="s">
        <v>102</v>
      </c>
      <c r="DJ7" s="24" t="s">
        <v>102</v>
      </c>
      <c r="DK7" s="24">
        <v>3.14</v>
      </c>
      <c r="DL7" s="24">
        <v>6.25</v>
      </c>
      <c r="DM7" s="24">
        <v>9.33</v>
      </c>
      <c r="DN7" s="24" t="s">
        <v>102</v>
      </c>
      <c r="DO7" s="24" t="s">
        <v>102</v>
      </c>
      <c r="DP7" s="24">
        <v>21.36</v>
      </c>
      <c r="DQ7" s="24">
        <v>22.79</v>
      </c>
      <c r="DR7" s="24">
        <v>32.57</v>
      </c>
      <c r="DS7" s="24">
        <v>28</v>
      </c>
      <c r="DT7" s="24" t="s">
        <v>102</v>
      </c>
      <c r="DU7" s="24" t="s">
        <v>102</v>
      </c>
      <c r="DV7" s="24">
        <v>0</v>
      </c>
      <c r="DW7" s="24">
        <v>0</v>
      </c>
      <c r="DX7" s="24">
        <v>0</v>
      </c>
      <c r="DY7" s="24" t="s">
        <v>102</v>
      </c>
      <c r="DZ7" s="24" t="s">
        <v>102</v>
      </c>
      <c r="EA7" s="24">
        <v>0.01</v>
      </c>
      <c r="EB7" s="24">
        <v>0.01</v>
      </c>
      <c r="EC7" s="24">
        <v>0.04</v>
      </c>
      <c r="ED7" s="24">
        <v>0.03</v>
      </c>
      <c r="EE7" s="24" t="s">
        <v>102</v>
      </c>
      <c r="EF7" s="24" t="s">
        <v>102</v>
      </c>
      <c r="EG7" s="24">
        <v>0</v>
      </c>
      <c r="EH7" s="24">
        <v>0.03</v>
      </c>
      <c r="EI7" s="24">
        <v>0.03</v>
      </c>
      <c r="EJ7" s="24" t="s">
        <v>102</v>
      </c>
      <c r="EK7" s="24" t="s">
        <v>102</v>
      </c>
      <c r="EL7" s="24">
        <v>0.39</v>
      </c>
      <c r="EM7" s="24">
        <v>0.1</v>
      </c>
      <c r="EN7" s="24">
        <v>0.22</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p:lastModifiedBy>
  <cp:lastPrinted>2024-01-20T07:02:32Z</cp:lastPrinted>
  <dcterms:created xsi:type="dcterms:W3CDTF">2023-12-12T00:55:18Z</dcterms:created>
  <dcterms:modified xsi:type="dcterms:W3CDTF">2024-01-20T07:02:34Z</dcterms:modified>
  <cp:category/>
</cp:coreProperties>
</file>