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939544\Desktop\【１月24日（水）〆】公営企業に係る経営比較分析表（令和４年度決算）の分析等について（依頼）\"/>
    </mc:Choice>
  </mc:AlternateContent>
  <workbookProtection workbookAlgorithmName="SHA-512" workbookHashValue="yJvhLxfcuWpAYJAQuIsksFI/Zod/oy86s1rY/yWeEa8vSD6UL3jYE+s4+wSbwpxDF3HqM9gL/3HACg6sesxnLg==" workbookSaltValue="dkhK3WZPXwxbuVIBNwlCbA==" workbookSpinCount="100000" lockStructure="1"/>
  <bookViews>
    <workbookView xWindow="0" yWindow="0" windowWidth="15345" windowHeight="44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<sst xmlns="http://schemas.openxmlformats.org/spreadsheetml/2006/main" count="278" uniqueCount="117">
  <si>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</si>
  <si>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</si>
  <si>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</si>
  <si>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</si>
  <si>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</si>
  <si>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</si>
  <si>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</si>
  <si>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</si>
  <si>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</si>
  <si>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</si>
  <si>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</si>
  <si>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</si>
  <si>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</si>
  <si>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</si>
  <si>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</si>
  <si>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</si>
  <si>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</si>
  <si>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</si>
  <si>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</si>
  <si>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</si>
  <si>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</si>
  <si>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</si>
  <si>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</si>
  <si>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</si>
  <si>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</si>
  <si>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</si>
  <si>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</si>
  <si>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</si>
  <si>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</si>
  <si>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</si>
  <si>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</si>
  <si>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</si>
  <si>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</si>
  <si>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</si>
  <si>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</si>
  <si>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</si>
  <si>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</si>
  <si>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</si>
  <si>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</si>
  <si>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</si>
  <si>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</si>
  <si>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</si>
  <si>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</si>
  <si>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</si>
  <si>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</si>
  <si>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</si>
  <si>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</si>
  <si>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</si>
  <si>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</si>
  <si>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</si>
  <si>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</si>
  <si>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</si>
  <si>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</si>
  <si>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</si>
  <si>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</si>
  <si>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</si>
  <si>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</si>
  <si>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</si>
  <si>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</si>
  <si>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</si>
  <si>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</si>
  <si>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</si>
  <si>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</si>
  <si>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</si>
  <si>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</si>
  <si>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</si>
  <si>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</si>
  <si>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</si>
  <si>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</si>
  <si>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</si>
  <si>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</si>
  <si>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</si>
  <si>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</si>
  <si>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</si>
  <si>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</si>
  <si>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</si>
  <si>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</si>
  <si>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</si>
  <si>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</si>
  <si>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</si>
  <si>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</si>
  <si>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</si>
  <si>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</si>
  <si>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</si>
  <si>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</si>
  <si>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</si>
  <si>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</si>
  <si>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</si>
  <si>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</si>
  <si>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</si>
  <si>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</si>
  <si>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</si>
  <si>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</si>
  <si>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</si>
  <si>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</si>
  <si>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</si>
  <si>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</si>
  <si>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</si>
  <si>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</si>
  <si>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</si>
  <si>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</si>
  <si>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</si>
  <si>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</si>
  <si>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</si>
  <si>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</si>
  <si>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</si>
  <si>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</si>
  <si>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</si>
  <si>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</si>
  <si>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</si>
  <si>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</si>
  <si>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</si>
  <si>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</si>
  <si>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</si>
  <si>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法適用後、３回目の決算であり、有形固定資産減価償却率は低い状況であるが、平成９年に供用開始した施設の老朽化は始まっている。法定耐用年数を超えた施設はなく、現在のところ老朽管更新は実施していない。
　計画的な修繕や改築を実施するため、現在はストックマネジメント計画に基づいた点検・調査に取り組んでいる。</t>
    <rPh sb="2" eb="4">
      <t>テキヨウ</t>
    </rPh>
    <rPh sb="7" eb="9">
      <t>カイメ</t>
    </rPh>
    <rPh sb="16" eb="18">
      <t>ユウケイ</t>
    </rPh>
    <rPh sb="18" eb="20">
      <t>コテイ</t>
    </rPh>
    <rPh sb="20" eb="22">
      <t>シサン</t>
    </rPh>
    <rPh sb="22" eb="24">
      <t>ゲンカ</t>
    </rPh>
    <rPh sb="37" eb="39">
      <t>ヘイセイ</t>
    </rPh>
    <rPh sb="40" eb="41">
      <t>ネン</t>
    </rPh>
    <rPh sb="55" eb="56">
      <t>ハジ</t>
    </rPh>
    <rPh sb="62" eb="64">
      <t>ホウテイ</t>
    </rPh>
    <rPh sb="64" eb="66">
      <t>タイヨウ</t>
    </rPh>
    <rPh sb="66" eb="68">
      <t>ネンスウ</t>
    </rPh>
    <rPh sb="69" eb="70">
      <t>コ</t>
    </rPh>
    <rPh sb="72" eb="74">
      <t>シセツ</t>
    </rPh>
    <rPh sb="78" eb="80">
      <t>ゲンザイ</t>
    </rPh>
    <rPh sb="84" eb="86">
      <t>ロウキュウ</t>
    </rPh>
    <rPh sb="86" eb="87">
      <t>カン</t>
    </rPh>
    <rPh sb="87" eb="89">
      <t>コウシン</t>
    </rPh>
    <rPh sb="90" eb="92">
      <t>ジッシ</t>
    </rPh>
    <rPh sb="100" eb="103">
      <t>ケイカクテキ</t>
    </rPh>
    <rPh sb="104" eb="106">
      <t>シュウゼン</t>
    </rPh>
    <rPh sb="107" eb="109">
      <t>カイチク</t>
    </rPh>
    <rPh sb="110" eb="112">
      <t>ジッシ</t>
    </rPh>
    <rPh sb="117" eb="119">
      <t>ゲンザイ</t>
    </rPh>
    <rPh sb="130" eb="132">
      <t>ケイカク</t>
    </rPh>
    <rPh sb="133" eb="134">
      <t>モト</t>
    </rPh>
    <rPh sb="137" eb="139">
      <t>テンケン</t>
    </rPh>
    <rPh sb="140" eb="142">
      <t>チョウサ</t>
    </rPh>
    <rPh sb="143" eb="144">
      <t>ト</t>
    </rPh>
    <rPh sb="145" eb="146">
      <t>ク</t>
    </rPh>
    <phoneticPr fontId="4"/>
  </si>
  <si>
    <t>　経常収支比率が１００％を超えているものの、この結果は一般会計からの繰入金に依存するところが大きい。企業債償還元金額が大きく、流動比率も依然として全国平均及び類似団体平均を下回る。人口減少等による使用料収入の減少や、物価高騰による施設維持管理費用の増、施設老朽化に伴う更新費用の増など、経営環境は厳しい。
　加えて、令和６年能登半島地震により被災した下水道管渠等の復旧費用をも考慮したうえで、今後は経営盤確立に向けた取組を進める必要がある。</t>
    <rPh sb="24" eb="26">
      <t>ケッカ</t>
    </rPh>
    <rPh sb="27" eb="29">
      <t>イッパン</t>
    </rPh>
    <rPh sb="29" eb="31">
      <t>カイケイ</t>
    </rPh>
    <rPh sb="34" eb="36">
      <t>クリイレ</t>
    </rPh>
    <rPh sb="36" eb="37">
      <t>キン</t>
    </rPh>
    <rPh sb="38" eb="40">
      <t>イゾン</t>
    </rPh>
    <rPh sb="46" eb="47">
      <t>オオ</t>
    </rPh>
    <rPh sb="50" eb="52">
      <t>キギョウ</t>
    </rPh>
    <rPh sb="52" eb="53">
      <t>サイ</t>
    </rPh>
    <rPh sb="53" eb="55">
      <t>ショウカン</t>
    </rPh>
    <rPh sb="55" eb="57">
      <t>ガンキン</t>
    </rPh>
    <rPh sb="57" eb="58">
      <t>ガク</t>
    </rPh>
    <rPh sb="59" eb="60">
      <t>オオ</t>
    </rPh>
    <rPh sb="63" eb="65">
      <t>リュウドウ</t>
    </rPh>
    <rPh sb="65" eb="67">
      <t>ヒリツ</t>
    </rPh>
    <rPh sb="68" eb="70">
      <t>イゼン</t>
    </rPh>
    <rPh sb="73" eb="75">
      <t>ゼンコク</t>
    </rPh>
    <rPh sb="75" eb="77">
      <t>ヘイキン</t>
    </rPh>
    <rPh sb="77" eb="78">
      <t>オヨ</t>
    </rPh>
    <rPh sb="79" eb="81">
      <t>ルイジ</t>
    </rPh>
    <rPh sb="81" eb="83">
      <t>ダンタイ</t>
    </rPh>
    <rPh sb="83" eb="85">
      <t>ヘイキン</t>
    </rPh>
    <rPh sb="86" eb="88">
      <t>シタマワ</t>
    </rPh>
    <rPh sb="90" eb="92">
      <t>ジンコウ</t>
    </rPh>
    <rPh sb="92" eb="94">
      <t>ゲンショウ</t>
    </rPh>
    <rPh sb="94" eb="95">
      <t>ナド</t>
    </rPh>
    <rPh sb="98" eb="101">
      <t>シヨウリョウ</t>
    </rPh>
    <rPh sb="101" eb="103">
      <t>シュウニュウ</t>
    </rPh>
    <rPh sb="104" eb="106">
      <t>ゲンショウ</t>
    </rPh>
    <rPh sb="108" eb="110">
      <t>ブッカ</t>
    </rPh>
    <rPh sb="110" eb="112">
      <t>コウトウ</t>
    </rPh>
    <rPh sb="115" eb="117">
      <t>シセツ</t>
    </rPh>
    <rPh sb="117" eb="119">
      <t>イジ</t>
    </rPh>
    <rPh sb="119" eb="121">
      <t>カンリ</t>
    </rPh>
    <rPh sb="121" eb="123">
      <t>ヒヨウ</t>
    </rPh>
    <rPh sb="124" eb="125">
      <t>ゾウ</t>
    </rPh>
    <rPh sb="126" eb="128">
      <t>シセツ</t>
    </rPh>
    <rPh sb="128" eb="131">
      <t>ロウキュウカ</t>
    </rPh>
    <rPh sb="132" eb="133">
      <t>トモナ</t>
    </rPh>
    <rPh sb="134" eb="136">
      <t>コウシン</t>
    </rPh>
    <rPh sb="136" eb="138">
      <t>ヒヨウ</t>
    </rPh>
    <rPh sb="139" eb="140">
      <t>ゾウ</t>
    </rPh>
    <rPh sb="143" eb="145">
      <t>ケイエイ</t>
    </rPh>
    <rPh sb="145" eb="147">
      <t>カンキョウ</t>
    </rPh>
    <rPh sb="148" eb="149">
      <t>キビ</t>
    </rPh>
    <rPh sb="154" eb="155">
      <t>クワ</t>
    </rPh>
    <rPh sb="158" eb="160">
      <t>レイワ</t>
    </rPh>
    <rPh sb="161" eb="162">
      <t>ネン</t>
    </rPh>
    <rPh sb="162" eb="164">
      <t>ノト</t>
    </rPh>
    <rPh sb="164" eb="166">
      <t>ハントウ</t>
    </rPh>
    <rPh sb="166" eb="168">
      <t>ジシン</t>
    </rPh>
    <rPh sb="171" eb="173">
      <t>ヒサイ</t>
    </rPh>
    <rPh sb="175" eb="178">
      <t>ゲスイドウ</t>
    </rPh>
    <rPh sb="178" eb="179">
      <t>クダ</t>
    </rPh>
    <rPh sb="179" eb="180">
      <t>キョ</t>
    </rPh>
    <rPh sb="180" eb="181">
      <t>ナド</t>
    </rPh>
    <rPh sb="182" eb="184">
      <t>フッキュウ</t>
    </rPh>
    <rPh sb="184" eb="186">
      <t>ヒヨウ</t>
    </rPh>
    <rPh sb="188" eb="190">
      <t>コウリョ</t>
    </rPh>
    <rPh sb="202" eb="204">
      <t>カクリツ</t>
    </rPh>
    <rPh sb="205" eb="206">
      <t>ム</t>
    </rPh>
    <rPh sb="208" eb="210">
      <t>トリクミ</t>
    </rPh>
    <rPh sb="211" eb="212">
      <t>スス</t>
    </rPh>
    <rPh sb="214" eb="216">
      <t>ヒツヨウ</t>
    </rPh>
    <phoneticPr fontId="4"/>
  </si>
  <si>
    <t>　経常収支比率は１００％を超えており、累積欠損金も発生していないが、収益に占める一般会計からの繰入金は依然として大きい。流動比率は企業債元金償還額が大きく、全国平均及び類似団体平均を大きく下回る。経営の健全性確保のためには水洗化率の向上等による収益の確保や、一層の経費の縮減に取り組む必要がある。
　企業債残高対事業規模比率については、新たな施設や管渠の整備がほぼ終了しているものの、使用料収入の減少を受けて令和３年度より増となった。施設の更新に関しては、今後も使用料収入の減や、物価高騰による費用増等が見込まれることから、引き続き、計画的に実施していく必要がある。
　施設利用率は計上されていない。これは、漁業集落排水事業は単独の処理場を有しておらず、公共下水道へ接続しているためである。</t>
    <rPh sb="1" eb="3">
      <t>ケイジョウ</t>
    </rPh>
    <rPh sb="3" eb="5">
      <t>シュウシ</t>
    </rPh>
    <rPh sb="5" eb="7">
      <t>ヒリツ</t>
    </rPh>
    <rPh sb="13" eb="14">
      <t>コ</t>
    </rPh>
    <rPh sb="19" eb="21">
      <t>ルイセキ</t>
    </rPh>
    <rPh sb="21" eb="23">
      <t>ケッソン</t>
    </rPh>
    <rPh sb="23" eb="24">
      <t>キン</t>
    </rPh>
    <rPh sb="25" eb="27">
      <t>ハッセイ</t>
    </rPh>
    <rPh sb="34" eb="36">
      <t>シュウエキ</t>
    </rPh>
    <rPh sb="37" eb="38">
      <t>シ</t>
    </rPh>
    <rPh sb="40" eb="42">
      <t>イッパン</t>
    </rPh>
    <rPh sb="42" eb="44">
      <t>カイケイ</t>
    </rPh>
    <rPh sb="47" eb="49">
      <t>クリイレ</t>
    </rPh>
    <rPh sb="49" eb="50">
      <t>キン</t>
    </rPh>
    <rPh sb="51" eb="53">
      <t>イゼン</t>
    </rPh>
    <rPh sb="56" eb="57">
      <t>オオ</t>
    </rPh>
    <rPh sb="74" eb="75">
      <t>オオ</t>
    </rPh>
    <rPh sb="78" eb="80">
      <t>ゼンコク</t>
    </rPh>
    <rPh sb="80" eb="82">
      <t>ヘイキン</t>
    </rPh>
    <rPh sb="82" eb="83">
      <t>オヨ</t>
    </rPh>
    <rPh sb="84" eb="86">
      <t>ルイジ</t>
    </rPh>
    <rPh sb="86" eb="88">
      <t>ダンタイ</t>
    </rPh>
    <rPh sb="91" eb="92">
      <t>オオ</t>
    </rPh>
    <rPh sb="94" eb="96">
      <t>シタマワ</t>
    </rPh>
    <rPh sb="98" eb="100">
      <t>ケイエイ</t>
    </rPh>
    <rPh sb="101" eb="104">
      <t>ケンゼンセイ</t>
    </rPh>
    <rPh sb="104" eb="106">
      <t>カクホ</t>
    </rPh>
    <rPh sb="111" eb="114">
      <t>スイセンカ</t>
    </rPh>
    <rPh sb="114" eb="115">
      <t>リツ</t>
    </rPh>
    <rPh sb="116" eb="118">
      <t>コウジョウ</t>
    </rPh>
    <rPh sb="118" eb="119">
      <t>ナド</t>
    </rPh>
    <rPh sb="122" eb="124">
      <t>シュウエキ</t>
    </rPh>
    <rPh sb="125" eb="127">
      <t>カクホ</t>
    </rPh>
    <rPh sb="129" eb="131">
      <t>イッソウ</t>
    </rPh>
    <rPh sb="132" eb="134">
      <t>ケイヒ</t>
    </rPh>
    <rPh sb="135" eb="137">
      <t>シュクゲン</t>
    </rPh>
    <rPh sb="138" eb="139">
      <t>ト</t>
    </rPh>
    <rPh sb="140" eb="141">
      <t>ク</t>
    </rPh>
    <rPh sb="142" eb="144">
      <t>ヒツヨウ</t>
    </rPh>
    <rPh sb="152" eb="153">
      <t>サイ</t>
    </rPh>
    <rPh sb="153" eb="155">
      <t>ザンダカ</t>
    </rPh>
    <rPh sb="155" eb="156">
      <t>タイ</t>
    </rPh>
    <rPh sb="156" eb="158">
      <t>ジギョウ</t>
    </rPh>
    <rPh sb="158" eb="160">
      <t>キボ</t>
    </rPh>
    <rPh sb="160" eb="162">
      <t>ヒリツ</t>
    </rPh>
    <rPh sb="168" eb="169">
      <t>アラ</t>
    </rPh>
    <rPh sb="171" eb="173">
      <t>シセツ</t>
    </rPh>
    <rPh sb="174" eb="175">
      <t>クダ</t>
    </rPh>
    <rPh sb="175" eb="176">
      <t>キョ</t>
    </rPh>
    <rPh sb="177" eb="179">
      <t>セイビ</t>
    </rPh>
    <rPh sb="182" eb="184">
      <t>シュウリョウ</t>
    </rPh>
    <rPh sb="192" eb="195">
      <t>シヨウリョウ</t>
    </rPh>
    <rPh sb="195" eb="197">
      <t>シュウニュウ</t>
    </rPh>
    <rPh sb="198" eb="200">
      <t>ゲンショウ</t>
    </rPh>
    <rPh sb="201" eb="202">
      <t>ウ</t>
    </rPh>
    <rPh sb="204" eb="206">
      <t>レイワ</t>
    </rPh>
    <rPh sb="207" eb="209">
      <t>ネンド</t>
    </rPh>
    <rPh sb="211" eb="212">
      <t>ゾウ</t>
    </rPh>
    <rPh sb="217" eb="219">
      <t>シセツ</t>
    </rPh>
    <rPh sb="220" eb="222">
      <t>コウシン</t>
    </rPh>
    <rPh sb="223" eb="224">
      <t>カン</t>
    </rPh>
    <rPh sb="228" eb="230">
      <t>コンゴ</t>
    </rPh>
    <rPh sb="231" eb="234">
      <t>シヨウリョウ</t>
    </rPh>
    <rPh sb="234" eb="236">
      <t>シュウニュウ</t>
    </rPh>
    <rPh sb="237" eb="238">
      <t>ゲン</t>
    </rPh>
    <rPh sb="240" eb="242">
      <t>ブッカ</t>
    </rPh>
    <rPh sb="242" eb="244">
      <t>コウトウ</t>
    </rPh>
    <rPh sb="247" eb="249">
      <t>ヒヨウ</t>
    </rPh>
    <rPh sb="249" eb="250">
      <t>ゾウ</t>
    </rPh>
    <rPh sb="250" eb="251">
      <t>ナド</t>
    </rPh>
    <rPh sb="252" eb="254">
      <t>ミコ</t>
    </rPh>
    <rPh sb="262" eb="263">
      <t>ヒ</t>
    </rPh>
    <rPh sb="264" eb="265">
      <t>ツヅ</t>
    </rPh>
    <rPh sb="271" eb="273">
      <t>ジッシ</t>
    </rPh>
    <rPh sb="277" eb="279">
      <t>ヒツヨウ</t>
    </rPh>
    <rPh sb="285" eb="287">
      <t>シセツ</t>
    </rPh>
    <rPh sb="287" eb="289">
      <t>リヨウ</t>
    </rPh>
    <rPh sb="289" eb="290">
      <t>リツ</t>
    </rPh>
    <rPh sb="291" eb="293">
      <t>ケイジョウ</t>
    </rPh>
    <rPh sb="304" eb="306">
      <t>ギョギョウ</t>
    </rPh>
    <rPh sb="306" eb="308">
      <t>シュウラク</t>
    </rPh>
    <rPh sb="308" eb="310">
      <t>ハイスイ</t>
    </rPh>
    <rPh sb="310" eb="312">
      <t>ジギョウ</t>
    </rPh>
    <rPh sb="313" eb="315">
      <t>タンドク</t>
    </rPh>
    <rPh sb="316" eb="319">
      <t>ショリジョウ</t>
    </rPh>
    <rPh sb="320" eb="321">
      <t>ユウ</t>
    </rPh>
    <rPh sb="327" eb="329">
      <t>コウキョウ</t>
    </rPh>
    <rPh sb="329" eb="332">
      <t>ゲスイドウ</t>
    </rPh>
    <rPh sb="333" eb="335">
      <t>セツゾク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</si>
</sst>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00C-4D12-982A-BC5A6701D8A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c:v>
                </c:pt>
                <c:pt idx="3">
                  <c:v>0.01</c:v>
                </c:pt>
                <c:pt idx="4">
                  <c:v>0.01</c:v>
                </c:pt>
              </c:numCache>
            </c:numRef>
          </c:val>
          <c:smooth val="0"/>
          <c:extLst>
            <c:ext xmlns:c16="http://schemas.microsoft.com/office/drawing/2014/chart" uri="{C3380CC4-5D6E-409C-BE32-E72D297353CC}">
              <c16:uniqueId val="{00000001-000C-4D12-982A-BC5A6701D8A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3A-4CF5-A2E4-6814C69DC4D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30.19</c:v>
                </c:pt>
                <c:pt idx="3">
                  <c:v>28.77</c:v>
                </c:pt>
                <c:pt idx="4">
                  <c:v>26.22</c:v>
                </c:pt>
              </c:numCache>
            </c:numRef>
          </c:val>
          <c:smooth val="0"/>
          <c:extLst>
            <c:ext xmlns:c16="http://schemas.microsoft.com/office/drawing/2014/chart" uri="{C3380CC4-5D6E-409C-BE32-E72D297353CC}">
              <c16:uniqueId val="{00000001-573A-4CF5-A2E4-6814C69DC4D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89.46</c:v>
                </c:pt>
                <c:pt idx="3">
                  <c:v>90.51</c:v>
                </c:pt>
                <c:pt idx="4">
                  <c:v>91.14</c:v>
                </c:pt>
              </c:numCache>
            </c:numRef>
          </c:val>
          <c:extLst>
            <c:ext xmlns:c16="http://schemas.microsoft.com/office/drawing/2014/chart" uri="{C3380CC4-5D6E-409C-BE32-E72D297353CC}">
              <c16:uniqueId val="{00000000-B3E6-466C-B684-903373829A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79.09</c:v>
                </c:pt>
                <c:pt idx="3">
                  <c:v>78.900000000000006</c:v>
                </c:pt>
                <c:pt idx="4">
                  <c:v>78.03</c:v>
                </c:pt>
              </c:numCache>
            </c:numRef>
          </c:val>
          <c:smooth val="0"/>
          <c:extLst>
            <c:ext xmlns:c16="http://schemas.microsoft.com/office/drawing/2014/chart" uri="{C3380CC4-5D6E-409C-BE32-E72D297353CC}">
              <c16:uniqueId val="{00000001-B3E6-466C-B684-903373829A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101.42</c:v>
                </c:pt>
                <c:pt idx="3">
                  <c:v>100.15</c:v>
                </c:pt>
                <c:pt idx="4">
                  <c:v>100.06</c:v>
                </c:pt>
              </c:numCache>
            </c:numRef>
          </c:val>
          <c:extLst>
            <c:ext xmlns:c16="http://schemas.microsoft.com/office/drawing/2014/chart" uri="{C3380CC4-5D6E-409C-BE32-E72D297353CC}">
              <c16:uniqueId val="{00000000-9C2E-40C5-B6CA-70286FC9F93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101.18</c:v>
                </c:pt>
                <c:pt idx="3">
                  <c:v>99.89</c:v>
                </c:pt>
                <c:pt idx="4">
                  <c:v>104.12</c:v>
                </c:pt>
              </c:numCache>
            </c:numRef>
          </c:val>
          <c:smooth val="0"/>
          <c:extLst>
            <c:ext xmlns:c16="http://schemas.microsoft.com/office/drawing/2014/chart" uri="{C3380CC4-5D6E-409C-BE32-E72D297353CC}">
              <c16:uniqueId val="{00000001-9C2E-40C5-B6CA-70286FC9F93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3.46</c:v>
                </c:pt>
                <c:pt idx="3">
                  <c:v>6.91</c:v>
                </c:pt>
                <c:pt idx="4">
                  <c:v>10.3</c:v>
                </c:pt>
              </c:numCache>
            </c:numRef>
          </c:val>
          <c:extLst>
            <c:ext xmlns:c16="http://schemas.microsoft.com/office/drawing/2014/chart" uri="{C3380CC4-5D6E-409C-BE32-E72D297353CC}">
              <c16:uniqueId val="{00000000-3288-495B-9791-54556037264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20.14</c:v>
                </c:pt>
                <c:pt idx="3">
                  <c:v>23.17</c:v>
                </c:pt>
                <c:pt idx="4">
                  <c:v>25.29</c:v>
                </c:pt>
              </c:numCache>
            </c:numRef>
          </c:val>
          <c:smooth val="0"/>
          <c:extLst>
            <c:ext xmlns:c16="http://schemas.microsoft.com/office/drawing/2014/chart" uri="{C3380CC4-5D6E-409C-BE32-E72D297353CC}">
              <c16:uniqueId val="{00000001-3288-495B-9791-54556037264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F42-471D-8A76-11C8B15428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F42-471D-8A76-11C8B15428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39F-484E-9279-9F9821B0D06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140.63</c:v>
                </c:pt>
                <c:pt idx="3">
                  <c:v>163.84</c:v>
                </c:pt>
                <c:pt idx="4">
                  <c:v>176.46</c:v>
                </c:pt>
              </c:numCache>
            </c:numRef>
          </c:val>
          <c:smooth val="0"/>
          <c:extLst>
            <c:ext xmlns:c16="http://schemas.microsoft.com/office/drawing/2014/chart" uri="{C3380CC4-5D6E-409C-BE32-E72D297353CC}">
              <c16:uniqueId val="{00000001-439F-484E-9279-9F9821B0D06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16.690000000000001</c:v>
                </c:pt>
                <c:pt idx="3">
                  <c:v>9.42</c:v>
                </c:pt>
                <c:pt idx="4">
                  <c:v>17.760000000000002</c:v>
                </c:pt>
              </c:numCache>
            </c:numRef>
          </c:val>
          <c:extLst>
            <c:ext xmlns:c16="http://schemas.microsoft.com/office/drawing/2014/chart" uri="{C3380CC4-5D6E-409C-BE32-E72D297353CC}">
              <c16:uniqueId val="{00000000-B0AD-4F42-A0A0-529202F5F82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56.53</c:v>
                </c:pt>
                <c:pt idx="3">
                  <c:v>59.66</c:v>
                </c:pt>
                <c:pt idx="4">
                  <c:v>61.64</c:v>
                </c:pt>
              </c:numCache>
            </c:numRef>
          </c:val>
          <c:smooth val="0"/>
          <c:extLst>
            <c:ext xmlns:c16="http://schemas.microsoft.com/office/drawing/2014/chart" uri="{C3380CC4-5D6E-409C-BE32-E72D297353CC}">
              <c16:uniqueId val="{00000001-B0AD-4F42-A0A0-529202F5F82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505.58</c:v>
                </c:pt>
                <c:pt idx="3">
                  <c:v>418.28</c:v>
                </c:pt>
                <c:pt idx="4">
                  <c:v>425.91</c:v>
                </c:pt>
              </c:numCache>
            </c:numRef>
          </c:val>
          <c:extLst>
            <c:ext xmlns:c16="http://schemas.microsoft.com/office/drawing/2014/chart" uri="{C3380CC4-5D6E-409C-BE32-E72D297353CC}">
              <c16:uniqueId val="{00000000-C299-4456-A2C1-57E307894A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1095.52</c:v>
                </c:pt>
                <c:pt idx="3">
                  <c:v>1056.55</c:v>
                </c:pt>
                <c:pt idx="4">
                  <c:v>1278.54</c:v>
                </c:pt>
              </c:numCache>
            </c:numRef>
          </c:val>
          <c:smooth val="0"/>
          <c:extLst>
            <c:ext xmlns:c16="http://schemas.microsoft.com/office/drawing/2014/chart" uri="{C3380CC4-5D6E-409C-BE32-E72D297353CC}">
              <c16:uniqueId val="{00000001-C299-4456-A2C1-57E307894A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100.91</c:v>
                </c:pt>
                <c:pt idx="3">
                  <c:v>97.84</c:v>
                </c:pt>
                <c:pt idx="4">
                  <c:v>99.72</c:v>
                </c:pt>
              </c:numCache>
            </c:numRef>
          </c:val>
          <c:extLst>
            <c:ext xmlns:c16="http://schemas.microsoft.com/office/drawing/2014/chart" uri="{C3380CC4-5D6E-409C-BE32-E72D297353CC}">
              <c16:uniqueId val="{00000000-BEC5-4AB2-A41B-75F48CF2429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39.64</c:v>
                </c:pt>
                <c:pt idx="3">
                  <c:v>40</c:v>
                </c:pt>
                <c:pt idx="4">
                  <c:v>38.74</c:v>
                </c:pt>
              </c:numCache>
            </c:numRef>
          </c:val>
          <c:smooth val="0"/>
          <c:extLst>
            <c:ext xmlns:c16="http://schemas.microsoft.com/office/drawing/2014/chart" uri="{C3380CC4-5D6E-409C-BE32-E72D297353CC}">
              <c16:uniqueId val="{00000001-BEC5-4AB2-A41B-75F48CF2429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152.51</c:v>
                </c:pt>
                <c:pt idx="3">
                  <c:v>158.71</c:v>
                </c:pt>
                <c:pt idx="4">
                  <c:v>155.66999999999999</c:v>
                </c:pt>
              </c:numCache>
            </c:numRef>
          </c:val>
          <c:extLst>
            <c:ext xmlns:c16="http://schemas.microsoft.com/office/drawing/2014/chart" uri="{C3380CC4-5D6E-409C-BE32-E72D297353CC}">
              <c16:uniqueId val="{00000000-B133-49E3-81F4-9E3895281E2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449.72</c:v>
                </c:pt>
                <c:pt idx="3">
                  <c:v>437.27</c:v>
                </c:pt>
                <c:pt idx="4">
                  <c:v>456.72</c:v>
                </c:pt>
              </c:numCache>
            </c:numRef>
          </c:val>
          <c:smooth val="0"/>
          <c:extLst>
            <c:ext xmlns:c16="http://schemas.microsoft.com/office/drawing/2014/chart" uri="{C3380CC4-5D6E-409C-BE32-E72D297353CC}">
              <c16:uniqueId val="{00000001-B133-49E3-81F4-9E3895281E2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氷見市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52">
        <f>データ!S6</f>
        <v>44076</v>
      </c>
      <c r="AM8" s="52"/>
      <c r="AN8" s="52"/>
      <c r="AO8" s="52"/>
      <c r="AP8" s="52"/>
      <c r="AQ8" s="52"/>
      <c r="AR8" s="52"/>
      <c r="AS8" s="52"/>
      <c r="AT8" s="51">
        <f>データ!T6</f>
        <v>230.54</v>
      </c>
      <c r="AU8" s="51"/>
      <c r="AV8" s="51"/>
      <c r="AW8" s="51"/>
      <c r="AX8" s="51"/>
      <c r="AY8" s="51"/>
      <c r="AZ8" s="51"/>
      <c r="BA8" s="51"/>
      <c r="BB8" s="51">
        <f>データ!U6</f>
        <v>191.19</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f>データ!O6</f>
        <v>68.37</v>
      </c>
      <c r="J10" s="51"/>
      <c r="K10" s="51"/>
      <c r="L10" s="51"/>
      <c r="M10" s="51"/>
      <c r="N10" s="51"/>
      <c r="O10" s="51"/>
      <c r="P10" s="51">
        <f>データ!P6</f>
        <v>3.02</v>
      </c>
      <c r="Q10" s="51"/>
      <c r="R10" s="51"/>
      <c r="S10" s="51"/>
      <c r="T10" s="51"/>
      <c r="U10" s="51"/>
      <c r="V10" s="51"/>
      <c r="W10" s="51">
        <f>データ!Q6</f>
        <v>91.08</v>
      </c>
      <c r="X10" s="51"/>
      <c r="Y10" s="51"/>
      <c r="Z10" s="51"/>
      <c r="AA10" s="51"/>
      <c r="AB10" s="51"/>
      <c r="AC10" s="51"/>
      <c r="AD10" s="52">
        <f>データ!R6</f>
        <v>3185</v>
      </c>
      <c r="AE10" s="52"/>
      <c r="AF10" s="52"/>
      <c r="AG10" s="52"/>
      <c r="AH10" s="52"/>
      <c r="AI10" s="52"/>
      <c r="AJ10" s="52"/>
      <c r="AK10" s="2"/>
      <c r="AL10" s="52">
        <f>データ!V6</f>
        <v>1320</v>
      </c>
      <c r="AM10" s="52"/>
      <c r="AN10" s="52"/>
      <c r="AO10" s="52"/>
      <c r="AP10" s="52"/>
      <c r="AQ10" s="52"/>
      <c r="AR10" s="52"/>
      <c r="AS10" s="52"/>
      <c r="AT10" s="51">
        <f>データ!W6</f>
        <v>0.43</v>
      </c>
      <c r="AU10" s="51"/>
      <c r="AV10" s="51"/>
      <c r="AW10" s="51"/>
      <c r="AX10" s="51"/>
      <c r="AY10" s="51"/>
      <c r="AZ10" s="51"/>
      <c r="BA10" s="51"/>
      <c r="BB10" s="51">
        <f>データ!X6</f>
        <v>3069.77</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ndOPgqvHR2IFK+p9trDkMyMktkxBqY1P9JbxvKFkPpr+lYaH2hz37oILg6cQVcujxcPWFfAOM24TgD1/BnUkcg==" saltValue="fd8qTnmd+f7/bgwim5Dq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162051</v>
      </c>
      <c r="D6" s="19">
        <f t="shared" si="3"/>
        <v>46</v>
      </c>
      <c r="E6" s="19">
        <f t="shared" si="3"/>
        <v>17</v>
      </c>
      <c r="F6" s="19">
        <f t="shared" si="3"/>
        <v>6</v>
      </c>
      <c r="G6" s="19">
        <f t="shared" si="3"/>
        <v>0</v>
      </c>
      <c r="H6" s="19" t="str">
        <f t="shared" si="3"/>
        <v>富山県　氷見市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68.37</v>
      </c>
      <c r="P6" s="20">
        <f t="shared" si="3"/>
        <v>3.02</v>
      </c>
      <c r="Q6" s="20">
        <f t="shared" si="3"/>
        <v>91.08</v>
      </c>
      <c r="R6" s="20">
        <f t="shared" si="3"/>
        <v>3185</v>
      </c>
      <c r="S6" s="20">
        <f t="shared" si="3"/>
        <v>44076</v>
      </c>
      <c r="T6" s="20">
        <f t="shared" si="3"/>
        <v>230.54</v>
      </c>
      <c r="U6" s="20">
        <f t="shared" si="3"/>
        <v>191.19</v>
      </c>
      <c r="V6" s="20">
        <f t="shared" si="3"/>
        <v>1320</v>
      </c>
      <c r="W6" s="20">
        <f t="shared" si="3"/>
        <v>0.43</v>
      </c>
      <c r="X6" s="20">
        <f t="shared" si="3"/>
        <v>3069.77</v>
      </c>
      <c r="Y6" s="21" t="str">
        <f>IF(Y7="",NA(),Y7)</f>
        <v>-</v>
      </c>
      <c r="Z6" s="21" t="str">
        <f t="shared" ref="Z6:AH6" si="4">IF(Z7="",NA(),Z7)</f>
        <v>-</v>
      </c>
      <c r="AA6" s="21">
        <f t="shared" si="4"/>
        <v>101.42</v>
      </c>
      <c r="AB6" s="21">
        <f t="shared" si="4"/>
        <v>100.15</v>
      </c>
      <c r="AC6" s="21">
        <f t="shared" si="4"/>
        <v>100.06</v>
      </c>
      <c r="AD6" s="21" t="str">
        <f t="shared" si="4"/>
        <v>-</v>
      </c>
      <c r="AE6" s="21" t="str">
        <f t="shared" si="4"/>
        <v>-</v>
      </c>
      <c r="AF6" s="21">
        <f t="shared" si="4"/>
        <v>101.18</v>
      </c>
      <c r="AG6" s="21">
        <f t="shared" si="4"/>
        <v>99.89</v>
      </c>
      <c r="AH6" s="21">
        <f t="shared" si="4"/>
        <v>104.12</v>
      </c>
      <c r="AI6" s="20" t="str">
        <f>IF(AI7="","",IF(AI7="-","【-】","【"&amp;SUBSTITUTE(TEXT(AI7,"#,##0.00"),"-","△")&amp;"】"))</f>
        <v>【101.46】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140.63</v>
      </c>
      <c r="AR6" s="21">
        <f t="shared" si="5"/>
        <v>163.84</v>
      </c>
      <c r="AS6" s="21">
        <f t="shared" si="5"/>
        <v>176.46</v>
      </c>
      <c r="AT6" s="20" t="str">
        <f>IF(AT7="","",IF(AT7="-","【-】","【"&amp;SUBSTITUTE(TEXT(AT7,"#,##0.00"),"-","△")&amp;"】"))</f>
        <v>【104.91】</v>
      </c>
      <c r="AU6" s="21" t="str">
        <f>IF(AU7="",NA(),AU7)</f>
        <v>-</v>
      </c>
      <c r="AV6" s="21" t="str">
        <f t="shared" ref="AV6:BD6" si="6">IF(AV7="",NA(),AV7)</f>
        <v>-</v>
      </c>
      <c r="AW6" s="21">
        <f t="shared" si="6"/>
        <v>16.690000000000001</v>
      </c>
      <c r="AX6" s="21">
        <f t="shared" si="6"/>
        <v>9.42</v>
      </c>
      <c r="AY6" s="21">
        <f t="shared" si="6"/>
        <v>17.760000000000002</v>
      </c>
      <c r="AZ6" s="21" t="str">
        <f t="shared" si="6"/>
        <v>-</v>
      </c>
      <c r="BA6" s="21" t="str">
        <f t="shared" si="6"/>
        <v>-</v>
      </c>
      <c r="BB6" s="21">
        <f t="shared" si="6"/>
        <v>56.53</v>
      </c>
      <c r="BC6" s="21">
        <f t="shared" si="6"/>
        <v>59.66</v>
      </c>
      <c r="BD6" s="21">
        <f t="shared" si="6"/>
        <v>61.64</v>
      </c>
      <c r="BE6" s="20" t="str">
        <f>IF(BE7="","",IF(BE7="-","【-】","【"&amp;SUBSTITUTE(TEXT(BE7,"#,##0.00"),"-","△")&amp;"】"))</f>
        <v>【61.34】</v>
      </c>
      <c r="BF6" s="21" t="str">
        <f>IF(BF7="",NA(),BF7)</f>
        <v>-</v>
      </c>
      <c r="BG6" s="21" t="str">
        <f t="shared" ref="BG6:BO6" si="7">IF(BG7="",NA(),BG7)</f>
        <v>-</v>
      </c>
      <c r="BH6" s="21">
        <f t="shared" si="7"/>
        <v>505.58</v>
      </c>
      <c r="BI6" s="21">
        <f t="shared" si="7"/>
        <v>418.28</v>
      </c>
      <c r="BJ6" s="21">
        <f t="shared" si="7"/>
        <v>425.91</v>
      </c>
      <c r="BK6" s="21" t="str">
        <f t="shared" si="7"/>
        <v>-</v>
      </c>
      <c r="BL6" s="21" t="str">
        <f t="shared" si="7"/>
        <v>-</v>
      </c>
      <c r="BM6" s="21">
        <f t="shared" si="7"/>
        <v>1095.52</v>
      </c>
      <c r="BN6" s="21">
        <f t="shared" si="7"/>
        <v>1056.55</v>
      </c>
      <c r="BO6" s="21">
        <f t="shared" si="7"/>
        <v>1278.54</v>
      </c>
      <c r="BP6" s="20" t="str">
        <f>IF(BP7="","",IF(BP7="-","【-】","【"&amp;SUBSTITUTE(TEXT(BP7,"#,##0.00"),"-","△")&amp;"】"))</f>
        <v>【1,078.44】</v>
      </c>
      <c r="BQ6" s="21" t="str">
        <f>IF(BQ7="",NA(),BQ7)</f>
        <v>-</v>
      </c>
      <c r="BR6" s="21" t="str">
        <f t="shared" ref="BR6:BZ6" si="8">IF(BR7="",NA(),BR7)</f>
        <v>-</v>
      </c>
      <c r="BS6" s="21">
        <f t="shared" si="8"/>
        <v>100.91</v>
      </c>
      <c r="BT6" s="21">
        <f t="shared" si="8"/>
        <v>97.84</v>
      </c>
      <c r="BU6" s="21">
        <f t="shared" si="8"/>
        <v>99.72</v>
      </c>
      <c r="BV6" s="21" t="str">
        <f t="shared" si="8"/>
        <v>-</v>
      </c>
      <c r="BW6" s="21" t="str">
        <f t="shared" si="8"/>
        <v>-</v>
      </c>
      <c r="BX6" s="21">
        <f t="shared" si="8"/>
        <v>39.64</v>
      </c>
      <c r="BY6" s="21">
        <f t="shared" si="8"/>
        <v>40</v>
      </c>
      <c r="BZ6" s="21">
        <f t="shared" si="8"/>
        <v>38.74</v>
      </c>
      <c r="CA6" s="20" t="str">
        <f>IF(CA7="","",IF(CA7="-","【-】","【"&amp;SUBSTITUTE(TEXT(CA7,"#,##0.00"),"-","△")&amp;"】"))</f>
        <v>【41.91】</v>
      </c>
      <c r="CB6" s="21" t="str">
        <f>IF(CB7="",NA(),CB7)</f>
        <v>-</v>
      </c>
      <c r="CC6" s="21" t="str">
        <f t="shared" ref="CC6:CK6" si="9">IF(CC7="",NA(),CC7)</f>
        <v>-</v>
      </c>
      <c r="CD6" s="21">
        <f t="shared" si="9"/>
        <v>152.51</v>
      </c>
      <c r="CE6" s="21">
        <f t="shared" si="9"/>
        <v>158.71</v>
      </c>
      <c r="CF6" s="21">
        <f t="shared" si="9"/>
        <v>155.66999999999999</v>
      </c>
      <c r="CG6" s="21" t="str">
        <f t="shared" si="9"/>
        <v>-</v>
      </c>
      <c r="CH6" s="21" t="str">
        <f t="shared" si="9"/>
        <v>-</v>
      </c>
      <c r="CI6" s="21">
        <f t="shared" si="9"/>
        <v>449.72</v>
      </c>
      <c r="CJ6" s="21">
        <f t="shared" si="9"/>
        <v>437.27</v>
      </c>
      <c r="CK6" s="21">
        <f t="shared" si="9"/>
        <v>456.72</v>
      </c>
      <c r="CL6" s="20" t="str">
        <f>IF(CL7="","",IF(CL7="-","【-】","【"&amp;SUBSTITUTE(TEXT(CL7,"#,##0.00"),"-","△")&amp;"】"))</f>
        <v>【420.17】</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30.19</v>
      </c>
      <c r="CU6" s="21">
        <f t="shared" si="10"/>
        <v>28.77</v>
      </c>
      <c r="CV6" s="21">
        <f t="shared" si="10"/>
        <v>26.22</v>
      </c>
      <c r="CW6" s="20" t="str">
        <f>IF(CW7="","",IF(CW7="-","【-】","【"&amp;SUBSTITUTE(TEXT(CW7,"#,##0.00"),"-","△")&amp;"】"))</f>
        <v>【29.92】</v>
      </c>
      <c r="CX6" s="21" t="str">
        <f>IF(CX7="",NA(),CX7)</f>
        <v>-</v>
      </c>
      <c r="CY6" s="21" t="str">
        <f t="shared" ref="CY6:DG6" si="11">IF(CY7="",NA(),CY7)</f>
        <v>-</v>
      </c>
      <c r="CZ6" s="21">
        <f t="shared" si="11"/>
        <v>89.46</v>
      </c>
      <c r="DA6" s="21">
        <f t="shared" si="11"/>
        <v>90.51</v>
      </c>
      <c r="DB6" s="21">
        <f t="shared" si="11"/>
        <v>91.14</v>
      </c>
      <c r="DC6" s="21" t="str">
        <f t="shared" si="11"/>
        <v>-</v>
      </c>
      <c r="DD6" s="21" t="str">
        <f t="shared" si="11"/>
        <v>-</v>
      </c>
      <c r="DE6" s="21">
        <f t="shared" si="11"/>
        <v>79.09</v>
      </c>
      <c r="DF6" s="21">
        <f t="shared" si="11"/>
        <v>78.900000000000006</v>
      </c>
      <c r="DG6" s="21">
        <f t="shared" si="11"/>
        <v>78.03</v>
      </c>
      <c r="DH6" s="20" t="str">
        <f>IF(DH7="","",IF(DH7="-","【-】","【"&amp;SUBSTITUTE(TEXT(DH7,"#,##0.00"),"-","△")&amp;"】"))</f>
        <v>【80.39】</v>
      </c>
      <c r="DI6" s="21" t="str">
        <f>IF(DI7="",NA(),DI7)</f>
        <v>-</v>
      </c>
      <c r="DJ6" s="21" t="str">
        <f t="shared" ref="DJ6:DR6" si="12">IF(DJ7="",NA(),DJ7)</f>
        <v>-</v>
      </c>
      <c r="DK6" s="21">
        <f t="shared" si="12"/>
        <v>3.46</v>
      </c>
      <c r="DL6" s="21">
        <f t="shared" si="12"/>
        <v>6.91</v>
      </c>
      <c r="DM6" s="21">
        <f t="shared" si="12"/>
        <v>10.3</v>
      </c>
      <c r="DN6" s="21" t="str">
        <f t="shared" si="12"/>
        <v>-</v>
      </c>
      <c r="DO6" s="21" t="str">
        <f t="shared" si="12"/>
        <v>-</v>
      </c>
      <c r="DP6" s="21">
        <f t="shared" si="12"/>
        <v>20.14</v>
      </c>
      <c r="DQ6" s="21">
        <f t="shared" si="12"/>
        <v>23.17</v>
      </c>
      <c r="DR6" s="21">
        <f t="shared" si="12"/>
        <v>25.29</v>
      </c>
      <c r="DS6" s="20" t="str">
        <f>IF(DS7="","",IF(DS7="-","【-】","【"&amp;SUBSTITUTE(TEXT(DS7,"#,##0.00"),"-","△")&amp;"】"))</f>
        <v>【29.81】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v>
      </c>
      <c r="EM6" s="21">
        <f t="shared" si="14"/>
        <v>0.01</v>
      </c>
      <c r="EN6" s="21">
        <f t="shared" si="14"/>
        <v>0.01</v>
      </c>
      <c r="EO6" s="20" t="str">
        <f>IF(EO7="","",IF(EO7="-","【-】","【"&amp;SUBSTITUTE(TEXT(EO7,"#,##0.00"),"-","△")&amp;"】"))</f>
        <v>【0.01】</v>
      </c>
    </row>
    <row r="7" spans="1:148" s="22" customFormat="1" x14ac:dyDescent="0.15">
      <c r="A7" s="14"/>
      <c r="B7" s="23">
        <v>2022</v>
      </c>
      <c r="C7" s="23">
        <v>162051</v>
      </c>
      <c r="D7" s="23">
        <v>46</v>
      </c>
      <c r="E7" s="23">
        <v>17</v>
      </c>
      <c r="F7" s="23">
        <v>6</v>
      </c>
      <c r="G7" s="23">
        <v>0</v>
      </c>
      <c r="H7" s="23" t="s">
        <v>96</v>
      </c>
      <c r="I7" s="23" t="s">
        <v>97</v>
      </c>
      <c r="J7" s="23" t="s">
        <v>98</v>
      </c>
      <c r="K7" s="23" t="s">
        <v>99</v>
      </c>
      <c r="L7" s="23" t="s">
        <v>100</v>
      </c>
      <c r="M7" s="23" t="s">
        <v>101</v>
      </c>
      <c r="N7" s="24" t="s">
        <v>102</v>
      </c>
      <c r="O7" s="24">
        <v>68.37</v>
      </c>
      <c r="P7" s="24">
        <v>3.02</v>
      </c>
      <c r="Q7" s="24">
        <v>91.08</v>
      </c>
      <c r="R7" s="24">
        <v>3185</v>
      </c>
      <c r="S7" s="24">
        <v>44076</v>
      </c>
      <c r="T7" s="24">
        <v>230.54</v>
      </c>
      <c r="U7" s="24">
        <v>191.19</v>
      </c>
      <c r="V7" s="24">
        <v>1320</v>
      </c>
      <c r="W7" s="24">
        <v>0.43</v>
      </c>
      <c r="X7" s="24">
        <v>3069.77</v>
      </c>
      <c r="Y7" s="24" t="s">
        <v>102</v>
      </c>
      <c r="Z7" s="24" t="s">
        <v>102</v>
      </c>
      <c r="AA7" s="24">
        <v>101.42</v>
      </c>
      <c r="AB7" s="24">
        <v>100.15</v>
      </c>
      <c r="AC7" s="24">
        <v>100.06</v>
      </c>
      <c r="AD7" s="24" t="s">
        <v>102</v>
      </c>
      <c r="AE7" s="24" t="s">
        <v>102</v>
      </c>
      <c r="AF7" s="24">
        <v>101.18</v>
      </c>
      <c r="AG7" s="24">
        <v>99.89</v>
      </c>
      <c r="AH7" s="24">
        <v>104.12</v>
      </c>
      <c r="AI7" s="24">
        <v>101.46</v>
      </c>
      <c r="AJ7" s="24" t="s">
        <v>102</v>
      </c>
      <c r="AK7" s="24" t="s">
        <v>102</v>
      </c>
      <c r="AL7" s="24">
        <v>0</v>
      </c>
      <c r="AM7" s="24">
        <v>0</v>
      </c>
      <c r="AN7" s="24">
        <v>0</v>
      </c>
      <c r="AO7" s="24" t="s">
        <v>102</v>
      </c>
      <c r="AP7" s="24" t="s">
        <v>102</v>
      </c>
      <c r="AQ7" s="24">
        <v>140.63</v>
      </c>
      <c r="AR7" s="24">
        <v>163.84</v>
      </c>
      <c r="AS7" s="24">
        <v>176.46</v>
      </c>
      <c r="AT7" s="24">
        <v>104.91</v>
      </c>
      <c r="AU7" s="24" t="s">
        <v>102</v>
      </c>
      <c r="AV7" s="24" t="s">
        <v>102</v>
      </c>
      <c r="AW7" s="24">
        <v>16.690000000000001</v>
      </c>
      <c r="AX7" s="24">
        <v>9.42</v>
      </c>
      <c r="AY7" s="24">
        <v>17.760000000000002</v>
      </c>
      <c r="AZ7" s="24" t="s">
        <v>102</v>
      </c>
      <c r="BA7" s="24" t="s">
        <v>102</v>
      </c>
      <c r="BB7" s="24">
        <v>56.53</v>
      </c>
      <c r="BC7" s="24">
        <v>59.66</v>
      </c>
      <c r="BD7" s="24">
        <v>61.64</v>
      </c>
      <c r="BE7" s="24">
        <v>61.34</v>
      </c>
      <c r="BF7" s="24" t="s">
        <v>102</v>
      </c>
      <c r="BG7" s="24" t="s">
        <v>102</v>
      </c>
      <c r="BH7" s="24">
        <v>505.58</v>
      </c>
      <c r="BI7" s="24">
        <v>418.28</v>
      </c>
      <c r="BJ7" s="24">
        <v>425.91</v>
      </c>
      <c r="BK7" s="24" t="s">
        <v>102</v>
      </c>
      <c r="BL7" s="24" t="s">
        <v>102</v>
      </c>
      <c r="BM7" s="24">
        <v>1095.52</v>
      </c>
      <c r="BN7" s="24">
        <v>1056.55</v>
      </c>
      <c r="BO7" s="24">
        <v>1278.54</v>
      </c>
      <c r="BP7" s="24">
        <v>1078.44</v>
      </c>
      <c r="BQ7" s="24" t="s">
        <v>102</v>
      </c>
      <c r="BR7" s="24" t="s">
        <v>102</v>
      </c>
      <c r="BS7" s="24">
        <v>100.91</v>
      </c>
      <c r="BT7" s="24">
        <v>97.84</v>
      </c>
      <c r="BU7" s="24">
        <v>99.72</v>
      </c>
      <c r="BV7" s="24" t="s">
        <v>102</v>
      </c>
      <c r="BW7" s="24" t="s">
        <v>102</v>
      </c>
      <c r="BX7" s="24">
        <v>39.64</v>
      </c>
      <c r="BY7" s="24">
        <v>40</v>
      </c>
      <c r="BZ7" s="24">
        <v>38.74</v>
      </c>
      <c r="CA7" s="24">
        <v>41.91</v>
      </c>
      <c r="CB7" s="24" t="s">
        <v>102</v>
      </c>
      <c r="CC7" s="24" t="s">
        <v>102</v>
      </c>
      <c r="CD7" s="24">
        <v>152.51</v>
      </c>
      <c r="CE7" s="24">
        <v>158.71</v>
      </c>
      <c r="CF7" s="24">
        <v>155.66999999999999</v>
      </c>
      <c r="CG7" s="24" t="s">
        <v>102</v>
      </c>
      <c r="CH7" s="24" t="s">
        <v>102</v>
      </c>
      <c r="CI7" s="24">
        <v>449.72</v>
      </c>
      <c r="CJ7" s="24">
        <v>437.27</v>
      </c>
      <c r="CK7" s="24">
        <v>456.72</v>
      </c>
      <c r="CL7" s="24">
        <v>420.17</v>
      </c>
      <c r="CM7" s="24" t="s">
        <v>102</v>
      </c>
      <c r="CN7" s="24" t="s">
        <v>102</v>
      </c>
      <c r="CO7" s="24" t="s">
        <v>102</v>
      </c>
      <c r="CP7" s="24" t="s">
        <v>102</v>
      </c>
      <c r="CQ7" s="24" t="s">
        <v>102</v>
      </c>
      <c r="CR7" s="24" t="s">
        <v>102</v>
      </c>
      <c r="CS7" s="24" t="s">
        <v>102</v>
      </c>
      <c r="CT7" s="24">
        <v>30.19</v>
      </c>
      <c r="CU7" s="24">
        <v>28.77</v>
      </c>
      <c r="CV7" s="24">
        <v>26.22</v>
      </c>
      <c r="CW7" s="24">
        <v>29.92</v>
      </c>
      <c r="CX7" s="24" t="s">
        <v>102</v>
      </c>
      <c r="CY7" s="24" t="s">
        <v>102</v>
      </c>
      <c r="CZ7" s="24">
        <v>89.46</v>
      </c>
      <c r="DA7" s="24">
        <v>90.51</v>
      </c>
      <c r="DB7" s="24">
        <v>91.14</v>
      </c>
      <c r="DC7" s="24" t="s">
        <v>102</v>
      </c>
      <c r="DD7" s="24" t="s">
        <v>102</v>
      </c>
      <c r="DE7" s="24">
        <v>79.09</v>
      </c>
      <c r="DF7" s="24">
        <v>78.900000000000006</v>
      </c>
      <c r="DG7" s="24">
        <v>78.03</v>
      </c>
      <c r="DH7" s="24">
        <v>80.39</v>
      </c>
      <c r="DI7" s="24" t="s">
        <v>102</v>
      </c>
      <c r="DJ7" s="24" t="s">
        <v>102</v>
      </c>
      <c r="DK7" s="24">
        <v>3.46</v>
      </c>
      <c r="DL7" s="24">
        <v>6.91</v>
      </c>
      <c r="DM7" s="24">
        <v>10.3</v>
      </c>
      <c r="DN7" s="24" t="s">
        <v>102</v>
      </c>
      <c r="DO7" s="24" t="s">
        <v>102</v>
      </c>
      <c r="DP7" s="24">
        <v>20.14</v>
      </c>
      <c r="DQ7" s="24">
        <v>23.17</v>
      </c>
      <c r="DR7" s="24">
        <v>25.29</v>
      </c>
      <c r="DS7" s="24">
        <v>29.81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1.6</v>
      </c>
      <c r="EM7" s="24">
        <v>0.01</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cp:lastModifiedBy>
  <cp:lastPrinted>2024-01-20T07:04:24Z</cp:lastPrinted>
  <dcterms:created xsi:type="dcterms:W3CDTF">2023-12-12T01:05:21Z</dcterms:created>
  <dcterms:modified xsi:type="dcterms:W3CDTF">2024-01-20T07:04:27Z</dcterms:modified>
  <cp:category/>
</cp:coreProperties>
</file>