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R:\0103共通財務\下水道事業\財政課・県市町村支援課照会（H25~）\R5\2024.1.18 経営比較分析表\"/>
    </mc:Choice>
  </mc:AlternateContent>
  <xr:revisionPtr revIDLastSave="0" documentId="8_{5C3B321A-05C4-4796-8C70-EB687B007349}" xr6:coauthVersionLast="36" xr6:coauthVersionMax="36" xr10:uidLastSave="{00000000-0000-0000-0000-000000000000}"/>
  <workbookProtection workbookAlgorithmName="SHA-512" workbookHashValue="AvL7WYTJfBPNfURhaIRYq9c6CM3heXwgovtI9JmgZH9NgqkZgdADJyXzooIwgAbXLDxOGLM8p9wizleTbDr90w==" workbookSaltValue="aU82WAUqgPdJoxeABf5qr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H85" i="4"/>
  <c r="G85" i="4"/>
  <c r="BB10" i="4"/>
  <c r="AT10" i="4"/>
  <c r="W10" i="4"/>
  <c r="BB8" i="4"/>
  <c r="AD8" i="4"/>
  <c r="W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<sst xmlns="http://schemas.openxmlformats.org/spreadsheetml/2006/main" count="231" uniqueCount="117">
  <si>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</si>
  <si>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</si>
  <si>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</si>
  <si>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</si>
  <si>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</si>
  <si>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</si>
  <si>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</si>
  <si>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</si>
  <si>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</si>
  <si>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</si>
  <si>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</si>
  <si>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</si>
  <si>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</si>
  <si>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</si>
  <si>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</si>
  <si>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</si>
  <si>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</si>
  <si>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</si>
  <si>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</si>
  <si>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</si>
  <si>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</si>
  <si>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</si>
  <si>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</si>
  <si>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</si>
  <si>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</si>
  <si>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</si>
  <si>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</si>
  <si>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</si>
  <si>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</si>
  <si>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</si>
  <si>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</si>
  <si>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</si>
  <si>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</si>
  <si>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</si>
  <si>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</si>
  <si>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</si>
  <si>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</si>
  <si>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</si>
  <si>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</si>
  <si>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</si>
  <si>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</si>
  <si>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</si>
  <si>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</si>
  <si>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</si>
  <si>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</si>
  <si>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</si>
  <si>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</si>
  <si>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</si>
  <si>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</si>
  <si>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</si>
  <si>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</si>
  <si>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</si>
  <si>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</si>
  <si>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</si>
  <si>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</si>
  <si>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</si>
  <si>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</si>
  <si>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</si>
  <si>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</si>
  <si>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</si>
  <si>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</si>
  <si>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</si>
  <si>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</si>
  <si>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</si>
  <si>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</si>
  <si>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</si>
  <si>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</si>
  <si>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</si>
  <si>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</si>
  <si>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</si>
  <si>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</si>
  <si>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</si>
  <si>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</si>
  <si>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</si>
  <si>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</si>
  <si>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</si>
  <si>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</si>
  <si>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</si>
  <si>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</si>
  <si>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</si>
  <si>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</si>
  <si>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</si>
  <si>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</si>
  <si>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</si>
  <si>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</si>
  <si>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</si>
  <si>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</si>
  <si>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</si>
  <si>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</si>
  <si>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</si>
  <si>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</si>
  <si>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</si>
  <si>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</si>
  <si>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</si>
  <si>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</si>
  <si>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</si>
  <si>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</si>
  <si>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</si>
  <si>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</si>
  <si>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</si>
  <si>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</si>
  <si>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</si>
  <si>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</si>
  <si>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</si>
  <si>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</si>
  <si>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</si>
  <si>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</si>
  <si>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</si>
  <si>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</si>
  <si>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</si>
  <si>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</si>
  <si>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</si>
  <si>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</si>
  <si>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</si>
  <si>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当市における公共下水道事業の創設は平成４年であることから、法定耐用年数を経過した管渠等はないが、有形固定資産減価償却率は年々上昇している。効率的な施設の管理と持続的な処理機能を確保するため、計画的な設備更新に加え、老朽化が進む農業集落排水施設については公共下水道へ計画的に統合し施設の更新工事費及び維持管理費を削減する必要がある。
</t>
  </si>
  <si>
    <t>経常収支比率について、令和４年度は、固定資産除却費が発生したこともあり、赤字となっている。
累積欠損金は発生していない。
流動比率については、今後、企業債の償還が進むにつれ、流動負債の減少が見込まれるが、例年、流動資産がマイナスの値であるため、使用料改定等による使用料増加や、他事業との適正な費用配分について検討し、流動資産の値をプラスにしていけるよう尽力する。なお、下水道事業全体での流動比率は、44.9％となっている。
企業債残高対事業規模比率について、昨年度より減少したのは、営業収益（その他営業収益）が増加したことが要因である。
経費回収率の増加については、汚水処理費が減少したことが要因である。汚水処理原価の増加については、年間有収水量が減少したことが要因である。
施設利用率については、平均処理水量が若干減少したため比率も減少している。
水洗化率については、年々増加しているものの現在処理区域内人口、現在水洗便所設置済人口ともに減少しているため、水質保全、持続可能な事業運営の観点から、下水道未加入世帯への啓発活動が必要である。</t>
    <rPh sb="18" eb="22">
      <t>コテイシサン</t>
    </rPh>
    <rPh sb="22" eb="25">
      <t>ジョキャクヒ</t>
    </rPh>
    <rPh sb="26" eb="28">
      <t>ハッセイ</t>
    </rPh>
    <rPh sb="36" eb="37">
      <t>アカ</t>
    </rPh>
    <rPh sb="231" eb="234">
      <t>サクネンド</t>
    </rPh>
    <rPh sb="236" eb="238">
      <t>ゲンショウ</t>
    </rPh>
    <rPh sb="243" eb="247">
      <t>エイギョウシュウエキ</t>
    </rPh>
    <rPh sb="250" eb="255">
      <t>タエイギョウシュウエキ</t>
    </rPh>
    <rPh sb="257" eb="259">
      <t>ゾウカ</t>
    </rPh>
    <rPh sb="292" eb="294">
      <t>ゲンショウ</t>
    </rPh>
    <rPh sb="312" eb="314">
      <t>ゾウカ</t>
    </rPh>
    <rPh sb="327" eb="329">
      <t>ゲンショウ</t>
    </rPh>
    <rPh sb="360" eb="362">
      <t>ジャッカン</t>
    </rPh>
    <rPh sb="371" eb="373">
      <t>ゲンショウ</t>
    </rPh>
    <phoneticPr fontId="4"/>
  </si>
  <si>
    <t xml:space="preserve">将来の人口減少による使用料収入の減、施設の老朽化等に伴う更新に備えた財源の確保を図る観点から、使用料改定を実施し改定以降も、5年毎に使用料の見直しを行うこととしており、経営基盤の強化と持続可能な事業運営に努める。
</t>
    <rPh sb="47" eb="50">
      <t>シヨウリョウ</t>
    </rPh>
    <rPh sb="50" eb="52">
      <t>カイテイ</t>
    </rPh>
    <rPh sb="53" eb="55">
      <t>ジッシ</t>
    </rPh>
    <rPh sb="56" eb="58">
      <t>カイテイ</t>
    </rPh>
    <rPh sb="58" eb="60">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</si>
</sst>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58-4430-BB13-84FDCBADEE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0.15</c:v>
                </c:pt>
                <c:pt idx="4">
                  <c:v>0.12</c:v>
                </c:pt>
              </c:numCache>
            </c:numRef>
          </c:val>
          <c:smooth val="0"/>
          <c:extLst>
            <c:ext xmlns:c16="http://schemas.microsoft.com/office/drawing/2014/chart" uri="{C3380CC4-5D6E-409C-BE32-E72D297353CC}">
              <c16:uniqueId val="{00000001-3858-4430-BB13-84FDCBADEE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81.09</c:v>
                </c:pt>
                <c:pt idx="1">
                  <c:v>76.13</c:v>
                </c:pt>
                <c:pt idx="2">
                  <c:v>56.36</c:v>
                </c:pt>
                <c:pt idx="3">
                  <c:v>52.3</c:v>
                </c:pt>
                <c:pt idx="4">
                  <c:v>52.09</c:v>
                </c:pt>
              </c:numCache>
            </c:numRef>
          </c:val>
          <c:extLst>
            <c:ext xmlns:c16="http://schemas.microsoft.com/office/drawing/2014/chart" uri="{C3380CC4-5D6E-409C-BE32-E72D297353CC}">
              <c16:uniqueId val="{00000000-F280-48CE-9383-413F7A552C3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56.43</c:v>
                </c:pt>
                <c:pt idx="4">
                  <c:v>55.82</c:v>
                </c:pt>
              </c:numCache>
            </c:numRef>
          </c:val>
          <c:smooth val="0"/>
          <c:extLst>
            <c:ext xmlns:c16="http://schemas.microsoft.com/office/drawing/2014/chart" uri="{C3380CC4-5D6E-409C-BE32-E72D297353CC}">
              <c16:uniqueId val="{00000001-F280-48CE-9383-413F7A552C3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91.46</c:v>
                </c:pt>
                <c:pt idx="1">
                  <c:v>91.56</c:v>
                </c:pt>
                <c:pt idx="2">
                  <c:v>91.61</c:v>
                </c:pt>
                <c:pt idx="3">
                  <c:v>91.79</c:v>
                </c:pt>
                <c:pt idx="4">
                  <c:v>91.8</c:v>
                </c:pt>
              </c:numCache>
            </c:numRef>
          </c:val>
          <c:extLst>
            <c:ext xmlns:c16="http://schemas.microsoft.com/office/drawing/2014/chart" uri="{C3380CC4-5D6E-409C-BE32-E72D297353CC}">
              <c16:uniqueId val="{00000000-11BF-4878-AC87-85EE1D59D2E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91.07</c:v>
                </c:pt>
                <c:pt idx="4">
                  <c:v>90.67</c:v>
                </c:pt>
              </c:numCache>
            </c:numRef>
          </c:val>
          <c:smooth val="0"/>
          <c:extLst>
            <c:ext xmlns:c16="http://schemas.microsoft.com/office/drawing/2014/chart" uri="{C3380CC4-5D6E-409C-BE32-E72D297353CC}">
              <c16:uniqueId val="{00000001-11BF-4878-AC87-85EE1D59D2E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101.38</c:v>
                </c:pt>
                <c:pt idx="1">
                  <c:v>103.23</c:v>
                </c:pt>
                <c:pt idx="2">
                  <c:v>102.79</c:v>
                </c:pt>
                <c:pt idx="3">
                  <c:v>103.3</c:v>
                </c:pt>
                <c:pt idx="4">
                  <c:v>99.45</c:v>
                </c:pt>
              </c:numCache>
            </c:numRef>
          </c:val>
          <c:extLst>
            <c:ext xmlns:c16="http://schemas.microsoft.com/office/drawing/2014/chart" uri="{C3380CC4-5D6E-409C-BE32-E72D297353CC}">
              <c16:uniqueId val="{00000000-D5DA-40DF-BEC0-11DD4B6266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104.14</c:v>
                </c:pt>
                <c:pt idx="1">
                  <c:v>106.57</c:v>
                </c:pt>
                <c:pt idx="2">
                  <c:v>107.21</c:v>
                </c:pt>
                <c:pt idx="3">
                  <c:v>106.22</c:v>
                </c:pt>
                <c:pt idx="4">
                  <c:v>107.01</c:v>
                </c:pt>
              </c:numCache>
            </c:numRef>
          </c:val>
          <c:smooth val="0"/>
          <c:extLst>
            <c:ext xmlns:c16="http://schemas.microsoft.com/office/drawing/2014/chart" uri="{C3380CC4-5D6E-409C-BE32-E72D297353CC}">
              <c16:uniqueId val="{00000001-D5DA-40DF-BEC0-11DD4B6266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26</c:v>
                </c:pt>
                <c:pt idx="1">
                  <c:v>28.58</c:v>
                </c:pt>
                <c:pt idx="2">
                  <c:v>31.19</c:v>
                </c:pt>
                <c:pt idx="3">
                  <c:v>33</c:v>
                </c:pt>
                <c:pt idx="4">
                  <c:v>35.35</c:v>
                </c:pt>
              </c:numCache>
            </c:numRef>
          </c:val>
          <c:extLst>
            <c:ext xmlns:c16="http://schemas.microsoft.com/office/drawing/2014/chart" uri="{C3380CC4-5D6E-409C-BE32-E72D297353CC}">
              <c16:uniqueId val="{00000000-D15E-4EF2-8949-49AB43667A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15.95</c:v>
                </c:pt>
                <c:pt idx="1">
                  <c:v>15.85</c:v>
                </c:pt>
                <c:pt idx="2">
                  <c:v>12.7</c:v>
                </c:pt>
                <c:pt idx="3">
                  <c:v>23.54</c:v>
                </c:pt>
                <c:pt idx="4">
                  <c:v>25.86</c:v>
                </c:pt>
              </c:numCache>
            </c:numRef>
          </c:val>
          <c:smooth val="0"/>
          <c:extLst>
            <c:ext xmlns:c16="http://schemas.microsoft.com/office/drawing/2014/chart" uri="{C3380CC4-5D6E-409C-BE32-E72D297353CC}">
              <c16:uniqueId val="{00000001-D15E-4EF2-8949-49AB43667A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5D-4C06-9B9D-8D554AE9F47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1.5</c:v>
                </c:pt>
                <c:pt idx="4" formatCode="#,##0.00;&quot;△&quot;#,##0.00;&quot;-&quot;">
                  <c:v>1.4</c:v>
                </c:pt>
              </c:numCache>
            </c:numRef>
          </c:val>
          <c:smooth val="0"/>
          <c:extLst>
            <c:ext xmlns:c16="http://schemas.microsoft.com/office/drawing/2014/chart" uri="{C3380CC4-5D6E-409C-BE32-E72D297353CC}">
              <c16:uniqueId val="{00000001-F55D-4C06-9B9D-8D554AE9F47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FB-4D0A-B93C-A08FCC2A70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73.180000000000007</c:v>
                </c:pt>
                <c:pt idx="1">
                  <c:v>53.44</c:v>
                </c:pt>
                <c:pt idx="2">
                  <c:v>43.71</c:v>
                </c:pt>
                <c:pt idx="3">
                  <c:v>18.010000000000002</c:v>
                </c:pt>
                <c:pt idx="4">
                  <c:v>23.86</c:v>
                </c:pt>
              </c:numCache>
            </c:numRef>
          </c:val>
          <c:smooth val="0"/>
          <c:extLst>
            <c:ext xmlns:c16="http://schemas.microsoft.com/office/drawing/2014/chart" uri="{C3380CC4-5D6E-409C-BE32-E72D297353CC}">
              <c16:uniqueId val="{00000001-E2FB-4D0A-B93C-A08FCC2A70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-6.21</c:v>
                </c:pt>
                <c:pt idx="1">
                  <c:v>-16.190000000000001</c:v>
                </c:pt>
                <c:pt idx="2">
                  <c:v>-15.7</c:v>
                </c:pt>
                <c:pt idx="3">
                  <c:v>11.22</c:v>
                </c:pt>
                <c:pt idx="4">
                  <c:v>-8.1300000000000008</c:v>
                </c:pt>
              </c:numCache>
            </c:numRef>
          </c:val>
          <c:extLst>
            <c:ext xmlns:c16="http://schemas.microsoft.com/office/drawing/2014/chart" uri="{C3380CC4-5D6E-409C-BE32-E72D297353CC}">
              <c16:uniqueId val="{00000000-91AE-424A-93B6-140575B63C0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52.32</c:v>
                </c:pt>
                <c:pt idx="1">
                  <c:v>47.03</c:v>
                </c:pt>
                <c:pt idx="2">
                  <c:v>40.67</c:v>
                </c:pt>
                <c:pt idx="3">
                  <c:v>59.4</c:v>
                </c:pt>
                <c:pt idx="4">
                  <c:v>68.27</c:v>
                </c:pt>
              </c:numCache>
            </c:numRef>
          </c:val>
          <c:smooth val="0"/>
          <c:extLst>
            <c:ext xmlns:c16="http://schemas.microsoft.com/office/drawing/2014/chart" uri="{C3380CC4-5D6E-409C-BE32-E72D297353CC}">
              <c16:uniqueId val="{00000001-91AE-424A-93B6-140575B63C0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1176.96</c:v>
                </c:pt>
                <c:pt idx="1">
                  <c:v>787.14</c:v>
                </c:pt>
                <c:pt idx="2">
                  <c:v>957.35</c:v>
                </c:pt>
                <c:pt idx="3">
                  <c:v>944.37</c:v>
                </c:pt>
                <c:pt idx="4">
                  <c:v>666.95</c:v>
                </c:pt>
              </c:numCache>
            </c:numRef>
          </c:val>
          <c:extLst>
            <c:ext xmlns:c16="http://schemas.microsoft.com/office/drawing/2014/chart" uri="{C3380CC4-5D6E-409C-BE32-E72D297353CC}">
              <c16:uniqueId val="{00000000-EBB4-4218-BA12-1A901B29AF9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747.84</c:v>
                </c:pt>
                <c:pt idx="4">
                  <c:v>804.98</c:v>
                </c:pt>
              </c:numCache>
            </c:numRef>
          </c:val>
          <c:smooth val="0"/>
          <c:extLst>
            <c:ext xmlns:c16="http://schemas.microsoft.com/office/drawing/2014/chart" uri="{C3380CC4-5D6E-409C-BE32-E72D297353CC}">
              <c16:uniqueId val="{00000001-EBB4-4218-BA12-1A901B29AF9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52.01</c:v>
                </c:pt>
                <c:pt idx="1">
                  <c:v>59.78</c:v>
                </c:pt>
                <c:pt idx="2">
                  <c:v>55.3</c:v>
                </c:pt>
                <c:pt idx="3">
                  <c:v>57.31</c:v>
                </c:pt>
                <c:pt idx="4">
                  <c:v>58.27</c:v>
                </c:pt>
              </c:numCache>
            </c:numRef>
          </c:val>
          <c:extLst>
            <c:ext xmlns:c16="http://schemas.microsoft.com/office/drawing/2014/chart" uri="{C3380CC4-5D6E-409C-BE32-E72D297353CC}">
              <c16:uniqueId val="{00000000-AA75-402F-92FB-5F4202D11D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90.17</c:v>
                </c:pt>
                <c:pt idx="4">
                  <c:v>88.71</c:v>
                </c:pt>
              </c:numCache>
            </c:numRef>
          </c:val>
          <c:smooth val="0"/>
          <c:extLst>
            <c:ext xmlns:c16="http://schemas.microsoft.com/office/drawing/2014/chart" uri="{C3380CC4-5D6E-409C-BE32-E72D297353CC}">
              <c16:uniqueId val="{00000001-AA75-402F-92FB-5F4202D11D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292.88</c:v>
                </c:pt>
                <c:pt idx="1">
                  <c:v>256.82</c:v>
                </c:pt>
                <c:pt idx="2">
                  <c:v>277.57</c:v>
                </c:pt>
                <c:pt idx="3">
                  <c:v>268.12</c:v>
                </c:pt>
                <c:pt idx="4">
                  <c:v>270.17</c:v>
                </c:pt>
              </c:numCache>
            </c:numRef>
          </c:val>
          <c:extLst>
            <c:ext xmlns:c16="http://schemas.microsoft.com/office/drawing/2014/chart" uri="{C3380CC4-5D6E-409C-BE32-E72D297353CC}">
              <c16:uniqueId val="{00000000-0627-40B8-B215-821CCE357C6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173.17</c:v>
                </c:pt>
                <c:pt idx="4">
                  <c:v>174.8</c:v>
                </c:pt>
              </c:numCache>
            </c:numRef>
          </c:val>
          <c:smooth val="0"/>
          <c:extLst>
            <c:ext xmlns:c16="http://schemas.microsoft.com/office/drawing/2014/chart" uri="{C3380CC4-5D6E-409C-BE32-E72D297353CC}">
              <c16:uniqueId val="{00000001-0627-40B8-B215-821CCE357C6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1"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黒部市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40072</v>
      </c>
      <c r="AM8" s="37"/>
      <c r="AN8" s="37"/>
      <c r="AO8" s="37"/>
      <c r="AP8" s="37"/>
      <c r="AQ8" s="37"/>
      <c r="AR8" s="37"/>
      <c r="AS8" s="37"/>
      <c r="AT8" s="38">
        <f>データ!T6</f>
        <v>426.31</v>
      </c>
      <c r="AU8" s="38"/>
      <c r="AV8" s="38"/>
      <c r="AW8" s="38"/>
      <c r="AX8" s="38"/>
      <c r="AY8" s="38"/>
      <c r="AZ8" s="38"/>
      <c r="BA8" s="38"/>
      <c r="BB8" s="38">
        <f>データ!U6</f>
        <v>94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59.72</v>
      </c>
      <c r="J10" s="38"/>
      <c r="K10" s="38"/>
      <c r="L10" s="38"/>
      <c r="M10" s="38"/>
      <c r="N10" s="38"/>
      <c r="O10" s="38"/>
      <c r="P10" s="38">
        <f>データ!P6</f>
        <v>41.59</v>
      </c>
      <c r="Q10" s="38"/>
      <c r="R10" s="38"/>
      <c r="S10" s="38"/>
      <c r="T10" s="38"/>
      <c r="U10" s="38"/>
      <c r="V10" s="38"/>
      <c r="W10" s="38">
        <f>データ!Q6</f>
        <v>77.62</v>
      </c>
      <c r="X10" s="38"/>
      <c r="Y10" s="38"/>
      <c r="Z10" s="38"/>
      <c r="AA10" s="38"/>
      <c r="AB10" s="38"/>
      <c r="AC10" s="38"/>
      <c r="AD10" s="37">
        <f>データ!R6</f>
        <v>3155</v>
      </c>
      <c r="AE10" s="37"/>
      <c r="AF10" s="37"/>
      <c r="AG10" s="37"/>
      <c r="AH10" s="37"/>
      <c r="AI10" s="37"/>
      <c r="AJ10" s="37"/>
      <c r="AK10" s="2"/>
      <c r="AL10" s="37">
        <f>データ!V6</f>
        <v>16555</v>
      </c>
      <c r="AM10" s="37"/>
      <c r="AN10" s="37"/>
      <c r="AO10" s="37"/>
      <c r="AP10" s="37"/>
      <c r="AQ10" s="37"/>
      <c r="AR10" s="37"/>
      <c r="AS10" s="37"/>
      <c r="AT10" s="38">
        <f>データ!W6</f>
        <v>5.85</v>
      </c>
      <c r="AU10" s="38"/>
      <c r="AV10" s="38"/>
      <c r="AW10" s="38"/>
      <c r="AX10" s="38"/>
      <c r="AY10" s="38"/>
      <c r="AZ10" s="38"/>
      <c r="BA10" s="38"/>
      <c r="BB10" s="38">
        <f>データ!X6</f>
        <v>2829.91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115</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0" t="s">
        <v>27</v>
      </c>
      <c r="BM45" s="81"/>
      <c r="BN45" s="81"/>
      <c r="BO45" s="81"/>
      <c r="BP45" s="81"/>
      <c r="BQ45" s="81"/>
      <c r="BR45" s="81"/>
      <c r="BS45" s="81"/>
      <c r="BT45" s="81"/>
      <c r="BU45" s="81"/>
      <c r="BV45" s="81"/>
      <c r="BW45" s="81"/>
      <c r="BX45" s="81"/>
      <c r="BY45" s="81"/>
      <c r="BZ45" s="8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3"/>
      <c r="BM46" s="84"/>
      <c r="BN46" s="84"/>
      <c r="BO46" s="84"/>
      <c r="BP46" s="84"/>
      <c r="BQ46" s="84"/>
      <c r="BR46" s="84"/>
      <c r="BS46" s="84"/>
      <c r="BT46" s="84"/>
      <c r="BU46" s="84"/>
      <c r="BV46" s="84"/>
      <c r="BW46" s="84"/>
      <c r="BX46" s="84"/>
      <c r="BY46" s="84"/>
      <c r="BZ46" s="8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86"/>
      <c r="BN47" s="86"/>
      <c r="BO47" s="86"/>
      <c r="BP47" s="86"/>
      <c r="BQ47" s="86"/>
      <c r="BR47" s="86"/>
      <c r="BS47" s="86"/>
      <c r="BT47" s="86"/>
      <c r="BU47" s="86"/>
      <c r="BV47" s="86"/>
      <c r="BW47" s="86"/>
      <c r="BX47" s="86"/>
      <c r="BY47" s="86"/>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86"/>
      <c r="BN48" s="86"/>
      <c r="BO48" s="86"/>
      <c r="BP48" s="86"/>
      <c r="BQ48" s="86"/>
      <c r="BR48" s="86"/>
      <c r="BS48" s="86"/>
      <c r="BT48" s="86"/>
      <c r="BU48" s="86"/>
      <c r="BV48" s="86"/>
      <c r="BW48" s="86"/>
      <c r="BX48" s="86"/>
      <c r="BY48" s="86"/>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86"/>
      <c r="BN49" s="86"/>
      <c r="BO49" s="86"/>
      <c r="BP49" s="86"/>
      <c r="BQ49" s="86"/>
      <c r="BR49" s="86"/>
      <c r="BS49" s="86"/>
      <c r="BT49" s="86"/>
      <c r="BU49" s="86"/>
      <c r="BV49" s="86"/>
      <c r="BW49" s="86"/>
      <c r="BX49" s="86"/>
      <c r="BY49" s="86"/>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86"/>
      <c r="BN50" s="86"/>
      <c r="BO50" s="86"/>
      <c r="BP50" s="86"/>
      <c r="BQ50" s="86"/>
      <c r="BR50" s="86"/>
      <c r="BS50" s="86"/>
      <c r="BT50" s="86"/>
      <c r="BU50" s="86"/>
      <c r="BV50" s="86"/>
      <c r="BW50" s="86"/>
      <c r="BX50" s="86"/>
      <c r="BY50" s="86"/>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86"/>
      <c r="BN51" s="86"/>
      <c r="BO51" s="86"/>
      <c r="BP51" s="86"/>
      <c r="BQ51" s="86"/>
      <c r="BR51" s="86"/>
      <c r="BS51" s="86"/>
      <c r="BT51" s="86"/>
      <c r="BU51" s="86"/>
      <c r="BV51" s="86"/>
      <c r="BW51" s="86"/>
      <c r="BX51" s="86"/>
      <c r="BY51" s="86"/>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86"/>
      <c r="BN52" s="86"/>
      <c r="BO52" s="86"/>
      <c r="BP52" s="86"/>
      <c r="BQ52" s="86"/>
      <c r="BR52" s="86"/>
      <c r="BS52" s="86"/>
      <c r="BT52" s="86"/>
      <c r="BU52" s="86"/>
      <c r="BV52" s="86"/>
      <c r="BW52" s="86"/>
      <c r="BX52" s="86"/>
      <c r="BY52" s="86"/>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86"/>
      <c r="BN53" s="86"/>
      <c r="BO53" s="86"/>
      <c r="BP53" s="86"/>
      <c r="BQ53" s="86"/>
      <c r="BR53" s="86"/>
      <c r="BS53" s="86"/>
      <c r="BT53" s="86"/>
      <c r="BU53" s="86"/>
      <c r="BV53" s="86"/>
      <c r="BW53" s="86"/>
      <c r="BX53" s="86"/>
      <c r="BY53" s="86"/>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86"/>
      <c r="BN54" s="86"/>
      <c r="BO54" s="86"/>
      <c r="BP54" s="86"/>
      <c r="BQ54" s="86"/>
      <c r="BR54" s="86"/>
      <c r="BS54" s="86"/>
      <c r="BT54" s="86"/>
      <c r="BU54" s="86"/>
      <c r="BV54" s="86"/>
      <c r="BW54" s="86"/>
      <c r="BX54" s="86"/>
      <c r="BY54" s="86"/>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86"/>
      <c r="BN55" s="86"/>
      <c r="BO55" s="86"/>
      <c r="BP55" s="86"/>
      <c r="BQ55" s="86"/>
      <c r="BR55" s="86"/>
      <c r="BS55" s="86"/>
      <c r="BT55" s="86"/>
      <c r="BU55" s="86"/>
      <c r="BV55" s="86"/>
      <c r="BW55" s="86"/>
      <c r="BX55" s="86"/>
      <c r="BY55" s="86"/>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86"/>
      <c r="BN56" s="86"/>
      <c r="BO56" s="86"/>
      <c r="BP56" s="86"/>
      <c r="BQ56" s="86"/>
      <c r="BR56" s="86"/>
      <c r="BS56" s="86"/>
      <c r="BT56" s="86"/>
      <c r="BU56" s="86"/>
      <c r="BV56" s="86"/>
      <c r="BW56" s="86"/>
      <c r="BX56" s="86"/>
      <c r="BY56" s="86"/>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86"/>
      <c r="BN57" s="86"/>
      <c r="BO57" s="86"/>
      <c r="BP57" s="86"/>
      <c r="BQ57" s="86"/>
      <c r="BR57" s="86"/>
      <c r="BS57" s="86"/>
      <c r="BT57" s="86"/>
      <c r="BU57" s="86"/>
      <c r="BV57" s="86"/>
      <c r="BW57" s="86"/>
      <c r="BX57" s="86"/>
      <c r="BY57" s="86"/>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86"/>
      <c r="BN58" s="86"/>
      <c r="BO58" s="86"/>
      <c r="BP58" s="86"/>
      <c r="BQ58" s="86"/>
      <c r="BR58" s="86"/>
      <c r="BS58" s="86"/>
      <c r="BT58" s="86"/>
      <c r="BU58" s="86"/>
      <c r="BV58" s="86"/>
      <c r="BW58" s="86"/>
      <c r="BX58" s="86"/>
      <c r="BY58" s="86"/>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86"/>
      <c r="BN59" s="86"/>
      <c r="BO59" s="86"/>
      <c r="BP59" s="86"/>
      <c r="BQ59" s="86"/>
      <c r="BR59" s="86"/>
      <c r="BS59" s="86"/>
      <c r="BT59" s="86"/>
      <c r="BU59" s="86"/>
      <c r="BV59" s="86"/>
      <c r="BW59" s="86"/>
      <c r="BX59" s="86"/>
      <c r="BY59" s="86"/>
      <c r="BZ59" s="76"/>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86"/>
      <c r="BN60" s="86"/>
      <c r="BO60" s="86"/>
      <c r="BP60" s="86"/>
      <c r="BQ60" s="86"/>
      <c r="BR60" s="86"/>
      <c r="BS60" s="86"/>
      <c r="BT60" s="86"/>
      <c r="BU60" s="86"/>
      <c r="BV60" s="86"/>
      <c r="BW60" s="86"/>
      <c r="BX60" s="86"/>
      <c r="BY60" s="86"/>
      <c r="BZ60" s="7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86"/>
      <c r="BN61" s="86"/>
      <c r="BO61" s="86"/>
      <c r="BP61" s="86"/>
      <c r="BQ61" s="86"/>
      <c r="BR61" s="86"/>
      <c r="BS61" s="86"/>
      <c r="BT61" s="86"/>
      <c r="BU61" s="86"/>
      <c r="BV61" s="86"/>
      <c r="BW61" s="86"/>
      <c r="BX61" s="86"/>
      <c r="BY61" s="86"/>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86"/>
      <c r="BN62" s="86"/>
      <c r="BO62" s="86"/>
      <c r="BP62" s="86"/>
      <c r="BQ62" s="86"/>
      <c r="BR62" s="86"/>
      <c r="BS62" s="86"/>
      <c r="BT62" s="86"/>
      <c r="BU62" s="86"/>
      <c r="BV62" s="86"/>
      <c r="BW62" s="86"/>
      <c r="BX62" s="86"/>
      <c r="BY62" s="86"/>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0" t="s">
        <v>29</v>
      </c>
      <c r="BM64" s="81"/>
      <c r="BN64" s="81"/>
      <c r="BO64" s="81"/>
      <c r="BP64" s="81"/>
      <c r="BQ64" s="81"/>
      <c r="BR64" s="81"/>
      <c r="BS64" s="81"/>
      <c r="BT64" s="81"/>
      <c r="BU64" s="81"/>
      <c r="BV64" s="81"/>
      <c r="BW64" s="81"/>
      <c r="BX64" s="81"/>
      <c r="BY64" s="81"/>
      <c r="BZ64" s="8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3"/>
      <c r="BM65" s="84"/>
      <c r="BN65" s="84"/>
      <c r="BO65" s="84"/>
      <c r="BP65" s="84"/>
      <c r="BQ65" s="84"/>
      <c r="BR65" s="84"/>
      <c r="BS65" s="84"/>
      <c r="BT65" s="84"/>
      <c r="BU65" s="84"/>
      <c r="BV65" s="84"/>
      <c r="BW65" s="84"/>
      <c r="BX65" s="84"/>
      <c r="BY65" s="84"/>
      <c r="BZ65" s="8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86"/>
      <c r="BN66" s="86"/>
      <c r="BO66" s="86"/>
      <c r="BP66" s="86"/>
      <c r="BQ66" s="86"/>
      <c r="BR66" s="86"/>
      <c r="BS66" s="86"/>
      <c r="BT66" s="86"/>
      <c r="BU66" s="86"/>
      <c r="BV66" s="86"/>
      <c r="BW66" s="86"/>
      <c r="BX66" s="86"/>
      <c r="BY66" s="86"/>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86"/>
      <c r="BN67" s="86"/>
      <c r="BO67" s="86"/>
      <c r="BP67" s="86"/>
      <c r="BQ67" s="86"/>
      <c r="BR67" s="86"/>
      <c r="BS67" s="86"/>
      <c r="BT67" s="86"/>
      <c r="BU67" s="86"/>
      <c r="BV67" s="86"/>
      <c r="BW67" s="86"/>
      <c r="BX67" s="86"/>
      <c r="BY67" s="86"/>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86"/>
      <c r="BN68" s="86"/>
      <c r="BO68" s="86"/>
      <c r="BP68" s="86"/>
      <c r="BQ68" s="86"/>
      <c r="BR68" s="86"/>
      <c r="BS68" s="86"/>
      <c r="BT68" s="86"/>
      <c r="BU68" s="86"/>
      <c r="BV68" s="86"/>
      <c r="BW68" s="86"/>
      <c r="BX68" s="86"/>
      <c r="BY68" s="86"/>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86"/>
      <c r="BN69" s="86"/>
      <c r="BO69" s="86"/>
      <c r="BP69" s="86"/>
      <c r="BQ69" s="86"/>
      <c r="BR69" s="86"/>
      <c r="BS69" s="86"/>
      <c r="BT69" s="86"/>
      <c r="BU69" s="86"/>
      <c r="BV69" s="86"/>
      <c r="BW69" s="86"/>
      <c r="BX69" s="86"/>
      <c r="BY69" s="86"/>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86"/>
      <c r="BN70" s="86"/>
      <c r="BO70" s="86"/>
      <c r="BP70" s="86"/>
      <c r="BQ70" s="86"/>
      <c r="BR70" s="86"/>
      <c r="BS70" s="86"/>
      <c r="BT70" s="86"/>
      <c r="BU70" s="86"/>
      <c r="BV70" s="86"/>
      <c r="BW70" s="86"/>
      <c r="BX70" s="86"/>
      <c r="BY70" s="86"/>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86"/>
      <c r="BN71" s="86"/>
      <c r="BO71" s="86"/>
      <c r="BP71" s="86"/>
      <c r="BQ71" s="86"/>
      <c r="BR71" s="86"/>
      <c r="BS71" s="86"/>
      <c r="BT71" s="86"/>
      <c r="BU71" s="86"/>
      <c r="BV71" s="86"/>
      <c r="BW71" s="86"/>
      <c r="BX71" s="86"/>
      <c r="BY71" s="86"/>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86"/>
      <c r="BN72" s="86"/>
      <c r="BO72" s="86"/>
      <c r="BP72" s="86"/>
      <c r="BQ72" s="86"/>
      <c r="BR72" s="86"/>
      <c r="BS72" s="86"/>
      <c r="BT72" s="86"/>
      <c r="BU72" s="86"/>
      <c r="BV72" s="86"/>
      <c r="BW72" s="86"/>
      <c r="BX72" s="86"/>
      <c r="BY72" s="86"/>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86"/>
      <c r="BN73" s="86"/>
      <c r="BO73" s="86"/>
      <c r="BP73" s="86"/>
      <c r="BQ73" s="86"/>
      <c r="BR73" s="86"/>
      <c r="BS73" s="86"/>
      <c r="BT73" s="86"/>
      <c r="BU73" s="86"/>
      <c r="BV73" s="86"/>
      <c r="BW73" s="86"/>
      <c r="BX73" s="86"/>
      <c r="BY73" s="86"/>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86"/>
      <c r="BN74" s="86"/>
      <c r="BO74" s="86"/>
      <c r="BP74" s="86"/>
      <c r="BQ74" s="86"/>
      <c r="BR74" s="86"/>
      <c r="BS74" s="86"/>
      <c r="BT74" s="86"/>
      <c r="BU74" s="86"/>
      <c r="BV74" s="86"/>
      <c r="BW74" s="86"/>
      <c r="BX74" s="86"/>
      <c r="BY74" s="86"/>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86"/>
      <c r="BN75" s="86"/>
      <c r="BO75" s="86"/>
      <c r="BP75" s="86"/>
      <c r="BQ75" s="86"/>
      <c r="BR75" s="86"/>
      <c r="BS75" s="86"/>
      <c r="BT75" s="86"/>
      <c r="BU75" s="86"/>
      <c r="BV75" s="86"/>
      <c r="BW75" s="86"/>
      <c r="BX75" s="86"/>
      <c r="BY75" s="86"/>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86"/>
      <c r="BN76" s="86"/>
      <c r="BO76" s="86"/>
      <c r="BP76" s="86"/>
      <c r="BQ76" s="86"/>
      <c r="BR76" s="86"/>
      <c r="BS76" s="86"/>
      <c r="BT76" s="86"/>
      <c r="BU76" s="86"/>
      <c r="BV76" s="86"/>
      <c r="BW76" s="86"/>
      <c r="BX76" s="86"/>
      <c r="BY76" s="86"/>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86"/>
      <c r="BN77" s="86"/>
      <c r="BO77" s="86"/>
      <c r="BP77" s="86"/>
      <c r="BQ77" s="86"/>
      <c r="BR77" s="86"/>
      <c r="BS77" s="86"/>
      <c r="BT77" s="86"/>
      <c r="BU77" s="86"/>
      <c r="BV77" s="86"/>
      <c r="BW77" s="86"/>
      <c r="BX77" s="86"/>
      <c r="BY77" s="86"/>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86"/>
      <c r="BN78" s="86"/>
      <c r="BO78" s="86"/>
      <c r="BP78" s="86"/>
      <c r="BQ78" s="86"/>
      <c r="BR78" s="86"/>
      <c r="BS78" s="86"/>
      <c r="BT78" s="86"/>
      <c r="BU78" s="86"/>
      <c r="BV78" s="86"/>
      <c r="BW78" s="86"/>
      <c r="BX78" s="86"/>
      <c r="BY78" s="86"/>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86"/>
      <c r="BN79" s="86"/>
      <c r="BO79" s="86"/>
      <c r="BP79" s="86"/>
      <c r="BQ79" s="86"/>
      <c r="BR79" s="86"/>
      <c r="BS79" s="86"/>
      <c r="BT79" s="86"/>
      <c r="BU79" s="86"/>
      <c r="BV79" s="86"/>
      <c r="BW79" s="86"/>
      <c r="BX79" s="86"/>
      <c r="BY79" s="86"/>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86"/>
      <c r="BN80" s="86"/>
      <c r="BO80" s="86"/>
      <c r="BP80" s="86"/>
      <c r="BQ80" s="86"/>
      <c r="BR80" s="86"/>
      <c r="BS80" s="86"/>
      <c r="BT80" s="86"/>
      <c r="BU80" s="86"/>
      <c r="BV80" s="86"/>
      <c r="BW80" s="86"/>
      <c r="BX80" s="86"/>
      <c r="BY80" s="86"/>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86"/>
      <c r="BN81" s="86"/>
      <c r="BO81" s="86"/>
      <c r="BP81" s="86"/>
      <c r="BQ81" s="86"/>
      <c r="BR81" s="86"/>
      <c r="BS81" s="86"/>
      <c r="BT81" s="86"/>
      <c r="BU81" s="86"/>
      <c r="BV81" s="86"/>
      <c r="BW81" s="86"/>
      <c r="BX81" s="86"/>
      <c r="BY81" s="86"/>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AHEUb1f2Zou7tARk/ig1dLDwqgChasJNSRm6yea2Q5JSo46duVOS556SxQrJB/rXQ+J1hLXiKbKdN69l8cfNgA==" saltValue="0A/UiIijdR9TdSwAJLfIk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162078</v>
      </c>
      <c r="D6" s="19">
        <f t="shared" si="3"/>
        <v>46</v>
      </c>
      <c r="E6" s="19">
        <f t="shared" si="3"/>
        <v>17</v>
      </c>
      <c r="F6" s="19">
        <f t="shared" si="3"/>
        <v>1</v>
      </c>
      <c r="G6" s="19">
        <f t="shared" si="3"/>
        <v>0</v>
      </c>
      <c r="H6" s="19" t="str">
        <f t="shared" si="3"/>
        <v>富山県　黒部市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59.72</v>
      </c>
      <c r="P6" s="20">
        <f t="shared" si="3"/>
        <v>41.59</v>
      </c>
      <c r="Q6" s="20">
        <f t="shared" si="3"/>
        <v>77.62</v>
      </c>
      <c r="R6" s="20">
        <f t="shared" si="3"/>
        <v>3155</v>
      </c>
      <c r="S6" s="20">
        <f t="shared" si="3"/>
        <v>40072</v>
      </c>
      <c r="T6" s="20">
        <f t="shared" si="3"/>
        <v>426.31</v>
      </c>
      <c r="U6" s="20">
        <f t="shared" si="3"/>
        <v>94</v>
      </c>
      <c r="V6" s="20">
        <f t="shared" si="3"/>
        <v>16555</v>
      </c>
      <c r="W6" s="20">
        <f t="shared" si="3"/>
        <v>5.85</v>
      </c>
      <c r="X6" s="20">
        <f t="shared" si="3"/>
        <v>2829.91</v>
      </c>
      <c r="Y6" s="21">
        <f>IF(Y7="",NA(),Y7)</f>
        <v>101.38</v>
      </c>
      <c r="Z6" s="21">
        <f t="shared" ref="Z6:AH6" si="4">IF(Z7="",NA(),Z7)</f>
        <v>103.23</v>
      </c>
      <c r="AA6" s="21">
        <f t="shared" si="4"/>
        <v>102.79</v>
      </c>
      <c r="AB6" s="21">
        <f t="shared" si="4"/>
        <v>103.3</v>
      </c>
      <c r="AC6" s="21">
        <f t="shared" si="4"/>
        <v>99.45</v>
      </c>
      <c r="AD6" s="21">
        <f t="shared" si="4"/>
        <v>104.14</v>
      </c>
      <c r="AE6" s="21">
        <f t="shared" si="4"/>
        <v>106.57</v>
      </c>
      <c r="AF6" s="21">
        <f t="shared" si="4"/>
        <v>107.21</v>
      </c>
      <c r="AG6" s="21">
        <f t="shared" si="4"/>
        <v>106.22</v>
      </c>
      <c r="AH6" s="21">
        <f t="shared" si="4"/>
        <v>107.01</v>
      </c>
      <c r="AI6" s="20" t="str">
        <f>IF(AI7="","",IF(AI7="-","【-】","【"&amp;SUBSTITUTE(TEXT(AI7,"#,##0.00"),"-","△")&amp;"】"))</f>
        <v>【106.11】</v>
      </c>
      <c r="AJ6" s="20">
        <f>IF(AJ7="",NA(),AJ7)</f>
        <v>0</v>
      </c>
      <c r="AK6" s="20">
        <f t="shared" ref="AK6:AS6" si="5">IF(AK7="",NA(),AK7)</f>
        <v>0</v>
      </c>
      <c r="AL6" s="20">
        <f t="shared" si="5"/>
        <v>0</v>
      </c>
      <c r="AM6" s="20">
        <f t="shared" si="5"/>
        <v>0</v>
      </c>
      <c r="AN6" s="20">
        <f t="shared" si="5"/>
        <v>0</v>
      </c>
      <c r="AO6" s="21">
        <f t="shared" si="5"/>
        <v>73.180000000000007</v>
      </c>
      <c r="AP6" s="21">
        <f t="shared" si="5"/>
        <v>53.44</v>
      </c>
      <c r="AQ6" s="21">
        <f t="shared" si="5"/>
        <v>43.71</v>
      </c>
      <c r="AR6" s="21">
        <f t="shared" si="5"/>
        <v>18.010000000000002</v>
      </c>
      <c r="AS6" s="21">
        <f t="shared" si="5"/>
        <v>23.86</v>
      </c>
      <c r="AT6" s="20" t="str">
        <f>IF(AT7="","",IF(AT7="-","【-】","【"&amp;SUBSTITUTE(TEXT(AT7,"#,##0.00"),"-","△")&amp;"】"))</f>
        <v>【3.15】</v>
      </c>
      <c r="AU6" s="21">
        <f>IF(AU7="",NA(),AU7)</f>
        <v>-6.21</v>
      </c>
      <c r="AV6" s="21">
        <f t="shared" ref="AV6:BD6" si="6">IF(AV7="",NA(),AV7)</f>
        <v>-16.190000000000001</v>
      </c>
      <c r="AW6" s="21">
        <f t="shared" si="6"/>
        <v>-15.7</v>
      </c>
      <c r="AX6" s="21">
        <f t="shared" si="6"/>
        <v>11.22</v>
      </c>
      <c r="AY6" s="21">
        <f t="shared" si="6"/>
        <v>-8.1300000000000008</v>
      </c>
      <c r="AZ6" s="21">
        <f t="shared" si="6"/>
        <v>52.32</v>
      </c>
      <c r="BA6" s="21">
        <f t="shared" si="6"/>
        <v>47.03</v>
      </c>
      <c r="BB6" s="21">
        <f t="shared" si="6"/>
        <v>40.67</v>
      </c>
      <c r="BC6" s="21">
        <f t="shared" si="6"/>
        <v>59.4</v>
      </c>
      <c r="BD6" s="21">
        <f t="shared" si="6"/>
        <v>68.27</v>
      </c>
      <c r="BE6" s="20" t="str">
        <f>IF(BE7="","",IF(BE7="-","【-】","【"&amp;SUBSTITUTE(TEXT(BE7,"#,##0.00"),"-","△")&amp;"】"))</f>
        <v>【73.44】</v>
      </c>
      <c r="BF6" s="21">
        <f>IF(BF7="",NA(),BF7)</f>
        <v>1176.96</v>
      </c>
      <c r="BG6" s="21">
        <f t="shared" ref="BG6:BO6" si="7">IF(BG7="",NA(),BG7)</f>
        <v>787.14</v>
      </c>
      <c r="BH6" s="21">
        <f t="shared" si="7"/>
        <v>957.35</v>
      </c>
      <c r="BI6" s="21">
        <f t="shared" si="7"/>
        <v>944.37</v>
      </c>
      <c r="BJ6" s="21">
        <f t="shared" si="7"/>
        <v>666.95</v>
      </c>
      <c r="BK6" s="21">
        <f t="shared" si="7"/>
        <v>958.81</v>
      </c>
      <c r="BL6" s="21">
        <f t="shared" si="7"/>
        <v>1001.3</v>
      </c>
      <c r="BM6" s="21">
        <f t="shared" si="7"/>
        <v>1050.51</v>
      </c>
      <c r="BN6" s="21">
        <f t="shared" si="7"/>
        <v>747.84</v>
      </c>
      <c r="BO6" s="21">
        <f t="shared" si="7"/>
        <v>804.98</v>
      </c>
      <c r="BP6" s="20" t="str">
        <f>IF(BP7="","",IF(BP7="-","【-】","【"&amp;SUBSTITUTE(TEXT(BP7,"#,##0.00"),"-","△")&amp;"】"))</f>
        <v>【652.82】</v>
      </c>
      <c r="BQ6" s="21">
        <f>IF(BQ7="",NA(),BQ7)</f>
        <v>52.01</v>
      </c>
      <c r="BR6" s="21">
        <f t="shared" ref="BR6:BZ6" si="8">IF(BR7="",NA(),BR7)</f>
        <v>59.78</v>
      </c>
      <c r="BS6" s="21">
        <f t="shared" si="8"/>
        <v>55.3</v>
      </c>
      <c r="BT6" s="21">
        <f t="shared" si="8"/>
        <v>57.31</v>
      </c>
      <c r="BU6" s="21">
        <f t="shared" si="8"/>
        <v>58.27</v>
      </c>
      <c r="BV6" s="21">
        <f t="shared" si="8"/>
        <v>82.88</v>
      </c>
      <c r="BW6" s="21">
        <f t="shared" si="8"/>
        <v>81.88</v>
      </c>
      <c r="BX6" s="21">
        <f t="shared" si="8"/>
        <v>82.65</v>
      </c>
      <c r="BY6" s="21">
        <f t="shared" si="8"/>
        <v>90.17</v>
      </c>
      <c r="BZ6" s="21">
        <f t="shared" si="8"/>
        <v>88.71</v>
      </c>
      <c r="CA6" s="20" t="str">
        <f>IF(CA7="","",IF(CA7="-","【-】","【"&amp;SUBSTITUTE(TEXT(CA7,"#,##0.00"),"-","△")&amp;"】"))</f>
        <v>【97.61】</v>
      </c>
      <c r="CB6" s="21">
        <f>IF(CB7="",NA(),CB7)</f>
        <v>292.88</v>
      </c>
      <c r="CC6" s="21">
        <f t="shared" ref="CC6:CK6" si="9">IF(CC7="",NA(),CC7)</f>
        <v>256.82</v>
      </c>
      <c r="CD6" s="21">
        <f t="shared" si="9"/>
        <v>277.57</v>
      </c>
      <c r="CE6" s="21">
        <f t="shared" si="9"/>
        <v>268.12</v>
      </c>
      <c r="CF6" s="21">
        <f t="shared" si="9"/>
        <v>270.17</v>
      </c>
      <c r="CG6" s="21">
        <f t="shared" si="9"/>
        <v>190.99</v>
      </c>
      <c r="CH6" s="21">
        <f t="shared" si="9"/>
        <v>187.55</v>
      </c>
      <c r="CI6" s="21">
        <f t="shared" si="9"/>
        <v>186.3</v>
      </c>
      <c r="CJ6" s="21">
        <f t="shared" si="9"/>
        <v>173.17</v>
      </c>
      <c r="CK6" s="21">
        <f t="shared" si="9"/>
        <v>174.8</v>
      </c>
      <c r="CL6" s="20" t="str">
        <f>IF(CL7="","",IF(CL7="-","【-】","【"&amp;SUBSTITUTE(TEXT(CL7,"#,##0.00"),"-","△")&amp;"】"))</f>
        <v>【138.29】</v>
      </c>
      <c r="CM6" s="21">
        <f>IF(CM7="",NA(),CM7)</f>
        <v>81.09</v>
      </c>
      <c r="CN6" s="21">
        <f t="shared" ref="CN6:CV6" si="10">IF(CN7="",NA(),CN7)</f>
        <v>76.13</v>
      </c>
      <c r="CO6" s="21">
        <f t="shared" si="10"/>
        <v>56.36</v>
      </c>
      <c r="CP6" s="21">
        <f t="shared" si="10"/>
        <v>52.3</v>
      </c>
      <c r="CQ6" s="21">
        <f t="shared" si="10"/>
        <v>52.09</v>
      </c>
      <c r="CR6" s="21">
        <f t="shared" si="10"/>
        <v>52.58</v>
      </c>
      <c r="CS6" s="21">
        <f t="shared" si="10"/>
        <v>50.94</v>
      </c>
      <c r="CT6" s="21">
        <f t="shared" si="10"/>
        <v>50.53</v>
      </c>
      <c r="CU6" s="21">
        <f t="shared" si="10"/>
        <v>56.43</v>
      </c>
      <c r="CV6" s="21">
        <f t="shared" si="10"/>
        <v>55.82</v>
      </c>
      <c r="CW6" s="20" t="str">
        <f>IF(CW7="","",IF(CW7="-","【-】","【"&amp;SUBSTITUTE(TEXT(CW7,"#,##0.00"),"-","△")&amp;"】"))</f>
        <v>【59.10】</v>
      </c>
      <c r="CX6" s="21">
        <f>IF(CX7="",NA(),CX7)</f>
        <v>91.46</v>
      </c>
      <c r="CY6" s="21">
        <f t="shared" ref="CY6:DG6" si="11">IF(CY7="",NA(),CY7)</f>
        <v>91.56</v>
      </c>
      <c r="CZ6" s="21">
        <f t="shared" si="11"/>
        <v>91.61</v>
      </c>
      <c r="DA6" s="21">
        <f t="shared" si="11"/>
        <v>91.79</v>
      </c>
      <c r="DB6" s="21">
        <f t="shared" si="11"/>
        <v>91.8</v>
      </c>
      <c r="DC6" s="21">
        <f t="shared" si="11"/>
        <v>83.02</v>
      </c>
      <c r="DD6" s="21">
        <f t="shared" si="11"/>
        <v>82.55</v>
      </c>
      <c r="DE6" s="21">
        <f t="shared" si="11"/>
        <v>82.08</v>
      </c>
      <c r="DF6" s="21">
        <f t="shared" si="11"/>
        <v>91.07</v>
      </c>
      <c r="DG6" s="21">
        <f t="shared" si="11"/>
        <v>90.67</v>
      </c>
      <c r="DH6" s="20" t="str">
        <f>IF(DH7="","",IF(DH7="-","【-】","【"&amp;SUBSTITUTE(TEXT(DH7,"#,##0.00"),"-","△")&amp;"】"))</f>
        <v>【95.82】</v>
      </c>
      <c r="DI6" s="21">
        <f>IF(DI7="",NA(),DI7)</f>
        <v>26</v>
      </c>
      <c r="DJ6" s="21">
        <f t="shared" ref="DJ6:DR6" si="12">IF(DJ7="",NA(),DJ7)</f>
        <v>28.58</v>
      </c>
      <c r="DK6" s="21">
        <f t="shared" si="12"/>
        <v>31.19</v>
      </c>
      <c r="DL6" s="21">
        <f t="shared" si="12"/>
        <v>33</v>
      </c>
      <c r="DM6" s="21">
        <f t="shared" si="12"/>
        <v>35.35</v>
      </c>
      <c r="DN6" s="21">
        <f t="shared" si="12"/>
        <v>15.95</v>
      </c>
      <c r="DO6" s="21">
        <f t="shared" si="12"/>
        <v>15.85</v>
      </c>
      <c r="DP6" s="21">
        <f t="shared" si="12"/>
        <v>12.7</v>
      </c>
      <c r="DQ6" s="21">
        <f t="shared" si="12"/>
        <v>23.54</v>
      </c>
      <c r="DR6" s="21">
        <f t="shared" si="12"/>
        <v>25.86</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1.5</v>
      </c>
      <c r="EC6" s="21">
        <f t="shared" si="13"/>
        <v>1.4</v>
      </c>
      <c r="ED6" s="20" t="str">
        <f>IF(ED7="","",IF(ED7="-","【-】","【"&amp;SUBSTITUTE(TEXT(ED7,"#,##0.00"),"-","△")&amp;"】"))</f>
        <v>【7.62】</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0.15</v>
      </c>
      <c r="EN6" s="21">
        <f t="shared" si="14"/>
        <v>0.12</v>
      </c>
      <c r="EO6" s="20" t="str">
        <f>IF(EO7="","",IF(EO7="-","【-】","【"&amp;SUBSTITUTE(TEXT(EO7,"#,##0.00"),"-","△")&amp;"】"))</f>
        <v>【0.23】</v>
      </c>
    </row>
    <row r="7" spans="1:148" s="22" customFormat="1" x14ac:dyDescent="0.15">
      <c r="A7" s="14"/>
      <c r="B7" s="23">
        <v>2022</v>
      </c>
      <c r="C7" s="23">
        <v>162078</v>
      </c>
      <c r="D7" s="23">
        <v>46</v>
      </c>
      <c r="E7" s="23">
        <v>17</v>
      </c>
      <c r="F7" s="23">
        <v>1</v>
      </c>
      <c r="G7" s="23">
        <v>0</v>
      </c>
      <c r="H7" s="23" t="s">
        <v>96</v>
      </c>
      <c r="I7" s="23" t="s">
        <v>97</v>
      </c>
      <c r="J7" s="23" t="s">
        <v>98</v>
      </c>
      <c r="K7" s="23" t="s">
        <v>99</v>
      </c>
      <c r="L7" s="23" t="s">
        <v>100</v>
      </c>
      <c r="M7" s="23" t="s">
        <v>101</v>
      </c>
      <c r="N7" s="24" t="s">
        <v>102</v>
      </c>
      <c r="O7" s="24">
        <v>59.72</v>
      </c>
      <c r="P7" s="24">
        <v>41.59</v>
      </c>
      <c r="Q7" s="24">
        <v>77.62</v>
      </c>
      <c r="R7" s="24">
        <v>3155</v>
      </c>
      <c r="S7" s="24">
        <v>40072</v>
      </c>
      <c r="T7" s="24">
        <v>426.31</v>
      </c>
      <c r="U7" s="24">
        <v>94</v>
      </c>
      <c r="V7" s="24">
        <v>16555</v>
      </c>
      <c r="W7" s="24">
        <v>5.85</v>
      </c>
      <c r="X7" s="24">
        <v>2829.91</v>
      </c>
      <c r="Y7" s="24">
        <v>101.38</v>
      </c>
      <c r="Z7" s="24">
        <v>103.23</v>
      </c>
      <c r="AA7" s="24">
        <v>102.79</v>
      </c>
      <c r="AB7" s="24">
        <v>103.3</v>
      </c>
      <c r="AC7" s="24">
        <v>99.45</v>
      </c>
      <c r="AD7" s="24">
        <v>104.14</v>
      </c>
      <c r="AE7" s="24">
        <v>106.57</v>
      </c>
      <c r="AF7" s="24">
        <v>107.21</v>
      </c>
      <c r="AG7" s="24">
        <v>106.22</v>
      </c>
      <c r="AH7" s="24">
        <v>107.01</v>
      </c>
      <c r="AI7" s="24">
        <v>106.11</v>
      </c>
      <c r="AJ7" s="24">
        <v>0</v>
      </c>
      <c r="AK7" s="24">
        <v>0</v>
      </c>
      <c r="AL7" s="24">
        <v>0</v>
      </c>
      <c r="AM7" s="24">
        <v>0</v>
      </c>
      <c r="AN7" s="24">
        <v>0</v>
      </c>
      <c r="AO7" s="24">
        <v>73.180000000000007</v>
      </c>
      <c r="AP7" s="24">
        <v>53.44</v>
      </c>
      <c r="AQ7" s="24">
        <v>43.71</v>
      </c>
      <c r="AR7" s="24">
        <v>18.010000000000002</v>
      </c>
      <c r="AS7" s="24">
        <v>23.86</v>
      </c>
      <c r="AT7" s="24">
        <v>3.15</v>
      </c>
      <c r="AU7" s="24">
        <v>-6.21</v>
      </c>
      <c r="AV7" s="24">
        <v>-16.190000000000001</v>
      </c>
      <c r="AW7" s="24">
        <v>-15.7</v>
      </c>
      <c r="AX7" s="24">
        <v>11.22</v>
      </c>
      <c r="AY7" s="24">
        <v>-8.1300000000000008</v>
      </c>
      <c r="AZ7" s="24">
        <v>52.32</v>
      </c>
      <c r="BA7" s="24">
        <v>47.03</v>
      </c>
      <c r="BB7" s="24">
        <v>40.67</v>
      </c>
      <c r="BC7" s="24">
        <v>59.4</v>
      </c>
      <c r="BD7" s="24">
        <v>68.27</v>
      </c>
      <c r="BE7" s="24">
        <v>73.44</v>
      </c>
      <c r="BF7" s="24">
        <v>1176.96</v>
      </c>
      <c r="BG7" s="24">
        <v>787.14</v>
      </c>
      <c r="BH7" s="24">
        <v>957.35</v>
      </c>
      <c r="BI7" s="24">
        <v>944.37</v>
      </c>
      <c r="BJ7" s="24">
        <v>666.95</v>
      </c>
      <c r="BK7" s="24">
        <v>958.81</v>
      </c>
      <c r="BL7" s="24">
        <v>1001.3</v>
      </c>
      <c r="BM7" s="24">
        <v>1050.51</v>
      </c>
      <c r="BN7" s="24">
        <v>747.84</v>
      </c>
      <c r="BO7" s="24">
        <v>804.98</v>
      </c>
      <c r="BP7" s="24">
        <v>652.82000000000005</v>
      </c>
      <c r="BQ7" s="24">
        <v>52.01</v>
      </c>
      <c r="BR7" s="24">
        <v>59.78</v>
      </c>
      <c r="BS7" s="24">
        <v>55.3</v>
      </c>
      <c r="BT7" s="24">
        <v>57.31</v>
      </c>
      <c r="BU7" s="24">
        <v>58.27</v>
      </c>
      <c r="BV7" s="24">
        <v>82.88</v>
      </c>
      <c r="BW7" s="24">
        <v>81.88</v>
      </c>
      <c r="BX7" s="24">
        <v>82.65</v>
      </c>
      <c r="BY7" s="24">
        <v>90.17</v>
      </c>
      <c r="BZ7" s="24">
        <v>88.71</v>
      </c>
      <c r="CA7" s="24">
        <v>97.61</v>
      </c>
      <c r="CB7" s="24">
        <v>292.88</v>
      </c>
      <c r="CC7" s="24">
        <v>256.82</v>
      </c>
      <c r="CD7" s="24">
        <v>277.57</v>
      </c>
      <c r="CE7" s="24">
        <v>268.12</v>
      </c>
      <c r="CF7" s="24">
        <v>270.17</v>
      </c>
      <c r="CG7" s="24">
        <v>190.99</v>
      </c>
      <c r="CH7" s="24">
        <v>187.55</v>
      </c>
      <c r="CI7" s="24">
        <v>186.3</v>
      </c>
      <c r="CJ7" s="24">
        <v>173.17</v>
      </c>
      <c r="CK7" s="24">
        <v>174.8</v>
      </c>
      <c r="CL7" s="24">
        <v>138.29</v>
      </c>
      <c r="CM7" s="24">
        <v>81.09</v>
      </c>
      <c r="CN7" s="24">
        <v>76.13</v>
      </c>
      <c r="CO7" s="24">
        <v>56.36</v>
      </c>
      <c r="CP7" s="24">
        <v>52.3</v>
      </c>
      <c r="CQ7" s="24">
        <v>52.09</v>
      </c>
      <c r="CR7" s="24">
        <v>52.58</v>
      </c>
      <c r="CS7" s="24">
        <v>50.94</v>
      </c>
      <c r="CT7" s="24">
        <v>50.53</v>
      </c>
      <c r="CU7" s="24">
        <v>56.43</v>
      </c>
      <c r="CV7" s="24">
        <v>55.82</v>
      </c>
      <c r="CW7" s="24">
        <v>59.1</v>
      </c>
      <c r="CX7" s="24">
        <v>91.46</v>
      </c>
      <c r="CY7" s="24">
        <v>91.56</v>
      </c>
      <c r="CZ7" s="24">
        <v>91.61</v>
      </c>
      <c r="DA7" s="24">
        <v>91.79</v>
      </c>
      <c r="DB7" s="24">
        <v>91.8</v>
      </c>
      <c r="DC7" s="24">
        <v>83.02</v>
      </c>
      <c r="DD7" s="24">
        <v>82.55</v>
      </c>
      <c r="DE7" s="24">
        <v>82.08</v>
      </c>
      <c r="DF7" s="24">
        <v>91.07</v>
      </c>
      <c r="DG7" s="24">
        <v>90.67</v>
      </c>
      <c r="DH7" s="24">
        <v>95.82</v>
      </c>
      <c r="DI7" s="24">
        <v>26</v>
      </c>
      <c r="DJ7" s="24">
        <v>28.58</v>
      </c>
      <c r="DK7" s="24">
        <v>31.19</v>
      </c>
      <c r="DL7" s="24">
        <v>33</v>
      </c>
      <c r="DM7" s="24">
        <v>35.35</v>
      </c>
      <c r="DN7" s="24">
        <v>15.95</v>
      </c>
      <c r="DO7" s="24">
        <v>15.85</v>
      </c>
      <c r="DP7" s="24">
        <v>12.7</v>
      </c>
      <c r="DQ7" s="24">
        <v>23.54</v>
      </c>
      <c r="DR7" s="24">
        <v>25.86</v>
      </c>
      <c r="DS7" s="24">
        <v>39.74</v>
      </c>
      <c r="DT7" s="24">
        <v>0</v>
      </c>
      <c r="DU7" s="24">
        <v>0</v>
      </c>
      <c r="DV7" s="24">
        <v>0</v>
      </c>
      <c r="DW7" s="24">
        <v>0</v>
      </c>
      <c r="DX7" s="24">
        <v>0</v>
      </c>
      <c r="DY7" s="24">
        <v>0</v>
      </c>
      <c r="DZ7" s="24">
        <v>0</v>
      </c>
      <c r="EA7" s="24">
        <v>0</v>
      </c>
      <c r="EB7" s="24">
        <v>1.5</v>
      </c>
      <c r="EC7" s="24">
        <v>1.4</v>
      </c>
      <c r="ED7" s="24">
        <v>7.62</v>
      </c>
      <c r="EE7" s="24">
        <v>0</v>
      </c>
      <c r="EF7" s="24">
        <v>0</v>
      </c>
      <c r="EG7" s="24">
        <v>0</v>
      </c>
      <c r="EH7" s="24">
        <v>0</v>
      </c>
      <c r="EI7" s="24">
        <v>0</v>
      </c>
      <c r="EJ7" s="24">
        <v>0.13</v>
      </c>
      <c r="EK7" s="24">
        <v>0.15</v>
      </c>
      <c r="EL7" s="24">
        <v>1.65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林 昂汰</cp:lastModifiedBy>
  <dcterms:created xsi:type="dcterms:W3CDTF">2023-12-12T00:46:06Z</dcterms:created>
  <dcterms:modified xsi:type="dcterms:W3CDTF">2024-01-24T04:59:01Z</dcterms:modified>
  <cp:category/>
</cp:coreProperties>
</file>