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B2ojBSD2wnPZB32ZjYCkUWCEqfKVwET7Z0rR1D1Gc5T7Mgo+ZLYPwokCT0nLFhd8E8qRL2QVfKJMQcxy5ognQ==" workbookSaltValue="gdhM5mF7PJHS/B44T0HJD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<sst xmlns="http://schemas.openxmlformats.org/spreadsheetml/2006/main" xmlns:r="http://schemas.openxmlformats.org/officeDocument/2006/relationships" count="115" uniqueCount="115">
  <si>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</si>
  <si>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</si>
  <si>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</si>
  <si>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</si>
  <si>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</si>
  <si>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</si>
  <si>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</si>
  <si>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</si>
  <si>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</si>
  <si>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</si>
  <si>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</si>
  <si>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</si>
  <si>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</si>
  <si>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</si>
  <si>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</si>
  <si>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</si>
  <si>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</si>
  <si>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</si>
  <si>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</si>
  <si>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</si>
  <si>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</si>
  <si>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</si>
  <si>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</si>
  <si>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</si>
  <si>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</si>
  <si>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</si>
  <si>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</si>
  <si>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</si>
  <si>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</si>
  <si>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</si>
  <si>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</si>
  <si>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</si>
  <si>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</si>
  <si>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</si>
  <si>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</si>
  <si>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</si>
  <si>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</si>
  <si>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</si>
  <si>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</si>
  <si>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</si>
  <si>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</si>
  <si>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</si>
  <si>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</si>
  <si>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</si>
  <si>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</si>
  <si>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</si>
  <si>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</si>
  <si>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</si>
  <si>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</si>
  <si>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</si>
  <si>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</si>
  <si>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</si>
  <si>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</si>
  <si>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</si>
  <si>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</si>
  <si>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</si>
  <si>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</si>
  <si>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</si>
  <si>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</si>
  <si>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</si>
  <si>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</si>
  <si>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</si>
  <si>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</si>
  <si>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</si>
  <si>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</si>
  <si>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①有形固定資産減価償却率：類似団体に比べて減価償却は進行していないが、将来の更新に備え確実に財源を確保しておく必要がある。
②管渠老朽化率、③管渠改善率：本市の公共下水道事業については、平成３年の供用開始で、管渠については法定耐用年数を経過していないため、当面大規模な施設更新は見込んでいない。
　平成３０年度に策定したストックマネジメント計画に基づき、計画的・効果的な更新を行う。</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</si>
  <si>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</si>
  <si>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</si>
  <si>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</si>
  <si>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</si>
  <si>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</si>
  <si>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</si>
  <si>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</si>
  <si>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</si>
  <si>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</si>
  <si>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</si>
  <si>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</si>
  <si>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</si>
  <si>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</si>
  <si>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</si>
  <si>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</si>
  <si>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</si>
  <si>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</si>
  <si>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</si>
  <si>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</si>
  <si>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</si>
  <si>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</si>
  <si>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</si>
  <si>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</si>
  <si>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</si>
  <si>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</si>
  <si>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</si>
  <si>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</si>
  <si>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</si>
  <si>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</si>
  <si>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</si>
  <si>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</si>
  <si>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</si>
  <si>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</si>
  <si>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</si>
  <si>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</si>
  <si>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</si>
  <si>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</si>
  <si>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</si>
  <si>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</si>
  <si>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</si>
  <si>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</si>
  <si>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</si>
  <si>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</si>
  <si>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</si>
  <si>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</si>
  <si>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</si>
  <si>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</si>
  <si>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①経常収支比率：100%を上回</t>
    </r>
    <r>
      <rPr>
        <sz val="11"/>
        <color theme="1"/>
        <rFont val="ＭＳ ゴシック"/>
      </rPr>
      <t>る黒字のまま推移しており、引き続き健全な経営に努め、将来の更新投資等に充てる財源を確実にストックしていく必要がある。
②累積欠損金比率：累積欠損金は生じていないが、今後も使用料収入の確保と維持管理費の節減に注力する必要がある。
③流動比率、④企業債残高対事業規模比率：本市の公共下水道事業は整備が完了しており、企業債の償還は順次終了するが、一方で使用料収入は横ばいが見込まれる。企業債残高対事業規模比率は徐々に類似団体の平均値並みに下降していく見込みだが、流動比率については維持管理費の節減に努め、確実に現金を確保し改善していく必要がある。
⑤経費回収率：使用料で回収すべき経費を賄えている。将来の更新に備え、引き続き財源を確保していく必要がある。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⑦施設利用率：該当施設なし
⑧水洗化率：類似団体よりも高い水準であり、更なる向上に向けて広報・啓発に引き続き努めたい。</t>
    </r>
    <rPh sb="21" eb="23">
      <t>スイイ</t>
    </rPh>
    <rPh sb="35" eb="37">
      <t>ケイエイ</t>
    </rPh>
    <rPh sb="163" eb="165">
      <t>カンリョウ</t>
    </rPh>
    <rPh sb="198" eb="200">
      <t>ミコ</t>
    </rPh>
    <rPh sb="204" eb="207">
      <t>キギョウサイ</t>
    </rPh>
    <rPh sb="207" eb="209">
      <t>ザンダカ</t>
    </rPh>
    <rPh sb="209" eb="210">
      <t>タイ</t>
    </rPh>
    <rPh sb="210" eb="212">
      <t>ジギョウ</t>
    </rPh>
    <rPh sb="212" eb="214">
      <t>キボ</t>
    </rPh>
    <rPh sb="214" eb="216">
      <t>ヒリツ</t>
    </rPh>
    <rPh sb="217" eb="219">
      <t>ジョジョ</t>
    </rPh>
    <rPh sb="220" eb="222">
      <t>ルイジ</t>
    </rPh>
    <rPh sb="222" eb="224">
      <t>ダンタイ</t>
    </rPh>
    <rPh sb="225" eb="228">
      <t>ヘイキンチ</t>
    </rPh>
    <rPh sb="228" eb="229">
      <t>ナミ</t>
    </rPh>
    <rPh sb="231" eb="233">
      <t>カコウ</t>
    </rPh>
    <rPh sb="237" eb="239">
      <t>ミコ</t>
    </rPh>
    <rPh sb="243" eb="245">
      <t>リュウドウ</t>
    </rPh>
    <rPh sb="245" eb="247">
      <t>ヒリツ</t>
    </rPh>
    <rPh sb="252" eb="254">
      <t>イジ</t>
    </rPh>
    <rPh sb="254" eb="256">
      <t>カンリ</t>
    </rPh>
    <rPh sb="258" eb="260">
      <t>セツゲン</t>
    </rPh>
    <rPh sb="261" eb="262">
      <t>ツト</t>
    </rPh>
    <rPh sb="264" eb="266">
      <t>カクジツ</t>
    </rPh>
    <rPh sb="267" eb="269">
      <t>ゲンキン</t>
    </rPh>
    <rPh sb="270" eb="272">
      <t>カクホ</t>
    </rPh>
    <rPh sb="273" eb="275">
      <t>カイゼン</t>
    </rPh>
    <rPh sb="279" eb="281">
      <t>ヒツヨウ</t>
    </rPh>
    <rPh sb="413" eb="415">
      <t>シセツ</t>
    </rPh>
    <phoneticPr fontId="1"/>
  </si>
  <si>
    <r>
      <t>　本市の公共下水道事業は</t>
    </r>
    <r>
      <rPr>
        <sz val="11"/>
        <color theme="1"/>
        <rFont val="ＭＳ ゴシック"/>
      </rPr>
      <t>整備が完了しているため、水洗化率は高い水準で推移しており、現段階では汚水処理に要する費用も使用料収入によって賄えている。一方で、既にある程度の水洗化率に達していることから、使用料収入は今後横ばいが見込まれる。したがって、維持管理費の節減に努めることで、将来の更新も見据えた更なる経営状況の改善を図る必要がある。
　なお、経営戦略については令和元年度に策定しており、令和６年度に見直しを予定している。</t>
    </r>
    <rPh sb="15" eb="17">
      <t>カンリョウ</t>
    </rPh>
    <rPh sb="31" eb="33">
      <t>スイジュン</t>
    </rPh>
    <rPh sb="34" eb="36">
      <t>スイイ</t>
    </rPh>
    <rPh sb="41" eb="44">
      <t>ゲンダンカイ</t>
    </rPh>
    <rPh sb="72" eb="74">
      <t>イッポウ</t>
    </rPh>
    <rPh sb="76" eb="77">
      <t>スデ</t>
    </rPh>
    <rPh sb="80" eb="82">
      <t>テイド</t>
    </rPh>
    <rPh sb="83" eb="85">
      <t>スイセン</t>
    </rPh>
    <rPh sb="85" eb="86">
      <t>カ</t>
    </rPh>
    <rPh sb="86" eb="87">
      <t>リツ</t>
    </rPh>
    <rPh sb="88" eb="89">
      <t>タッ</t>
    </rPh>
    <rPh sb="98" eb="101">
      <t>シヨウリョウ</t>
    </rPh>
    <rPh sb="101" eb="103">
      <t>シュウニュウ</t>
    </rPh>
    <rPh sb="104" eb="106">
      <t>コンゴ</t>
    </rPh>
    <rPh sb="106" eb="107">
      <t>ヨコ</t>
    </rPh>
    <rPh sb="110" eb="112">
      <t>ミコ</t>
    </rPh>
    <rPh sb="122" eb="124">
      <t>イジ</t>
    </rPh>
    <rPh sb="124" eb="127">
      <t>カンリヒ</t>
    </rPh>
    <rPh sb="128" eb="130">
      <t>セツゲン</t>
    </rPh>
    <rPh sb="131" eb="132">
      <t>ツト</t>
    </rPh>
    <rPh sb="138" eb="140">
      <t>ショウライ</t>
    </rPh>
    <rPh sb="141" eb="143">
      <t>コウシン</t>
    </rPh>
    <rPh sb="144" eb="146">
      <t>ミス</t>
    </rPh>
    <rPh sb="159" eb="160">
      <t>ハカ</t>
    </rPh>
    <rPh sb="161" eb="163">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</si>
</sst>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0.32</c:v>
                </c:pt>
                <c:pt idx="3">
                  <c:v>0.1</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151.63999999999999</c:v>
                </c:pt>
                <c:pt idx="3">
                  <c:v>105.35</c:v>
                </c:pt>
                <c:pt idx="4">
                  <c:v>105.72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107.81</c:v>
                </c:pt>
                <c:pt idx="3">
                  <c:v>104.64</c:v>
                </c:pt>
                <c:pt idx="4">
                  <c:v>105.35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3.28</c:v>
                </c:pt>
                <c:pt idx="3">
                  <c:v>6.48</c:v>
                </c:pt>
                <c:pt idx="4">
                  <c:v>9.66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19.93</c:v>
                </c:pt>
                <c:pt idx="3">
                  <c:v>26.89</c:v>
                </c:pt>
                <c:pt idx="4">
                  <c:v>29.42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formatCode="#,##0.00;&quot;△&quot;#,##0.00">
                  <c:v>0</c:v>
                </c:pt>
                <c:pt idx="3">
                  <c:v>0.75</c:v>
                </c:pt>
                <c:pt idx="4">
                  <c:v>0.74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18.2</c:v>
                </c:pt>
                <c:pt idx="3">
                  <c:v>25.76</c:v>
                </c:pt>
                <c:pt idx="4">
                  <c:v>26.07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40.71</c:v>
                </c:pt>
                <c:pt idx="3">
                  <c:v>29.17</c:v>
                </c:pt>
                <c:pt idx="4">
                  <c:v>20.59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48.56</c:v>
                </c:pt>
                <c:pt idx="3">
                  <c:v>65.56</c:v>
                </c:pt>
                <c:pt idx="4">
                  <c:v>65.87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959.94</c:v>
                </c:pt>
                <c:pt idx="3">
                  <c:v>976.1</c:v>
                </c:pt>
                <c:pt idx="4">
                  <c:v>930.75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1245.0999999999999</c:v>
                </c:pt>
                <c:pt idx="3">
                  <c:v>765.48</c:v>
                </c:pt>
                <c:pt idx="4">
                  <c:v>742.08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97.96</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79.77</c:v>
                </c:pt>
                <c:pt idx="3">
                  <c:v>87.8</c:v>
                </c:pt>
                <c:pt idx="4">
                  <c:v>86.51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179.61</c:v>
                </c:pt>
                <c:pt idx="3">
                  <c:v>161.36000000000001</c:v>
                </c:pt>
                <c:pt idx="4">
                  <c:v>161.87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214.56</c:v>
                </c:pt>
                <c:pt idx="3">
                  <c:v>187.69</c:v>
                </c:pt>
                <c:pt idx="4">
                  <c:v>188.24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49.47</c:v>
                </c:pt>
                <c:pt idx="3">
                  <c:v>55.78</c:v>
                </c:pt>
                <c:pt idx="4">
                  <c:v>54.86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96.94</c:v>
                </c:pt>
                <c:pt idx="3">
                  <c:v>97.37</c:v>
                </c:pt>
                <c:pt idx="4">
                  <c:v>97.53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82.06</c:v>
                </c:pt>
                <c:pt idx="3">
                  <c:v>91.78</c:v>
                </c:pt>
                <c:pt idx="4">
                  <c:v>91.37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47347</v>
      </c>
      <c r="AM8" s="21"/>
      <c r="AN8" s="21"/>
      <c r="AO8" s="21"/>
      <c r="AP8" s="21"/>
      <c r="AQ8" s="21"/>
      <c r="AR8" s="21"/>
      <c r="AS8" s="21"/>
      <c r="AT8" s="7">
        <f>データ!T6</f>
        <v>127.03</v>
      </c>
      <c r="AU8" s="7"/>
      <c r="AV8" s="7"/>
      <c r="AW8" s="7"/>
      <c r="AX8" s="7"/>
      <c r="AY8" s="7"/>
      <c r="AZ8" s="7"/>
      <c r="BA8" s="7"/>
      <c r="BB8" s="7">
        <f>データ!U6</f>
        <v>372.72</v>
      </c>
      <c r="BC8" s="7"/>
      <c r="BD8" s="7"/>
      <c r="BE8" s="7"/>
      <c r="BF8" s="7"/>
      <c r="BG8" s="7"/>
      <c r="BH8" s="7"/>
      <c r="BI8" s="7"/>
      <c r="BJ8" s="3"/>
      <c r="BK8" s="3"/>
      <c r="BL8" s="27" t="s">
        <v>11</v>
      </c>
      <c r="BM8" s="39"/>
      <c r="BN8" s="48" t="s">
        <v>19</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41.63</v>
      </c>
      <c r="J10" s="7"/>
      <c r="K10" s="7"/>
      <c r="L10" s="7"/>
      <c r="M10" s="7"/>
      <c r="N10" s="7"/>
      <c r="O10" s="7"/>
      <c r="P10" s="7">
        <f>データ!P6</f>
        <v>28.5</v>
      </c>
      <c r="Q10" s="7"/>
      <c r="R10" s="7"/>
      <c r="S10" s="7"/>
      <c r="T10" s="7"/>
      <c r="U10" s="7"/>
      <c r="V10" s="7"/>
      <c r="W10" s="7">
        <f>データ!Q6</f>
        <v>89.59</v>
      </c>
      <c r="X10" s="7"/>
      <c r="Y10" s="7"/>
      <c r="Z10" s="7"/>
      <c r="AA10" s="7"/>
      <c r="AB10" s="7"/>
      <c r="AC10" s="7"/>
      <c r="AD10" s="21">
        <f>データ!R6</f>
        <v>3300</v>
      </c>
      <c r="AE10" s="21"/>
      <c r="AF10" s="21"/>
      <c r="AG10" s="21"/>
      <c r="AH10" s="21"/>
      <c r="AI10" s="21"/>
      <c r="AJ10" s="21"/>
      <c r="AK10" s="2"/>
      <c r="AL10" s="21">
        <f>データ!V6</f>
        <v>13460</v>
      </c>
      <c r="AM10" s="21"/>
      <c r="AN10" s="21"/>
      <c r="AO10" s="21"/>
      <c r="AP10" s="21"/>
      <c r="AQ10" s="21"/>
      <c r="AR10" s="21"/>
      <c r="AS10" s="21"/>
      <c r="AT10" s="7">
        <f>データ!W6</f>
        <v>5.73</v>
      </c>
      <c r="AU10" s="7"/>
      <c r="AV10" s="7"/>
      <c r="AW10" s="7"/>
      <c r="AX10" s="7"/>
      <c r="AY10" s="7"/>
      <c r="AZ10" s="7"/>
      <c r="BA10" s="7"/>
      <c r="BB10" s="7">
        <f>データ!X6</f>
        <v>2349.04</v>
      </c>
      <c r="BC10" s="7"/>
      <c r="BD10" s="7"/>
      <c r="BE10" s="7"/>
      <c r="BF10" s="7"/>
      <c r="BG10" s="7"/>
      <c r="BH10" s="7"/>
      <c r="BI10" s="7"/>
      <c r="BJ10" s="2"/>
      <c r="BK10" s="2"/>
      <c r="BL10" s="29" t="s">
        <v>36</v>
      </c>
      <c r="BM10" s="41"/>
      <c r="BN10" s="50" t="s">
        <v>15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65</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htU1o9DtXoerd+0ubpnMdLa+mEuJ/gDjK4il9gaF96+APOKHS06JfcqafgNZKaRLxeJbXGVH049frj079j9Fw==" saltValue="V4QsvZ8EzMSudCX663pE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30</v>
      </c>
      <c r="C3" s="64" t="s">
        <v>56</v>
      </c>
      <c r="D3" s="64" t="s">
        <v>57</v>
      </c>
      <c r="E3" s="64" t="s">
        <v>3</v>
      </c>
      <c r="F3" s="64" t="s">
        <v>2</v>
      </c>
      <c r="G3" s="64" t="s">
        <v>23</v>
      </c>
      <c r="H3" s="71" t="s">
        <v>58</v>
      </c>
      <c r="I3" s="74"/>
      <c r="J3" s="74"/>
      <c r="K3" s="74"/>
      <c r="L3" s="74"/>
      <c r="M3" s="74"/>
      <c r="N3" s="74"/>
      <c r="O3" s="74"/>
      <c r="P3" s="74"/>
      <c r="Q3" s="74"/>
      <c r="R3" s="74"/>
      <c r="S3" s="74"/>
      <c r="T3" s="74"/>
      <c r="U3" s="74"/>
      <c r="V3" s="74"/>
      <c r="W3" s="74"/>
      <c r="X3" s="79"/>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49</v>
      </c>
      <c r="Z4" s="83"/>
      <c r="AA4" s="83"/>
      <c r="AB4" s="83"/>
      <c r="AC4" s="83"/>
      <c r="AD4" s="83"/>
      <c r="AE4" s="83"/>
      <c r="AF4" s="83"/>
      <c r="AG4" s="83"/>
      <c r="AH4" s="83"/>
      <c r="AI4" s="83"/>
      <c r="AJ4" s="83" t="s">
        <v>43</v>
      </c>
      <c r="AK4" s="83"/>
      <c r="AL4" s="83"/>
      <c r="AM4" s="83"/>
      <c r="AN4" s="83"/>
      <c r="AO4" s="83"/>
      <c r="AP4" s="83"/>
      <c r="AQ4" s="83"/>
      <c r="AR4" s="83"/>
      <c r="AS4" s="83"/>
      <c r="AT4" s="83"/>
      <c r="AU4" s="83" t="s">
        <v>26</v>
      </c>
      <c r="AV4" s="83"/>
      <c r="AW4" s="83"/>
      <c r="AX4" s="83"/>
      <c r="AY4" s="83"/>
      <c r="AZ4" s="83"/>
      <c r="BA4" s="83"/>
      <c r="BB4" s="83"/>
      <c r="BC4" s="83"/>
      <c r="BD4" s="83"/>
      <c r="BE4" s="83"/>
      <c r="BF4" s="83" t="s">
        <v>61</v>
      </c>
      <c r="BG4" s="83"/>
      <c r="BH4" s="83"/>
      <c r="BI4" s="83"/>
      <c r="BJ4" s="83"/>
      <c r="BK4" s="83"/>
      <c r="BL4" s="83"/>
      <c r="BM4" s="83"/>
      <c r="BN4" s="83"/>
      <c r="BO4" s="83"/>
      <c r="BP4" s="83"/>
      <c r="BQ4" s="83" t="s">
        <v>13</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55</v>
      </c>
      <c r="I5" s="73" t="s">
        <v>70</v>
      </c>
      <c r="J5" s="73" t="s">
        <v>71</v>
      </c>
      <c r="K5" s="73" t="s">
        <v>72</v>
      </c>
      <c r="L5" s="73" t="s">
        <v>73</v>
      </c>
      <c r="M5" s="73" t="s">
        <v>4</v>
      </c>
      <c r="N5" s="73" t="s">
        <v>74</v>
      </c>
      <c r="O5" s="73" t="s">
        <v>75</v>
      </c>
      <c r="P5" s="73" t="s">
        <v>76</v>
      </c>
      <c r="Q5" s="73" t="s">
        <v>77</v>
      </c>
      <c r="R5" s="73" t="s">
        <v>79</v>
      </c>
      <c r="S5" s="73" t="s">
        <v>80</v>
      </c>
      <c r="T5" s="73" t="s">
        <v>81</v>
      </c>
      <c r="U5" s="73" t="s">
        <v>62</v>
      </c>
      <c r="V5" s="73" t="s">
        <v>82</v>
      </c>
      <c r="W5" s="73" t="s">
        <v>83</v>
      </c>
      <c r="X5" s="73" t="s">
        <v>84</v>
      </c>
      <c r="Y5" s="73" t="s">
        <v>85</v>
      </c>
      <c r="Z5" s="73" t="s">
        <v>86</v>
      </c>
      <c r="AA5" s="73" t="s">
        <v>87</v>
      </c>
      <c r="AB5" s="73" t="s">
        <v>88</v>
      </c>
      <c r="AC5" s="73" t="s">
        <v>89</v>
      </c>
      <c r="AD5" s="73" t="s">
        <v>91</v>
      </c>
      <c r="AE5" s="73" t="s">
        <v>92</v>
      </c>
      <c r="AF5" s="73" t="s">
        <v>93</v>
      </c>
      <c r="AG5" s="73" t="s">
        <v>94</v>
      </c>
      <c r="AH5" s="73" t="s">
        <v>95</v>
      </c>
      <c r="AI5" s="73" t="s">
        <v>42</v>
      </c>
      <c r="AJ5" s="73" t="s">
        <v>85</v>
      </c>
      <c r="AK5" s="73" t="s">
        <v>86</v>
      </c>
      <c r="AL5" s="73" t="s">
        <v>87</v>
      </c>
      <c r="AM5" s="73" t="s">
        <v>88</v>
      </c>
      <c r="AN5" s="73" t="s">
        <v>89</v>
      </c>
      <c r="AO5" s="73" t="s">
        <v>91</v>
      </c>
      <c r="AP5" s="73" t="s">
        <v>92</v>
      </c>
      <c r="AQ5" s="73" t="s">
        <v>93</v>
      </c>
      <c r="AR5" s="73" t="s">
        <v>94</v>
      </c>
      <c r="AS5" s="73" t="s">
        <v>95</v>
      </c>
      <c r="AT5" s="73" t="s">
        <v>90</v>
      </c>
      <c r="AU5" s="73" t="s">
        <v>85</v>
      </c>
      <c r="AV5" s="73" t="s">
        <v>86</v>
      </c>
      <c r="AW5" s="73" t="s">
        <v>87</v>
      </c>
      <c r="AX5" s="73" t="s">
        <v>88</v>
      </c>
      <c r="AY5" s="73" t="s">
        <v>89</v>
      </c>
      <c r="AZ5" s="73" t="s">
        <v>91</v>
      </c>
      <c r="BA5" s="73" t="s">
        <v>92</v>
      </c>
      <c r="BB5" s="73" t="s">
        <v>93</v>
      </c>
      <c r="BC5" s="73" t="s">
        <v>94</v>
      </c>
      <c r="BD5" s="73" t="s">
        <v>95</v>
      </c>
      <c r="BE5" s="73" t="s">
        <v>90</v>
      </c>
      <c r="BF5" s="73" t="s">
        <v>85</v>
      </c>
      <c r="BG5" s="73" t="s">
        <v>86</v>
      </c>
      <c r="BH5" s="73" t="s">
        <v>87</v>
      </c>
      <c r="BI5" s="73" t="s">
        <v>88</v>
      </c>
      <c r="BJ5" s="73" t="s">
        <v>89</v>
      </c>
      <c r="BK5" s="73" t="s">
        <v>91</v>
      </c>
      <c r="BL5" s="73" t="s">
        <v>92</v>
      </c>
      <c r="BM5" s="73" t="s">
        <v>93</v>
      </c>
      <c r="BN5" s="73" t="s">
        <v>94</v>
      </c>
      <c r="BO5" s="73" t="s">
        <v>95</v>
      </c>
      <c r="BP5" s="73" t="s">
        <v>90</v>
      </c>
      <c r="BQ5" s="73" t="s">
        <v>85</v>
      </c>
      <c r="BR5" s="73" t="s">
        <v>86</v>
      </c>
      <c r="BS5" s="73" t="s">
        <v>87</v>
      </c>
      <c r="BT5" s="73" t="s">
        <v>88</v>
      </c>
      <c r="BU5" s="73" t="s">
        <v>89</v>
      </c>
      <c r="BV5" s="73" t="s">
        <v>91</v>
      </c>
      <c r="BW5" s="73" t="s">
        <v>92</v>
      </c>
      <c r="BX5" s="73" t="s">
        <v>93</v>
      </c>
      <c r="BY5" s="73" t="s">
        <v>94</v>
      </c>
      <c r="BZ5" s="73" t="s">
        <v>95</v>
      </c>
      <c r="CA5" s="73" t="s">
        <v>90</v>
      </c>
      <c r="CB5" s="73" t="s">
        <v>85</v>
      </c>
      <c r="CC5" s="73" t="s">
        <v>86</v>
      </c>
      <c r="CD5" s="73" t="s">
        <v>87</v>
      </c>
      <c r="CE5" s="73" t="s">
        <v>88</v>
      </c>
      <c r="CF5" s="73" t="s">
        <v>89</v>
      </c>
      <c r="CG5" s="73" t="s">
        <v>91</v>
      </c>
      <c r="CH5" s="73" t="s">
        <v>92</v>
      </c>
      <c r="CI5" s="73" t="s">
        <v>93</v>
      </c>
      <c r="CJ5" s="73" t="s">
        <v>94</v>
      </c>
      <c r="CK5" s="73" t="s">
        <v>95</v>
      </c>
      <c r="CL5" s="73" t="s">
        <v>90</v>
      </c>
      <c r="CM5" s="73" t="s">
        <v>85</v>
      </c>
      <c r="CN5" s="73" t="s">
        <v>86</v>
      </c>
      <c r="CO5" s="73" t="s">
        <v>87</v>
      </c>
      <c r="CP5" s="73" t="s">
        <v>88</v>
      </c>
      <c r="CQ5" s="73" t="s">
        <v>89</v>
      </c>
      <c r="CR5" s="73" t="s">
        <v>91</v>
      </c>
      <c r="CS5" s="73" t="s">
        <v>92</v>
      </c>
      <c r="CT5" s="73" t="s">
        <v>93</v>
      </c>
      <c r="CU5" s="73" t="s">
        <v>94</v>
      </c>
      <c r="CV5" s="73" t="s">
        <v>95</v>
      </c>
      <c r="CW5" s="73" t="s">
        <v>90</v>
      </c>
      <c r="CX5" s="73" t="s">
        <v>85</v>
      </c>
      <c r="CY5" s="73" t="s">
        <v>86</v>
      </c>
      <c r="CZ5" s="73" t="s">
        <v>87</v>
      </c>
      <c r="DA5" s="73" t="s">
        <v>88</v>
      </c>
      <c r="DB5" s="73" t="s">
        <v>89</v>
      </c>
      <c r="DC5" s="73" t="s">
        <v>91</v>
      </c>
      <c r="DD5" s="73" t="s">
        <v>92</v>
      </c>
      <c r="DE5" s="73" t="s">
        <v>93</v>
      </c>
      <c r="DF5" s="73" t="s">
        <v>94</v>
      </c>
      <c r="DG5" s="73" t="s">
        <v>95</v>
      </c>
      <c r="DH5" s="73" t="s">
        <v>90</v>
      </c>
      <c r="DI5" s="73" t="s">
        <v>85</v>
      </c>
      <c r="DJ5" s="73" t="s">
        <v>86</v>
      </c>
      <c r="DK5" s="73" t="s">
        <v>87</v>
      </c>
      <c r="DL5" s="73" t="s">
        <v>88</v>
      </c>
      <c r="DM5" s="73" t="s">
        <v>89</v>
      </c>
      <c r="DN5" s="73" t="s">
        <v>91</v>
      </c>
      <c r="DO5" s="73" t="s">
        <v>92</v>
      </c>
      <c r="DP5" s="73" t="s">
        <v>93</v>
      </c>
      <c r="DQ5" s="73" t="s">
        <v>94</v>
      </c>
      <c r="DR5" s="73" t="s">
        <v>95</v>
      </c>
      <c r="DS5" s="73" t="s">
        <v>90</v>
      </c>
      <c r="DT5" s="73" t="s">
        <v>85</v>
      </c>
      <c r="DU5" s="73" t="s">
        <v>86</v>
      </c>
      <c r="DV5" s="73" t="s">
        <v>87</v>
      </c>
      <c r="DW5" s="73" t="s">
        <v>88</v>
      </c>
      <c r="DX5" s="73" t="s">
        <v>89</v>
      </c>
      <c r="DY5" s="73" t="s">
        <v>91</v>
      </c>
      <c r="DZ5" s="73" t="s">
        <v>92</v>
      </c>
      <c r="EA5" s="73" t="s">
        <v>93</v>
      </c>
      <c r="EB5" s="73" t="s">
        <v>94</v>
      </c>
      <c r="EC5" s="73" t="s">
        <v>95</v>
      </c>
      <c r="ED5" s="73" t="s">
        <v>90</v>
      </c>
      <c r="EE5" s="73" t="s">
        <v>85</v>
      </c>
      <c r="EF5" s="73" t="s">
        <v>86</v>
      </c>
      <c r="EG5" s="73" t="s">
        <v>87</v>
      </c>
      <c r="EH5" s="73" t="s">
        <v>88</v>
      </c>
      <c r="EI5" s="73" t="s">
        <v>89</v>
      </c>
      <c r="EJ5" s="73" t="s">
        <v>91</v>
      </c>
      <c r="EK5" s="73" t="s">
        <v>92</v>
      </c>
      <c r="EL5" s="73" t="s">
        <v>93</v>
      </c>
      <c r="EM5" s="73" t="s">
        <v>94</v>
      </c>
      <c r="EN5" s="73" t="s">
        <v>95</v>
      </c>
      <c r="EO5" s="73" t="s">
        <v>90</v>
      </c>
    </row>
    <row r="6" spans="1:148" s="61" customFormat="1">
      <c r="A6" s="62" t="s">
        <v>96</v>
      </c>
      <c r="B6" s="67">
        <f t="shared" ref="B6:X6" si="1">B7</f>
        <v>2022</v>
      </c>
      <c r="C6" s="67">
        <f t="shared" si="1"/>
        <v>162086</v>
      </c>
      <c r="D6" s="67">
        <f t="shared" si="1"/>
        <v>46</v>
      </c>
      <c r="E6" s="67">
        <f t="shared" si="1"/>
        <v>17</v>
      </c>
      <c r="F6" s="67">
        <f t="shared" si="1"/>
        <v>1</v>
      </c>
      <c r="G6" s="67">
        <f t="shared" si="1"/>
        <v>0</v>
      </c>
      <c r="H6" s="67" t="str">
        <f t="shared" si="1"/>
        <v>富山県　砺波市</v>
      </c>
      <c r="I6" s="67" t="str">
        <f t="shared" si="1"/>
        <v>法適用</v>
      </c>
      <c r="J6" s="67" t="str">
        <f t="shared" si="1"/>
        <v>下水道事業</v>
      </c>
      <c r="K6" s="67" t="str">
        <f t="shared" si="1"/>
        <v>公共下水道</v>
      </c>
      <c r="L6" s="67" t="str">
        <f t="shared" si="1"/>
        <v>Cd1</v>
      </c>
      <c r="M6" s="67" t="str">
        <f t="shared" si="1"/>
        <v>非設置</v>
      </c>
      <c r="N6" s="76" t="str">
        <f t="shared" si="1"/>
        <v>-</v>
      </c>
      <c r="O6" s="76">
        <f t="shared" si="1"/>
        <v>41.63</v>
      </c>
      <c r="P6" s="76">
        <f t="shared" si="1"/>
        <v>28.5</v>
      </c>
      <c r="Q6" s="76">
        <f t="shared" si="1"/>
        <v>89.59</v>
      </c>
      <c r="R6" s="76">
        <f t="shared" si="1"/>
        <v>3300</v>
      </c>
      <c r="S6" s="76">
        <f t="shared" si="1"/>
        <v>47347</v>
      </c>
      <c r="T6" s="76">
        <f t="shared" si="1"/>
        <v>127.03</v>
      </c>
      <c r="U6" s="76">
        <f t="shared" si="1"/>
        <v>372.72</v>
      </c>
      <c r="V6" s="76">
        <f t="shared" si="1"/>
        <v>13460</v>
      </c>
      <c r="W6" s="76">
        <f t="shared" si="1"/>
        <v>5.73</v>
      </c>
      <c r="X6" s="76">
        <f t="shared" si="1"/>
        <v>2349.04</v>
      </c>
      <c r="Y6" s="84" t="str">
        <f t="shared" ref="Y6:AH6" si="2">IF(Y7="",NA(),Y7)</f>
        <v>-</v>
      </c>
      <c r="Z6" s="84" t="str">
        <f t="shared" si="2"/>
        <v>-</v>
      </c>
      <c r="AA6" s="84">
        <f t="shared" si="2"/>
        <v>151.63999999999999</v>
      </c>
      <c r="AB6" s="84">
        <f t="shared" si="2"/>
        <v>105.35</v>
      </c>
      <c r="AC6" s="84">
        <f t="shared" si="2"/>
        <v>105.72</v>
      </c>
      <c r="AD6" s="84" t="str">
        <f t="shared" si="2"/>
        <v>-</v>
      </c>
      <c r="AE6" s="84" t="str">
        <f t="shared" si="2"/>
        <v>-</v>
      </c>
      <c r="AF6" s="84">
        <f t="shared" si="2"/>
        <v>107.81</v>
      </c>
      <c r="AG6" s="84">
        <f t="shared" si="2"/>
        <v>104.64</v>
      </c>
      <c r="AH6" s="84">
        <f t="shared" si="2"/>
        <v>105.35</v>
      </c>
      <c r="AI6" s="76" t="str">
        <f>IF(AI7="","",IF(AI7="-","【-】","【"&amp;SUBSTITUTE(TEXT(AI7,"#,##0.00"),"-","△")&amp;"】"))</f>
        <v>【106.11】</v>
      </c>
      <c r="AJ6" s="84" t="str">
        <f t="shared" ref="AJ6:AS6" si="3">IF(AJ7="",NA(),AJ7)</f>
        <v>-</v>
      </c>
      <c r="AK6" s="84" t="str">
        <f t="shared" si="3"/>
        <v>-</v>
      </c>
      <c r="AL6" s="76">
        <f t="shared" si="3"/>
        <v>0</v>
      </c>
      <c r="AM6" s="76">
        <f t="shared" si="3"/>
        <v>0</v>
      </c>
      <c r="AN6" s="76">
        <f t="shared" si="3"/>
        <v>0</v>
      </c>
      <c r="AO6" s="84" t="str">
        <f t="shared" si="3"/>
        <v>-</v>
      </c>
      <c r="AP6" s="84" t="str">
        <f t="shared" si="3"/>
        <v>-</v>
      </c>
      <c r="AQ6" s="84">
        <f t="shared" si="3"/>
        <v>18.2</v>
      </c>
      <c r="AR6" s="84">
        <f t="shared" si="3"/>
        <v>25.76</v>
      </c>
      <c r="AS6" s="84">
        <f t="shared" si="3"/>
        <v>26.07</v>
      </c>
      <c r="AT6" s="76" t="str">
        <f>IF(AT7="","",IF(AT7="-","【-】","【"&amp;SUBSTITUTE(TEXT(AT7,"#,##0.00"),"-","△")&amp;"】"))</f>
        <v>【3.15】</v>
      </c>
      <c r="AU6" s="84" t="str">
        <f t="shared" ref="AU6:BD6" si="4">IF(AU7="",NA(),AU7)</f>
        <v>-</v>
      </c>
      <c r="AV6" s="84" t="str">
        <f t="shared" si="4"/>
        <v>-</v>
      </c>
      <c r="AW6" s="84">
        <f t="shared" si="4"/>
        <v>40.71</v>
      </c>
      <c r="AX6" s="84">
        <f t="shared" si="4"/>
        <v>29.17</v>
      </c>
      <c r="AY6" s="84">
        <f t="shared" si="4"/>
        <v>20.59</v>
      </c>
      <c r="AZ6" s="84" t="str">
        <f t="shared" si="4"/>
        <v>-</v>
      </c>
      <c r="BA6" s="84" t="str">
        <f t="shared" si="4"/>
        <v>-</v>
      </c>
      <c r="BB6" s="84">
        <f t="shared" si="4"/>
        <v>48.56</v>
      </c>
      <c r="BC6" s="84">
        <f t="shared" si="4"/>
        <v>65.56</v>
      </c>
      <c r="BD6" s="84">
        <f t="shared" si="4"/>
        <v>65.87</v>
      </c>
      <c r="BE6" s="76" t="str">
        <f>IF(BE7="","",IF(BE7="-","【-】","【"&amp;SUBSTITUTE(TEXT(BE7,"#,##0.00"),"-","△")&amp;"】"))</f>
        <v>【73.44】</v>
      </c>
      <c r="BF6" s="84" t="str">
        <f t="shared" ref="BF6:BO6" si="5">IF(BF7="",NA(),BF7)</f>
        <v>-</v>
      </c>
      <c r="BG6" s="84" t="str">
        <f t="shared" si="5"/>
        <v>-</v>
      </c>
      <c r="BH6" s="84">
        <f t="shared" si="5"/>
        <v>959.94</v>
      </c>
      <c r="BI6" s="84">
        <f t="shared" si="5"/>
        <v>976.1</v>
      </c>
      <c r="BJ6" s="84">
        <f t="shared" si="5"/>
        <v>930.75</v>
      </c>
      <c r="BK6" s="84" t="str">
        <f t="shared" si="5"/>
        <v>-</v>
      </c>
      <c r="BL6" s="84" t="str">
        <f t="shared" si="5"/>
        <v>-</v>
      </c>
      <c r="BM6" s="84">
        <f t="shared" si="5"/>
        <v>1245.0999999999999</v>
      </c>
      <c r="BN6" s="84">
        <f t="shared" si="5"/>
        <v>765.48</v>
      </c>
      <c r="BO6" s="84">
        <f t="shared" si="5"/>
        <v>742.08</v>
      </c>
      <c r="BP6" s="76" t="str">
        <f>IF(BP7="","",IF(BP7="-","【-】","【"&amp;SUBSTITUTE(TEXT(BP7,"#,##0.00"),"-","△")&amp;"】"))</f>
        <v>【652.82】</v>
      </c>
      <c r="BQ6" s="84" t="str">
        <f t="shared" ref="BQ6:BZ6" si="6">IF(BQ7="",NA(),BQ7)</f>
        <v>-</v>
      </c>
      <c r="BR6" s="84" t="str">
        <f t="shared" si="6"/>
        <v>-</v>
      </c>
      <c r="BS6" s="84">
        <f t="shared" si="6"/>
        <v>97.96</v>
      </c>
      <c r="BT6" s="84">
        <f t="shared" si="6"/>
        <v>100</v>
      </c>
      <c r="BU6" s="84">
        <f t="shared" si="6"/>
        <v>100</v>
      </c>
      <c r="BV6" s="84" t="str">
        <f t="shared" si="6"/>
        <v>-</v>
      </c>
      <c r="BW6" s="84" t="str">
        <f t="shared" si="6"/>
        <v>-</v>
      </c>
      <c r="BX6" s="84">
        <f t="shared" si="6"/>
        <v>79.77</v>
      </c>
      <c r="BY6" s="84">
        <f t="shared" si="6"/>
        <v>87.8</v>
      </c>
      <c r="BZ6" s="84">
        <f t="shared" si="6"/>
        <v>86.51</v>
      </c>
      <c r="CA6" s="76" t="str">
        <f>IF(CA7="","",IF(CA7="-","【-】","【"&amp;SUBSTITUTE(TEXT(CA7,"#,##0.00"),"-","△")&amp;"】"))</f>
        <v>【97.61】</v>
      </c>
      <c r="CB6" s="84" t="str">
        <f t="shared" ref="CB6:CK6" si="7">IF(CB7="",NA(),CB7)</f>
        <v>-</v>
      </c>
      <c r="CC6" s="84" t="str">
        <f t="shared" si="7"/>
        <v>-</v>
      </c>
      <c r="CD6" s="84">
        <f t="shared" si="7"/>
        <v>179.61</v>
      </c>
      <c r="CE6" s="84">
        <f t="shared" si="7"/>
        <v>161.36000000000001</v>
      </c>
      <c r="CF6" s="84">
        <f t="shared" si="7"/>
        <v>161.87</v>
      </c>
      <c r="CG6" s="84" t="str">
        <f t="shared" si="7"/>
        <v>-</v>
      </c>
      <c r="CH6" s="84" t="str">
        <f t="shared" si="7"/>
        <v>-</v>
      </c>
      <c r="CI6" s="84">
        <f t="shared" si="7"/>
        <v>214.56</v>
      </c>
      <c r="CJ6" s="84">
        <f t="shared" si="7"/>
        <v>187.69</v>
      </c>
      <c r="CK6" s="84">
        <f t="shared" si="7"/>
        <v>188.24</v>
      </c>
      <c r="CL6" s="76" t="str">
        <f>IF(CL7="","",IF(CL7="-","【-】","【"&amp;SUBSTITUTE(TEXT(CL7,"#,##0.00"),"-","△")&amp;"】"))</f>
        <v>【138.29】</v>
      </c>
      <c r="CM6" s="84" t="str">
        <f t="shared" ref="CM6:CV6" si="8">IF(CM7="",NA(),CM7)</f>
        <v>-</v>
      </c>
      <c r="CN6" s="84" t="str">
        <f t="shared" si="8"/>
        <v>-</v>
      </c>
      <c r="CO6" s="84" t="str">
        <f t="shared" si="8"/>
        <v>-</v>
      </c>
      <c r="CP6" s="84" t="str">
        <f t="shared" si="8"/>
        <v>-</v>
      </c>
      <c r="CQ6" s="84" t="str">
        <f t="shared" si="8"/>
        <v>-</v>
      </c>
      <c r="CR6" s="84" t="str">
        <f t="shared" si="8"/>
        <v>-</v>
      </c>
      <c r="CS6" s="84" t="str">
        <f t="shared" si="8"/>
        <v>-</v>
      </c>
      <c r="CT6" s="84">
        <f t="shared" si="8"/>
        <v>49.47</v>
      </c>
      <c r="CU6" s="84">
        <f t="shared" si="8"/>
        <v>55.78</v>
      </c>
      <c r="CV6" s="84">
        <f t="shared" si="8"/>
        <v>54.86</v>
      </c>
      <c r="CW6" s="76" t="str">
        <f>IF(CW7="","",IF(CW7="-","【-】","【"&amp;SUBSTITUTE(TEXT(CW7,"#,##0.00"),"-","△")&amp;"】"))</f>
        <v>【59.10】</v>
      </c>
      <c r="CX6" s="84" t="str">
        <f t="shared" ref="CX6:DG6" si="9">IF(CX7="",NA(),CX7)</f>
        <v>-</v>
      </c>
      <c r="CY6" s="84" t="str">
        <f t="shared" si="9"/>
        <v>-</v>
      </c>
      <c r="CZ6" s="84">
        <f t="shared" si="9"/>
        <v>96.94</v>
      </c>
      <c r="DA6" s="84">
        <f t="shared" si="9"/>
        <v>97.37</v>
      </c>
      <c r="DB6" s="84">
        <f t="shared" si="9"/>
        <v>97.53</v>
      </c>
      <c r="DC6" s="84" t="str">
        <f t="shared" si="9"/>
        <v>-</v>
      </c>
      <c r="DD6" s="84" t="str">
        <f t="shared" si="9"/>
        <v>-</v>
      </c>
      <c r="DE6" s="84">
        <f t="shared" si="9"/>
        <v>82.06</v>
      </c>
      <c r="DF6" s="84">
        <f t="shared" si="9"/>
        <v>91.78</v>
      </c>
      <c r="DG6" s="84">
        <f t="shared" si="9"/>
        <v>91.37</v>
      </c>
      <c r="DH6" s="76" t="str">
        <f>IF(DH7="","",IF(DH7="-","【-】","【"&amp;SUBSTITUTE(TEXT(DH7,"#,##0.00"),"-","△")&amp;"】"))</f>
        <v>【95.82】</v>
      </c>
      <c r="DI6" s="84" t="str">
        <f t="shared" ref="DI6:DR6" si="10">IF(DI7="",NA(),DI7)</f>
        <v>-</v>
      </c>
      <c r="DJ6" s="84" t="str">
        <f t="shared" si="10"/>
        <v>-</v>
      </c>
      <c r="DK6" s="84">
        <f t="shared" si="10"/>
        <v>3.28</v>
      </c>
      <c r="DL6" s="84">
        <f t="shared" si="10"/>
        <v>6.48</v>
      </c>
      <c r="DM6" s="84">
        <f t="shared" si="10"/>
        <v>9.66</v>
      </c>
      <c r="DN6" s="84" t="str">
        <f t="shared" si="10"/>
        <v>-</v>
      </c>
      <c r="DO6" s="84" t="str">
        <f t="shared" si="10"/>
        <v>-</v>
      </c>
      <c r="DP6" s="84">
        <f t="shared" si="10"/>
        <v>19.93</v>
      </c>
      <c r="DQ6" s="84">
        <f t="shared" si="10"/>
        <v>26.89</v>
      </c>
      <c r="DR6" s="84">
        <f t="shared" si="10"/>
        <v>29.42</v>
      </c>
      <c r="DS6" s="76" t="str">
        <f>IF(DS7="","",IF(DS7="-","【-】","【"&amp;SUBSTITUTE(TEXT(DS7,"#,##0.00"),"-","△")&amp;"】"))</f>
        <v>【39.74】</v>
      </c>
      <c r="DT6" s="84" t="str">
        <f t="shared" ref="DT6:EC6" si="11">IF(DT7="",NA(),DT7)</f>
        <v>-</v>
      </c>
      <c r="DU6" s="84" t="str">
        <f t="shared" si="11"/>
        <v>-</v>
      </c>
      <c r="DV6" s="76">
        <f t="shared" si="11"/>
        <v>0</v>
      </c>
      <c r="DW6" s="76">
        <f t="shared" si="11"/>
        <v>0</v>
      </c>
      <c r="DX6" s="76">
        <f t="shared" si="11"/>
        <v>0</v>
      </c>
      <c r="DY6" s="84" t="str">
        <f t="shared" si="11"/>
        <v>-</v>
      </c>
      <c r="DZ6" s="84" t="str">
        <f t="shared" si="11"/>
        <v>-</v>
      </c>
      <c r="EA6" s="76">
        <f t="shared" si="11"/>
        <v>0</v>
      </c>
      <c r="EB6" s="84">
        <f t="shared" si="11"/>
        <v>0.75</v>
      </c>
      <c r="EC6" s="84">
        <f t="shared" si="11"/>
        <v>0.74</v>
      </c>
      <c r="ED6" s="76" t="str">
        <f>IF(ED7="","",IF(ED7="-","【-】","【"&amp;SUBSTITUTE(TEXT(ED7,"#,##0.00"),"-","△")&amp;"】"))</f>
        <v>【7.62】</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0.32</v>
      </c>
      <c r="EM6" s="84">
        <f t="shared" si="12"/>
        <v>0.1</v>
      </c>
      <c r="EN6" s="84">
        <f t="shared" si="12"/>
        <v>7.0000000000000007e-002</v>
      </c>
      <c r="EO6" s="76" t="str">
        <f>IF(EO7="","",IF(EO7="-","【-】","【"&amp;SUBSTITUTE(TEXT(EO7,"#,##0.00"),"-","△")&amp;"】"))</f>
        <v>【0.23】</v>
      </c>
    </row>
    <row r="7" spans="1:148" s="61" customFormat="1">
      <c r="A7" s="62"/>
      <c r="B7" s="68">
        <v>2022</v>
      </c>
      <c r="C7" s="68">
        <v>162086</v>
      </c>
      <c r="D7" s="68">
        <v>46</v>
      </c>
      <c r="E7" s="68">
        <v>17</v>
      </c>
      <c r="F7" s="68">
        <v>1</v>
      </c>
      <c r="G7" s="68">
        <v>0</v>
      </c>
      <c r="H7" s="68" t="s">
        <v>97</v>
      </c>
      <c r="I7" s="68" t="s">
        <v>98</v>
      </c>
      <c r="J7" s="68" t="s">
        <v>99</v>
      </c>
      <c r="K7" s="68" t="s">
        <v>100</v>
      </c>
      <c r="L7" s="68" t="s">
        <v>78</v>
      </c>
      <c r="M7" s="68" t="s">
        <v>101</v>
      </c>
      <c r="N7" s="77" t="s">
        <v>102</v>
      </c>
      <c r="O7" s="77">
        <v>41.63</v>
      </c>
      <c r="P7" s="77">
        <v>28.5</v>
      </c>
      <c r="Q7" s="77">
        <v>89.59</v>
      </c>
      <c r="R7" s="77">
        <v>3300</v>
      </c>
      <c r="S7" s="77">
        <v>47347</v>
      </c>
      <c r="T7" s="77">
        <v>127.03</v>
      </c>
      <c r="U7" s="77">
        <v>372.72</v>
      </c>
      <c r="V7" s="77">
        <v>13460</v>
      </c>
      <c r="W7" s="77">
        <v>5.73</v>
      </c>
      <c r="X7" s="77">
        <v>2349.04</v>
      </c>
      <c r="Y7" s="77" t="s">
        <v>102</v>
      </c>
      <c r="Z7" s="77" t="s">
        <v>102</v>
      </c>
      <c r="AA7" s="77">
        <v>151.63999999999999</v>
      </c>
      <c r="AB7" s="77">
        <v>105.35</v>
      </c>
      <c r="AC7" s="77">
        <v>105.72</v>
      </c>
      <c r="AD7" s="77" t="s">
        <v>102</v>
      </c>
      <c r="AE7" s="77" t="s">
        <v>102</v>
      </c>
      <c r="AF7" s="77">
        <v>107.81</v>
      </c>
      <c r="AG7" s="77">
        <v>104.64</v>
      </c>
      <c r="AH7" s="77">
        <v>105.35</v>
      </c>
      <c r="AI7" s="77">
        <v>106.11</v>
      </c>
      <c r="AJ7" s="77" t="s">
        <v>102</v>
      </c>
      <c r="AK7" s="77" t="s">
        <v>102</v>
      </c>
      <c r="AL7" s="77">
        <v>0</v>
      </c>
      <c r="AM7" s="77">
        <v>0</v>
      </c>
      <c r="AN7" s="77">
        <v>0</v>
      </c>
      <c r="AO7" s="77" t="s">
        <v>102</v>
      </c>
      <c r="AP7" s="77" t="s">
        <v>102</v>
      </c>
      <c r="AQ7" s="77">
        <v>18.2</v>
      </c>
      <c r="AR7" s="77">
        <v>25.76</v>
      </c>
      <c r="AS7" s="77">
        <v>26.07</v>
      </c>
      <c r="AT7" s="77">
        <v>3.15</v>
      </c>
      <c r="AU7" s="77" t="s">
        <v>102</v>
      </c>
      <c r="AV7" s="77" t="s">
        <v>102</v>
      </c>
      <c r="AW7" s="77">
        <v>40.71</v>
      </c>
      <c r="AX7" s="77">
        <v>29.17</v>
      </c>
      <c r="AY7" s="77">
        <v>20.59</v>
      </c>
      <c r="AZ7" s="77" t="s">
        <v>102</v>
      </c>
      <c r="BA7" s="77" t="s">
        <v>102</v>
      </c>
      <c r="BB7" s="77">
        <v>48.56</v>
      </c>
      <c r="BC7" s="77">
        <v>65.56</v>
      </c>
      <c r="BD7" s="77">
        <v>65.87</v>
      </c>
      <c r="BE7" s="77">
        <v>73.44</v>
      </c>
      <c r="BF7" s="77" t="s">
        <v>102</v>
      </c>
      <c r="BG7" s="77" t="s">
        <v>102</v>
      </c>
      <c r="BH7" s="77">
        <v>959.94</v>
      </c>
      <c r="BI7" s="77">
        <v>976.1</v>
      </c>
      <c r="BJ7" s="77">
        <v>930.75</v>
      </c>
      <c r="BK7" s="77" t="s">
        <v>102</v>
      </c>
      <c r="BL7" s="77" t="s">
        <v>102</v>
      </c>
      <c r="BM7" s="77">
        <v>1245.0999999999999</v>
      </c>
      <c r="BN7" s="77">
        <v>765.48</v>
      </c>
      <c r="BO7" s="77">
        <v>742.08</v>
      </c>
      <c r="BP7" s="77">
        <v>652.82000000000005</v>
      </c>
      <c r="BQ7" s="77" t="s">
        <v>102</v>
      </c>
      <c r="BR7" s="77" t="s">
        <v>102</v>
      </c>
      <c r="BS7" s="77">
        <v>97.96</v>
      </c>
      <c r="BT7" s="77">
        <v>100</v>
      </c>
      <c r="BU7" s="77">
        <v>100</v>
      </c>
      <c r="BV7" s="77" t="s">
        <v>102</v>
      </c>
      <c r="BW7" s="77" t="s">
        <v>102</v>
      </c>
      <c r="BX7" s="77">
        <v>79.77</v>
      </c>
      <c r="BY7" s="77">
        <v>87.8</v>
      </c>
      <c r="BZ7" s="77">
        <v>86.51</v>
      </c>
      <c r="CA7" s="77">
        <v>97.61</v>
      </c>
      <c r="CB7" s="77" t="s">
        <v>102</v>
      </c>
      <c r="CC7" s="77" t="s">
        <v>102</v>
      </c>
      <c r="CD7" s="77">
        <v>179.61</v>
      </c>
      <c r="CE7" s="77">
        <v>161.36000000000001</v>
      </c>
      <c r="CF7" s="77">
        <v>161.87</v>
      </c>
      <c r="CG7" s="77" t="s">
        <v>102</v>
      </c>
      <c r="CH7" s="77" t="s">
        <v>102</v>
      </c>
      <c r="CI7" s="77">
        <v>214.56</v>
      </c>
      <c r="CJ7" s="77">
        <v>187.69</v>
      </c>
      <c r="CK7" s="77">
        <v>188.24</v>
      </c>
      <c r="CL7" s="77">
        <v>138.29</v>
      </c>
      <c r="CM7" s="77" t="s">
        <v>102</v>
      </c>
      <c r="CN7" s="77" t="s">
        <v>102</v>
      </c>
      <c r="CO7" s="77" t="s">
        <v>102</v>
      </c>
      <c r="CP7" s="77" t="s">
        <v>102</v>
      </c>
      <c r="CQ7" s="77" t="s">
        <v>102</v>
      </c>
      <c r="CR7" s="77" t="s">
        <v>102</v>
      </c>
      <c r="CS7" s="77" t="s">
        <v>102</v>
      </c>
      <c r="CT7" s="77">
        <v>49.47</v>
      </c>
      <c r="CU7" s="77">
        <v>55.78</v>
      </c>
      <c r="CV7" s="77">
        <v>54.86</v>
      </c>
      <c r="CW7" s="77">
        <v>59.1</v>
      </c>
      <c r="CX7" s="77" t="s">
        <v>102</v>
      </c>
      <c r="CY7" s="77" t="s">
        <v>102</v>
      </c>
      <c r="CZ7" s="77">
        <v>96.94</v>
      </c>
      <c r="DA7" s="77">
        <v>97.37</v>
      </c>
      <c r="DB7" s="77">
        <v>97.53</v>
      </c>
      <c r="DC7" s="77" t="s">
        <v>102</v>
      </c>
      <c r="DD7" s="77" t="s">
        <v>102</v>
      </c>
      <c r="DE7" s="77">
        <v>82.06</v>
      </c>
      <c r="DF7" s="77">
        <v>91.78</v>
      </c>
      <c r="DG7" s="77">
        <v>91.37</v>
      </c>
      <c r="DH7" s="77">
        <v>95.82</v>
      </c>
      <c r="DI7" s="77" t="s">
        <v>102</v>
      </c>
      <c r="DJ7" s="77" t="s">
        <v>102</v>
      </c>
      <c r="DK7" s="77">
        <v>3.28</v>
      </c>
      <c r="DL7" s="77">
        <v>6.48</v>
      </c>
      <c r="DM7" s="77">
        <v>9.66</v>
      </c>
      <c r="DN7" s="77" t="s">
        <v>102</v>
      </c>
      <c r="DO7" s="77" t="s">
        <v>102</v>
      </c>
      <c r="DP7" s="77">
        <v>19.93</v>
      </c>
      <c r="DQ7" s="77">
        <v>26.89</v>
      </c>
      <c r="DR7" s="77">
        <v>29.42</v>
      </c>
      <c r="DS7" s="77">
        <v>39.74</v>
      </c>
      <c r="DT7" s="77" t="s">
        <v>102</v>
      </c>
      <c r="DU7" s="77" t="s">
        <v>102</v>
      </c>
      <c r="DV7" s="77">
        <v>0</v>
      </c>
      <c r="DW7" s="77">
        <v>0</v>
      </c>
      <c r="DX7" s="77">
        <v>0</v>
      </c>
      <c r="DY7" s="77" t="s">
        <v>102</v>
      </c>
      <c r="DZ7" s="77" t="s">
        <v>102</v>
      </c>
      <c r="EA7" s="77">
        <v>0</v>
      </c>
      <c r="EB7" s="77">
        <v>0.75</v>
      </c>
      <c r="EC7" s="77">
        <v>0.74</v>
      </c>
      <c r="ED7" s="77">
        <v>7.62</v>
      </c>
      <c r="EE7" s="77" t="s">
        <v>102</v>
      </c>
      <c r="EF7" s="77" t="s">
        <v>102</v>
      </c>
      <c r="EG7" s="77">
        <v>0</v>
      </c>
      <c r="EH7" s="77">
        <v>0</v>
      </c>
      <c r="EI7" s="77">
        <v>0</v>
      </c>
      <c r="EJ7" s="77" t="s">
        <v>102</v>
      </c>
      <c r="EK7" s="77" t="s">
        <v>102</v>
      </c>
      <c r="EL7" s="77">
        <v>0.32</v>
      </c>
      <c r="EM7" s="77">
        <v>0.1</v>
      </c>
      <c r="EN7" s="77">
        <v>7.0000000000000007e-002</v>
      </c>
      <c r="EO7" s="77">
        <v>0.23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30</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藤井　瑞希</cp:lastModifiedBy>
  <dcterms:created xsi:type="dcterms:W3CDTF">2023-12-12T00:46:07Z</dcterms:created>
  <dcterms:modified xsi:type="dcterms:W3CDTF">2024-01-22T23:39:30Z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2024-01-22T23:39:30Z</vt:filetime>
  </property>
</Properties>
</file>