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CRE5iqlbgDblWEFB6r9Ly2JCiZ6K5TQCvBGsLBXQn6HaNZ2oNzHJhC89GgNUgUEXNDskuFlvF5AMzW2LvXFcA==" workbookSaltValue="YvEZD8HYXRfpNCfS55R0eg=="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<sst xmlns="http://schemas.openxmlformats.org/spreadsheetml/2006/main" xmlns:r="http://schemas.openxmlformats.org/officeDocument/2006/relationships" count="115" uniqueCount="115">
  <si>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</si>
  <si>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</si>
  <si>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</si>
  <si>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</si>
  <si>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</si>
  <si>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</si>
  <si>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</si>
  <si>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</si>
  <si>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</si>
  <si>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</si>
  <si>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</si>
  <si>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</si>
  <si>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</si>
  <si>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</si>
  <si>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</si>
  <si>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</si>
  <si>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</si>
  <si>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</si>
  <si>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</si>
  <si>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</si>
  <si>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</si>
  <si>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</si>
  <si>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</si>
  <si>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</si>
  <si>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</si>
  <si>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</si>
  <si>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</si>
  <si>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</si>
  <si>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</si>
  <si>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</si>
  <si>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</si>
  <si>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</si>
  <si>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</si>
  <si>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</si>
  <si>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</si>
  <si>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</si>
  <si>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</si>
  <si>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</si>
  <si>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</si>
  <si>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</si>
  <si>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</si>
  <si>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</si>
  <si>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</si>
  <si>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</si>
  <si>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</si>
  <si>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</si>
  <si>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</si>
  <si>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</si>
  <si>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</si>
  <si>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</si>
  <si>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</si>
  <si>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</si>
  <si>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</si>
  <si>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</si>
  <si>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</si>
  <si>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</si>
  <si>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</si>
  <si>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</si>
  <si>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</si>
  <si>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</si>
  <si>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</si>
  <si>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</si>
  <si>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</si>
  <si>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</si>
  <si>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</si>
  <si>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</si>
  <si>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</si>
  <si>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</si>
  <si>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</si>
  <si>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</si>
  <si>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</si>
  <si>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</si>
  <si>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</si>
  <si>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</si>
  <si>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</si>
  <si>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</si>
  <si>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</si>
  <si>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</si>
  <si>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</si>
  <si>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</si>
  <si>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</si>
  <si>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</si>
  <si>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</si>
  <si>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</si>
  <si>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</si>
  <si>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</si>
  <si>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</si>
  <si>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</si>
  <si>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</si>
  <si>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</si>
  <si>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</si>
  <si>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</si>
  <si>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</si>
  <si>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</si>
  <si>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</si>
  <si>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</si>
  <si>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</si>
  <si>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</si>
  <si>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</si>
  <si>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</si>
  <si>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非設置</t>
  </si>
  <si>
    <r>
      <t>　事業実施区域は山間部で、集合処理による下水道整備が非効率的であるため、市町村設置による合併処理浄化槽整備を実施した。</t>
    </r>
    <r>
      <rPr>
        <sz val="11"/>
        <color theme="1"/>
        <rFont val="ＭＳ ゴシック"/>
      </rPr>
      <t>人口減少が見込まれる地域で、経営環境は基本的に厳しい状況にあるが、今後も施設の効率的な維持管理による経費削減に努めていく必要がある。
　経営戦略については令和元年度に策定しており、令和６年度に見直しを予定している。</t>
    </r>
  </si>
  <si>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</si>
  <si>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</si>
  <si>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</si>
  <si>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</si>
  <si>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</si>
  <si>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</si>
  <si>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</si>
  <si>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</si>
  <si>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</si>
  <si>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</si>
  <si>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</si>
  <si>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個別排水処理事業については、平成１０年の供用開始で、法定耐用年数を経過していないため、当面大規模な施設更新は見込んでいない。ただし、将来の更新に備え確実に財源を確保しておく必要がある。
②管渠老朽化率、③管渠改善率：該当なし</t>
  </si>
  <si>
    <r>
      <t>①経常収支比率、②累積欠損金比率：</t>
    </r>
    <r>
      <rPr>
        <sz val="11"/>
        <color theme="1"/>
        <rFont val="ＭＳ ゴシック"/>
      </rPr>
      <t>令和４年度で経常収支が黒字に転じ、累積欠損金が解消したが、一般会計繰入金への依存度が高い状況にある。使用料収入の確保と維持管理費の節減を図り、健全な経営を維持していく必要がある。
③流動比率、④企業債残高対事業規模比率：新規に起債の発行を行っていないため、今後償還が進むことで企業債残高が減少し、流動負債が縮減する見込みである。一方で、整備区域が山間部であることから、今後、人口減による使用料収入の減少が見込まれるため、維持管理費の節減に努め、確実に現金を確保し経営健全化を図っていく必要がある。
⑤経費回収率：類似団体平均値を上回っているが、汚水処理経費に対する使用料収入不足を一般会計繰入金で補っており、経費の節減を図る必要がある。
⑥汚水処理原価：類似団体よりも低い水準であるが、整備区域が山間部であり、使用者が少ないため、１～２名程度の使用状況の変化でも数値が大きく変動することに留意が必要である。
⑦施設利用率：整備区域が山間部であり、人口の減少が続いていることから、類似団体よりも低い水準にある。
⑧水洗化率：整備を実施した全ての世帯が接続済みである。</t>
    </r>
    <rPh sb="130" eb="132">
      <t>キサイ</t>
    </rPh>
    <rPh sb="329" eb="33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</si>
</sst>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74.739999999999995</c:v>
                </c:pt>
                <c:pt idx="3">
                  <c:v>71.12</c:v>
                </c:pt>
                <c:pt idx="4">
                  <c:v>100.41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96.14</c:v>
                </c:pt>
                <c:pt idx="3">
                  <c:v>95.6</c:v>
                </c:pt>
                <c:pt idx="4">
                  <c:v>93.57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11.26</c:v>
                </c:pt>
                <c:pt idx="3">
                  <c:v>13.38</c:v>
                </c:pt>
                <c:pt idx="4">
                  <c:v>19.03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33.75</c:v>
                </c:pt>
                <c:pt idx="3">
                  <c:v>36.21</c:v>
                </c:pt>
                <c:pt idx="4">
                  <c:v>39.69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80.489999999999995</c:v>
                </c:pt>
                <c:pt idx="3">
                  <c:v>110.24</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237</c:v>
                </c:pt>
                <c:pt idx="3">
                  <c:v>257.23</c:v>
                </c:pt>
                <c:pt idx="4">
                  <c:v>293.54000000000002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-17.41</c:v>
                </c:pt>
                <c:pt idx="3">
                  <c:v>-89.9</c:v>
                </c:pt>
                <c:pt idx="4">
                  <c:v>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135.35</c:v>
                </c:pt>
                <c:pt idx="3">
                  <c:v>150.91999999999999</c:v>
                </c:pt>
                <c:pt idx="4">
                  <c:v>151.72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1129.27</c:v>
                </c:pt>
                <c:pt idx="3">
                  <c:v>1627.56</c:v>
                </c:pt>
                <c:pt idx="4">
                  <c:v>1440.48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782.91</c:v>
                </c:pt>
                <c:pt idx="3">
                  <c:v>783.21</c:v>
                </c:pt>
                <c:pt idx="4">
                  <c:v>902.04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236.47</c:v>
                </c:pt>
                <c:pt idx="3">
                  <c:v>92.59</c:v>
                </c:pt>
                <c:pt idx="4">
                  <c:v>93.23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49.38</c:v>
                </c:pt>
                <c:pt idx="3">
                  <c:v>48.53</c:v>
                </c:pt>
                <c:pt idx="4">
                  <c:v>46.11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97.59</c:v>
                </c:pt>
                <c:pt idx="3">
                  <c:v>150.33000000000001</c:v>
                </c:pt>
                <c:pt idx="4">
                  <c:v>150.28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316.97000000000003</c:v>
                </c:pt>
                <c:pt idx="3">
                  <c:v>326.17</c:v>
                </c:pt>
                <c:pt idx="4">
                  <c:v>336.93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20</c:v>
                </c:pt>
                <c:pt idx="3">
                  <c:v>13.33</c:v>
                </c:pt>
                <c:pt idx="4">
                  <c:v>13.33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46.36</c:v>
                </c:pt>
                <c:pt idx="3">
                  <c:v>46.45</c:v>
                </c:pt>
                <c:pt idx="4">
                  <c:v>45.36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83.08</c:v>
                </c:pt>
                <c:pt idx="3">
                  <c:v>82.61</c:v>
                </c:pt>
                <c:pt idx="4">
                  <c:v>82.21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【93.47】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【264.35】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【881.57】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【45.78】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【339.86】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O1" workbookViewId="0">
      <selection activeCell="BL66" sqref="BL66:BZ82"/>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47347</v>
      </c>
      <c r="AM8" s="21"/>
      <c r="AN8" s="21"/>
      <c r="AO8" s="21"/>
      <c r="AP8" s="21"/>
      <c r="AQ8" s="21"/>
      <c r="AR8" s="21"/>
      <c r="AS8" s="21"/>
      <c r="AT8" s="7">
        <f>データ!T6</f>
        <v>127.03</v>
      </c>
      <c r="AU8" s="7"/>
      <c r="AV8" s="7"/>
      <c r="AW8" s="7"/>
      <c r="AX8" s="7"/>
      <c r="AY8" s="7"/>
      <c r="AZ8" s="7"/>
      <c r="BA8" s="7"/>
      <c r="BB8" s="7">
        <f>データ!U6</f>
        <v>372.72</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31</v>
      </c>
      <c r="BC9" s="5"/>
      <c r="BD9" s="5"/>
      <c r="BE9" s="5"/>
      <c r="BF9" s="5"/>
      <c r="BG9" s="5"/>
      <c r="BH9" s="5"/>
      <c r="BI9" s="5"/>
      <c r="BJ9" s="3"/>
      <c r="BK9" s="3"/>
      <c r="BL9" s="28" t="s">
        <v>34</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39.270000000000003</v>
      </c>
      <c r="J10" s="7"/>
      <c r="K10" s="7"/>
      <c r="L10" s="7"/>
      <c r="M10" s="7"/>
      <c r="N10" s="7"/>
      <c r="O10" s="7"/>
      <c r="P10" s="7">
        <f>データ!P6</f>
        <v>2.e-002</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8</v>
      </c>
      <c r="AM10" s="21"/>
      <c r="AN10" s="21"/>
      <c r="AO10" s="21"/>
      <c r="AP10" s="21"/>
      <c r="AQ10" s="21"/>
      <c r="AR10" s="21"/>
      <c r="AS10" s="21"/>
      <c r="AT10" s="7">
        <f>データ!W6</f>
        <v>1.e-002</v>
      </c>
      <c r="AU10" s="7"/>
      <c r="AV10" s="7"/>
      <c r="AW10" s="7"/>
      <c r="AX10" s="7"/>
      <c r="AY10" s="7"/>
      <c r="AZ10" s="7"/>
      <c r="BA10" s="7"/>
      <c r="BB10" s="7">
        <f>データ!X6</f>
        <v>800</v>
      </c>
      <c r="BC10" s="7"/>
      <c r="BD10" s="7"/>
      <c r="BE10" s="7"/>
      <c r="BF10" s="7"/>
      <c r="BG10" s="7"/>
      <c r="BH10" s="7"/>
      <c r="BI10" s="7"/>
      <c r="BJ10" s="2"/>
      <c r="BK10" s="2"/>
      <c r="BL10" s="29" t="s">
        <v>37</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101</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32</v>
      </c>
      <c r="M84" s="12" t="s">
        <v>36</v>
      </c>
      <c r="N84" s="12" t="s">
        <v>50</v>
      </c>
      <c r="O84" s="12" t="s">
        <v>52</v>
      </c>
    </row>
    <row r="85" spans="1:78" hidden="1">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Pko9cft6eCCHtYU4tFmI6B6XQrFyVrRNN+5UrOY+W7lH4njyum4iKpsgCg7AuFbkJGn//vhC2uVjLFM4lAXg==" saltValue="FtHPJ+af9YRhlktTcijC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54</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33</v>
      </c>
      <c r="C3" s="64" t="s">
        <v>57</v>
      </c>
      <c r="D3" s="64" t="s">
        <v>58</v>
      </c>
      <c r="E3" s="64" t="s">
        <v>5</v>
      </c>
      <c r="F3" s="64" t="s">
        <v>4</v>
      </c>
      <c r="G3" s="64" t="s">
        <v>24</v>
      </c>
      <c r="H3" s="71" t="s">
        <v>59</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60</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56</v>
      </c>
      <c r="I5" s="73" t="s">
        <v>70</v>
      </c>
      <c r="J5" s="73" t="s">
        <v>71</v>
      </c>
      <c r="K5" s="73" t="s">
        <v>72</v>
      </c>
      <c r="L5" s="73" t="s">
        <v>73</v>
      </c>
      <c r="M5" s="73" t="s">
        <v>6</v>
      </c>
      <c r="N5" s="73" t="s">
        <v>74</v>
      </c>
      <c r="O5" s="73" t="s">
        <v>75</v>
      </c>
      <c r="P5" s="73" t="s">
        <v>76</v>
      </c>
      <c r="Q5" s="73" t="s">
        <v>77</v>
      </c>
      <c r="R5" s="73" t="s">
        <v>78</v>
      </c>
      <c r="S5" s="73" t="s">
        <v>79</v>
      </c>
      <c r="T5" s="73" t="s">
        <v>80</v>
      </c>
      <c r="U5" s="73" t="s">
        <v>64</v>
      </c>
      <c r="V5" s="73" t="s">
        <v>81</v>
      </c>
      <c r="W5" s="73" t="s">
        <v>82</v>
      </c>
      <c r="X5" s="73" t="s">
        <v>83</v>
      </c>
      <c r="Y5" s="73" t="s">
        <v>84</v>
      </c>
      <c r="Z5" s="73" t="s">
        <v>86</v>
      </c>
      <c r="AA5" s="73" t="s">
        <v>87</v>
      </c>
      <c r="AB5" s="73" t="s">
        <v>88</v>
      </c>
      <c r="AC5" s="73" t="s">
        <v>89</v>
      </c>
      <c r="AD5" s="73" t="s">
        <v>90</v>
      </c>
      <c r="AE5" s="73" t="s">
        <v>92</v>
      </c>
      <c r="AF5" s="73" t="s">
        <v>93</v>
      </c>
      <c r="AG5" s="73" t="s">
        <v>94</v>
      </c>
      <c r="AH5" s="73" t="s">
        <v>95</v>
      </c>
      <c r="AI5" s="73" t="s">
        <v>43</v>
      </c>
      <c r="AJ5" s="73" t="s">
        <v>84</v>
      </c>
      <c r="AK5" s="73" t="s">
        <v>86</v>
      </c>
      <c r="AL5" s="73" t="s">
        <v>87</v>
      </c>
      <c r="AM5" s="73" t="s">
        <v>88</v>
      </c>
      <c r="AN5" s="73" t="s">
        <v>89</v>
      </c>
      <c r="AO5" s="73" t="s">
        <v>90</v>
      </c>
      <c r="AP5" s="73" t="s">
        <v>92</v>
      </c>
      <c r="AQ5" s="73" t="s">
        <v>93</v>
      </c>
      <c r="AR5" s="73" t="s">
        <v>94</v>
      </c>
      <c r="AS5" s="73" t="s">
        <v>95</v>
      </c>
      <c r="AT5" s="73" t="s">
        <v>91</v>
      </c>
      <c r="AU5" s="73" t="s">
        <v>84</v>
      </c>
      <c r="AV5" s="73" t="s">
        <v>86</v>
      </c>
      <c r="AW5" s="73" t="s">
        <v>87</v>
      </c>
      <c r="AX5" s="73" t="s">
        <v>88</v>
      </c>
      <c r="AY5" s="73" t="s">
        <v>89</v>
      </c>
      <c r="AZ5" s="73" t="s">
        <v>90</v>
      </c>
      <c r="BA5" s="73" t="s">
        <v>92</v>
      </c>
      <c r="BB5" s="73" t="s">
        <v>93</v>
      </c>
      <c r="BC5" s="73" t="s">
        <v>94</v>
      </c>
      <c r="BD5" s="73" t="s">
        <v>95</v>
      </c>
      <c r="BE5" s="73" t="s">
        <v>91</v>
      </c>
      <c r="BF5" s="73" t="s">
        <v>84</v>
      </c>
      <c r="BG5" s="73" t="s">
        <v>86</v>
      </c>
      <c r="BH5" s="73" t="s">
        <v>87</v>
      </c>
      <c r="BI5" s="73" t="s">
        <v>88</v>
      </c>
      <c r="BJ5" s="73" t="s">
        <v>89</v>
      </c>
      <c r="BK5" s="73" t="s">
        <v>90</v>
      </c>
      <c r="BL5" s="73" t="s">
        <v>92</v>
      </c>
      <c r="BM5" s="73" t="s">
        <v>93</v>
      </c>
      <c r="BN5" s="73" t="s">
        <v>94</v>
      </c>
      <c r="BO5" s="73" t="s">
        <v>95</v>
      </c>
      <c r="BP5" s="73" t="s">
        <v>91</v>
      </c>
      <c r="BQ5" s="73" t="s">
        <v>84</v>
      </c>
      <c r="BR5" s="73" t="s">
        <v>86</v>
      </c>
      <c r="BS5" s="73" t="s">
        <v>87</v>
      </c>
      <c r="BT5" s="73" t="s">
        <v>88</v>
      </c>
      <c r="BU5" s="73" t="s">
        <v>89</v>
      </c>
      <c r="BV5" s="73" t="s">
        <v>90</v>
      </c>
      <c r="BW5" s="73" t="s">
        <v>92</v>
      </c>
      <c r="BX5" s="73" t="s">
        <v>93</v>
      </c>
      <c r="BY5" s="73" t="s">
        <v>94</v>
      </c>
      <c r="BZ5" s="73" t="s">
        <v>95</v>
      </c>
      <c r="CA5" s="73" t="s">
        <v>91</v>
      </c>
      <c r="CB5" s="73" t="s">
        <v>84</v>
      </c>
      <c r="CC5" s="73" t="s">
        <v>86</v>
      </c>
      <c r="CD5" s="73" t="s">
        <v>87</v>
      </c>
      <c r="CE5" s="73" t="s">
        <v>88</v>
      </c>
      <c r="CF5" s="73" t="s">
        <v>89</v>
      </c>
      <c r="CG5" s="73" t="s">
        <v>90</v>
      </c>
      <c r="CH5" s="73" t="s">
        <v>92</v>
      </c>
      <c r="CI5" s="73" t="s">
        <v>93</v>
      </c>
      <c r="CJ5" s="73" t="s">
        <v>94</v>
      </c>
      <c r="CK5" s="73" t="s">
        <v>95</v>
      </c>
      <c r="CL5" s="73" t="s">
        <v>91</v>
      </c>
      <c r="CM5" s="73" t="s">
        <v>84</v>
      </c>
      <c r="CN5" s="73" t="s">
        <v>86</v>
      </c>
      <c r="CO5" s="73" t="s">
        <v>87</v>
      </c>
      <c r="CP5" s="73" t="s">
        <v>88</v>
      </c>
      <c r="CQ5" s="73" t="s">
        <v>89</v>
      </c>
      <c r="CR5" s="73" t="s">
        <v>90</v>
      </c>
      <c r="CS5" s="73" t="s">
        <v>92</v>
      </c>
      <c r="CT5" s="73" t="s">
        <v>93</v>
      </c>
      <c r="CU5" s="73" t="s">
        <v>94</v>
      </c>
      <c r="CV5" s="73" t="s">
        <v>95</v>
      </c>
      <c r="CW5" s="73" t="s">
        <v>91</v>
      </c>
      <c r="CX5" s="73" t="s">
        <v>84</v>
      </c>
      <c r="CY5" s="73" t="s">
        <v>86</v>
      </c>
      <c r="CZ5" s="73" t="s">
        <v>87</v>
      </c>
      <c r="DA5" s="73" t="s">
        <v>88</v>
      </c>
      <c r="DB5" s="73" t="s">
        <v>89</v>
      </c>
      <c r="DC5" s="73" t="s">
        <v>90</v>
      </c>
      <c r="DD5" s="73" t="s">
        <v>92</v>
      </c>
      <c r="DE5" s="73" t="s">
        <v>93</v>
      </c>
      <c r="DF5" s="73" t="s">
        <v>94</v>
      </c>
      <c r="DG5" s="73" t="s">
        <v>95</v>
      </c>
      <c r="DH5" s="73" t="s">
        <v>91</v>
      </c>
      <c r="DI5" s="73" t="s">
        <v>84</v>
      </c>
      <c r="DJ5" s="73" t="s">
        <v>86</v>
      </c>
      <c r="DK5" s="73" t="s">
        <v>87</v>
      </c>
      <c r="DL5" s="73" t="s">
        <v>88</v>
      </c>
      <c r="DM5" s="73" t="s">
        <v>89</v>
      </c>
      <c r="DN5" s="73" t="s">
        <v>90</v>
      </c>
      <c r="DO5" s="73" t="s">
        <v>92</v>
      </c>
      <c r="DP5" s="73" t="s">
        <v>93</v>
      </c>
      <c r="DQ5" s="73" t="s">
        <v>94</v>
      </c>
      <c r="DR5" s="73" t="s">
        <v>95</v>
      </c>
      <c r="DS5" s="73" t="s">
        <v>91</v>
      </c>
      <c r="DT5" s="73" t="s">
        <v>84</v>
      </c>
      <c r="DU5" s="73" t="s">
        <v>86</v>
      </c>
      <c r="DV5" s="73" t="s">
        <v>87</v>
      </c>
      <c r="DW5" s="73" t="s">
        <v>88</v>
      </c>
      <c r="DX5" s="73" t="s">
        <v>89</v>
      </c>
      <c r="DY5" s="73" t="s">
        <v>90</v>
      </c>
      <c r="DZ5" s="73" t="s">
        <v>92</v>
      </c>
      <c r="EA5" s="73" t="s">
        <v>93</v>
      </c>
      <c r="EB5" s="73" t="s">
        <v>94</v>
      </c>
      <c r="EC5" s="73" t="s">
        <v>95</v>
      </c>
      <c r="ED5" s="73" t="s">
        <v>91</v>
      </c>
      <c r="EE5" s="73" t="s">
        <v>84</v>
      </c>
      <c r="EF5" s="73" t="s">
        <v>86</v>
      </c>
      <c r="EG5" s="73" t="s">
        <v>87</v>
      </c>
      <c r="EH5" s="73" t="s">
        <v>88</v>
      </c>
      <c r="EI5" s="73" t="s">
        <v>89</v>
      </c>
      <c r="EJ5" s="73" t="s">
        <v>90</v>
      </c>
      <c r="EK5" s="73" t="s">
        <v>92</v>
      </c>
      <c r="EL5" s="73" t="s">
        <v>93</v>
      </c>
      <c r="EM5" s="73" t="s">
        <v>94</v>
      </c>
      <c r="EN5" s="73" t="s">
        <v>95</v>
      </c>
      <c r="EO5" s="73" t="s">
        <v>91</v>
      </c>
    </row>
    <row r="6" spans="1:148" s="61" customFormat="1">
      <c r="A6" s="62" t="s">
        <v>96</v>
      </c>
      <c r="B6" s="67">
        <f t="shared" ref="B6:X6" si="1">B7</f>
        <v>2022</v>
      </c>
      <c r="C6" s="67">
        <f t="shared" si="1"/>
        <v>162086</v>
      </c>
      <c r="D6" s="67">
        <f t="shared" si="1"/>
        <v>46</v>
      </c>
      <c r="E6" s="67">
        <f t="shared" si="1"/>
        <v>18</v>
      </c>
      <c r="F6" s="67">
        <f t="shared" si="1"/>
        <v>1</v>
      </c>
      <c r="G6" s="67">
        <f t="shared" si="1"/>
        <v>0</v>
      </c>
      <c r="H6" s="67" t="str">
        <f t="shared" si="1"/>
        <v>富山県　砺波市</v>
      </c>
      <c r="I6" s="67" t="str">
        <f t="shared" si="1"/>
        <v>法適用</v>
      </c>
      <c r="J6" s="67" t="str">
        <f t="shared" si="1"/>
        <v>下水道事業</v>
      </c>
      <c r="K6" s="67" t="str">
        <f t="shared" si="1"/>
        <v>個別排水処理</v>
      </c>
      <c r="L6" s="67" t="str">
        <f t="shared" si="1"/>
        <v>L2</v>
      </c>
      <c r="M6" s="67" t="str">
        <f t="shared" si="1"/>
        <v>非設置</v>
      </c>
      <c r="N6" s="76" t="str">
        <f t="shared" si="1"/>
        <v>-</v>
      </c>
      <c r="O6" s="76">
        <f t="shared" si="1"/>
        <v>39.270000000000003</v>
      </c>
      <c r="P6" s="76">
        <f t="shared" si="1"/>
        <v>2.e-002</v>
      </c>
      <c r="Q6" s="76">
        <f t="shared" si="1"/>
        <v>100</v>
      </c>
      <c r="R6" s="76">
        <f t="shared" si="1"/>
        <v>3300</v>
      </c>
      <c r="S6" s="76">
        <f t="shared" si="1"/>
        <v>47347</v>
      </c>
      <c r="T6" s="76">
        <f t="shared" si="1"/>
        <v>127.03</v>
      </c>
      <c r="U6" s="76">
        <f t="shared" si="1"/>
        <v>372.72</v>
      </c>
      <c r="V6" s="76">
        <f t="shared" si="1"/>
        <v>8</v>
      </c>
      <c r="W6" s="76">
        <f t="shared" si="1"/>
        <v>1.e-002</v>
      </c>
      <c r="X6" s="76">
        <f t="shared" si="1"/>
        <v>800</v>
      </c>
      <c r="Y6" s="84" t="str">
        <f t="shared" ref="Y6:AH6" si="2">IF(Y7="",NA(),Y7)</f>
        <v>-</v>
      </c>
      <c r="Z6" s="84" t="str">
        <f t="shared" si="2"/>
        <v>-</v>
      </c>
      <c r="AA6" s="84">
        <f t="shared" si="2"/>
        <v>74.739999999999995</v>
      </c>
      <c r="AB6" s="84">
        <f t="shared" si="2"/>
        <v>71.12</v>
      </c>
      <c r="AC6" s="84">
        <f t="shared" si="2"/>
        <v>100.41</v>
      </c>
      <c r="AD6" s="84" t="str">
        <f t="shared" si="2"/>
        <v>-</v>
      </c>
      <c r="AE6" s="84" t="str">
        <f t="shared" si="2"/>
        <v>-</v>
      </c>
      <c r="AF6" s="84">
        <f t="shared" si="2"/>
        <v>96.14</v>
      </c>
      <c r="AG6" s="84">
        <f t="shared" si="2"/>
        <v>95.6</v>
      </c>
      <c r="AH6" s="84">
        <f t="shared" si="2"/>
        <v>93.57</v>
      </c>
      <c r="AI6" s="76" t="str">
        <f>IF(AI7="","",IF(AI7="-","【-】","【"&amp;SUBSTITUTE(TEXT(AI7,"#,##0.00"),"-","△")&amp;"】"))</f>
        <v>【93.47】</v>
      </c>
      <c r="AJ6" s="84" t="str">
        <f t="shared" ref="AJ6:AS6" si="3">IF(AJ7="",NA(),AJ7)</f>
        <v>-</v>
      </c>
      <c r="AK6" s="84" t="str">
        <f t="shared" si="3"/>
        <v>-</v>
      </c>
      <c r="AL6" s="84">
        <f t="shared" si="3"/>
        <v>80.489999999999995</v>
      </c>
      <c r="AM6" s="84">
        <f t="shared" si="3"/>
        <v>110.24</v>
      </c>
      <c r="AN6" s="76">
        <f t="shared" si="3"/>
        <v>0</v>
      </c>
      <c r="AO6" s="84" t="str">
        <f t="shared" si="3"/>
        <v>-</v>
      </c>
      <c r="AP6" s="84" t="str">
        <f t="shared" si="3"/>
        <v>-</v>
      </c>
      <c r="AQ6" s="84">
        <f t="shared" si="3"/>
        <v>237</v>
      </c>
      <c r="AR6" s="84">
        <f t="shared" si="3"/>
        <v>257.23</v>
      </c>
      <c r="AS6" s="84">
        <f t="shared" si="3"/>
        <v>293.54000000000002</v>
      </c>
      <c r="AT6" s="76" t="str">
        <f>IF(AT7="","",IF(AT7="-","【-】","【"&amp;SUBSTITUTE(TEXT(AT7,"#,##0.00"),"-","△")&amp;"】"))</f>
        <v>【264.35】</v>
      </c>
      <c r="AU6" s="84" t="str">
        <f t="shared" ref="AU6:BD6" si="4">IF(AU7="",NA(),AU7)</f>
        <v>-</v>
      </c>
      <c r="AV6" s="84" t="str">
        <f t="shared" si="4"/>
        <v>-</v>
      </c>
      <c r="AW6" s="84">
        <f t="shared" si="4"/>
        <v>-17.41</v>
      </c>
      <c r="AX6" s="84">
        <f t="shared" si="4"/>
        <v>-89.9</v>
      </c>
      <c r="AY6" s="84">
        <f t="shared" si="4"/>
        <v>5.6</v>
      </c>
      <c r="AZ6" s="84" t="str">
        <f t="shared" si="4"/>
        <v>-</v>
      </c>
      <c r="BA6" s="84" t="str">
        <f t="shared" si="4"/>
        <v>-</v>
      </c>
      <c r="BB6" s="84">
        <f t="shared" si="4"/>
        <v>135.35</v>
      </c>
      <c r="BC6" s="84">
        <f t="shared" si="4"/>
        <v>150.91999999999999</v>
      </c>
      <c r="BD6" s="84">
        <f t="shared" si="4"/>
        <v>151.72</v>
      </c>
      <c r="BE6" s="76" t="str">
        <f>IF(BE7="","",IF(BE7="-","【-】","【"&amp;SUBSTITUTE(TEXT(BE7,"#,##0.00"),"-","△")&amp;"】"))</f>
        <v>【155.91】</v>
      </c>
      <c r="BF6" s="84" t="str">
        <f t="shared" ref="BF6:BO6" si="5">IF(BF7="",NA(),BF7)</f>
        <v>-</v>
      </c>
      <c r="BG6" s="84" t="str">
        <f t="shared" si="5"/>
        <v>-</v>
      </c>
      <c r="BH6" s="84">
        <f t="shared" si="5"/>
        <v>1129.27</v>
      </c>
      <c r="BI6" s="84">
        <f t="shared" si="5"/>
        <v>1627.56</v>
      </c>
      <c r="BJ6" s="84">
        <f t="shared" si="5"/>
        <v>1440.48</v>
      </c>
      <c r="BK6" s="84" t="str">
        <f t="shared" si="5"/>
        <v>-</v>
      </c>
      <c r="BL6" s="84" t="str">
        <f t="shared" si="5"/>
        <v>-</v>
      </c>
      <c r="BM6" s="84">
        <f t="shared" si="5"/>
        <v>782.91</v>
      </c>
      <c r="BN6" s="84">
        <f t="shared" si="5"/>
        <v>783.21</v>
      </c>
      <c r="BO6" s="84">
        <f t="shared" si="5"/>
        <v>902.04</v>
      </c>
      <c r="BP6" s="76" t="str">
        <f>IF(BP7="","",IF(BP7="-","【-】","【"&amp;SUBSTITUTE(TEXT(BP7,"#,##0.00"),"-","△")&amp;"】"))</f>
        <v>【881.57】</v>
      </c>
      <c r="BQ6" s="84" t="str">
        <f t="shared" ref="BQ6:BZ6" si="6">IF(BQ7="",NA(),BQ7)</f>
        <v>-</v>
      </c>
      <c r="BR6" s="84" t="str">
        <f t="shared" si="6"/>
        <v>-</v>
      </c>
      <c r="BS6" s="84">
        <f t="shared" si="6"/>
        <v>236.47</v>
      </c>
      <c r="BT6" s="84">
        <f t="shared" si="6"/>
        <v>92.59</v>
      </c>
      <c r="BU6" s="84">
        <f t="shared" si="6"/>
        <v>93.23</v>
      </c>
      <c r="BV6" s="84" t="str">
        <f t="shared" si="6"/>
        <v>-</v>
      </c>
      <c r="BW6" s="84" t="str">
        <f t="shared" si="6"/>
        <v>-</v>
      </c>
      <c r="BX6" s="84">
        <f t="shared" si="6"/>
        <v>49.38</v>
      </c>
      <c r="BY6" s="84">
        <f t="shared" si="6"/>
        <v>48.53</v>
      </c>
      <c r="BZ6" s="84">
        <f t="shared" si="6"/>
        <v>46.11</v>
      </c>
      <c r="CA6" s="76" t="str">
        <f>IF(CA7="","",IF(CA7="-","【-】","【"&amp;SUBSTITUTE(TEXT(CA7,"#,##0.00"),"-","△")&amp;"】"))</f>
        <v>【46.46】</v>
      </c>
      <c r="CB6" s="84" t="str">
        <f t="shared" ref="CB6:CK6" si="7">IF(CB7="",NA(),CB7)</f>
        <v>-</v>
      </c>
      <c r="CC6" s="84" t="str">
        <f t="shared" si="7"/>
        <v>-</v>
      </c>
      <c r="CD6" s="84">
        <f t="shared" si="7"/>
        <v>97.59</v>
      </c>
      <c r="CE6" s="84">
        <f t="shared" si="7"/>
        <v>150.33000000000001</v>
      </c>
      <c r="CF6" s="84">
        <f t="shared" si="7"/>
        <v>150.28</v>
      </c>
      <c r="CG6" s="84" t="str">
        <f t="shared" si="7"/>
        <v>-</v>
      </c>
      <c r="CH6" s="84" t="str">
        <f t="shared" si="7"/>
        <v>-</v>
      </c>
      <c r="CI6" s="84">
        <f t="shared" si="7"/>
        <v>316.97000000000003</v>
      </c>
      <c r="CJ6" s="84">
        <f t="shared" si="7"/>
        <v>326.17</v>
      </c>
      <c r="CK6" s="84">
        <f t="shared" si="7"/>
        <v>336.93</v>
      </c>
      <c r="CL6" s="76" t="str">
        <f>IF(CL7="","",IF(CL7="-","【-】","【"&amp;SUBSTITUTE(TEXT(CL7,"#,##0.00"),"-","△")&amp;"】"))</f>
        <v>【339.86】</v>
      </c>
      <c r="CM6" s="84" t="str">
        <f t="shared" ref="CM6:CV6" si="8">IF(CM7="",NA(),CM7)</f>
        <v>-</v>
      </c>
      <c r="CN6" s="84" t="str">
        <f t="shared" si="8"/>
        <v>-</v>
      </c>
      <c r="CO6" s="84">
        <f t="shared" si="8"/>
        <v>20</v>
      </c>
      <c r="CP6" s="84">
        <f t="shared" si="8"/>
        <v>13.33</v>
      </c>
      <c r="CQ6" s="84">
        <f t="shared" si="8"/>
        <v>13.33</v>
      </c>
      <c r="CR6" s="84" t="str">
        <f t="shared" si="8"/>
        <v>-</v>
      </c>
      <c r="CS6" s="84" t="str">
        <f t="shared" si="8"/>
        <v>-</v>
      </c>
      <c r="CT6" s="84">
        <f t="shared" si="8"/>
        <v>46.36</v>
      </c>
      <c r="CU6" s="84">
        <f t="shared" si="8"/>
        <v>46.45</v>
      </c>
      <c r="CV6" s="84">
        <f t="shared" si="8"/>
        <v>45.36</v>
      </c>
      <c r="CW6" s="76" t="str">
        <f>IF(CW7="","",IF(CW7="-","【-】","【"&amp;SUBSTITUTE(TEXT(CW7,"#,##0.00"),"-","△")&amp;"】"))</f>
        <v>【45.78】</v>
      </c>
      <c r="CX6" s="84" t="str">
        <f t="shared" ref="CX6:DG6" si="9">IF(CX7="",NA(),CX7)</f>
        <v>-</v>
      </c>
      <c r="CY6" s="84" t="str">
        <f t="shared" si="9"/>
        <v>-</v>
      </c>
      <c r="CZ6" s="84">
        <f t="shared" si="9"/>
        <v>100</v>
      </c>
      <c r="DA6" s="84">
        <f t="shared" si="9"/>
        <v>100</v>
      </c>
      <c r="DB6" s="84">
        <f t="shared" si="9"/>
        <v>100</v>
      </c>
      <c r="DC6" s="84" t="str">
        <f t="shared" si="9"/>
        <v>-</v>
      </c>
      <c r="DD6" s="84" t="str">
        <f t="shared" si="9"/>
        <v>-</v>
      </c>
      <c r="DE6" s="84">
        <f t="shared" si="9"/>
        <v>83.08</v>
      </c>
      <c r="DF6" s="84">
        <f t="shared" si="9"/>
        <v>82.61</v>
      </c>
      <c r="DG6" s="84">
        <f t="shared" si="9"/>
        <v>82.21</v>
      </c>
      <c r="DH6" s="76" t="str">
        <f>IF(DH7="","",IF(DH7="-","【-】","【"&amp;SUBSTITUTE(TEXT(DH7,"#,##0.00"),"-","△")&amp;"】"))</f>
        <v>【81.82】</v>
      </c>
      <c r="DI6" s="84" t="str">
        <f t="shared" ref="DI6:DR6" si="10">IF(DI7="",NA(),DI7)</f>
        <v>-</v>
      </c>
      <c r="DJ6" s="84" t="str">
        <f t="shared" si="10"/>
        <v>-</v>
      </c>
      <c r="DK6" s="84">
        <f t="shared" si="10"/>
        <v>11.26</v>
      </c>
      <c r="DL6" s="84">
        <f t="shared" si="10"/>
        <v>13.38</v>
      </c>
      <c r="DM6" s="84">
        <f t="shared" si="10"/>
        <v>19.03</v>
      </c>
      <c r="DN6" s="84" t="str">
        <f t="shared" si="10"/>
        <v>-</v>
      </c>
      <c r="DO6" s="84" t="str">
        <f t="shared" si="10"/>
        <v>-</v>
      </c>
      <c r="DP6" s="84">
        <f t="shared" si="10"/>
        <v>33.75</v>
      </c>
      <c r="DQ6" s="84">
        <f t="shared" si="10"/>
        <v>36.21</v>
      </c>
      <c r="DR6" s="84">
        <f t="shared" si="10"/>
        <v>39.69</v>
      </c>
      <c r="DS6" s="76" t="str">
        <f>IF(DS7="","",IF(DS7="-","【-】","【"&amp;SUBSTITUTE(TEXT(DS7,"#,##0.00"),"-","△")&amp;"】"))</f>
        <v>【39.37】</v>
      </c>
      <c r="DT6" s="84" t="str">
        <f t="shared" ref="DT6:EC6" si="11">IF(DT7="",NA(),DT7)</f>
        <v>-</v>
      </c>
      <c r="DU6" s="84" t="str">
        <f t="shared" si="11"/>
        <v>-</v>
      </c>
      <c r="DV6" s="84" t="str">
        <f t="shared" si="11"/>
        <v>-</v>
      </c>
      <c r="DW6" s="84" t="str">
        <f t="shared" si="11"/>
        <v>-</v>
      </c>
      <c r="DX6" s="84" t="str">
        <f t="shared" si="11"/>
        <v>-</v>
      </c>
      <c r="DY6" s="84" t="str">
        <f t="shared" si="11"/>
        <v>-</v>
      </c>
      <c r="DZ6" s="84" t="str">
        <f t="shared" si="11"/>
        <v>-</v>
      </c>
      <c r="EA6" s="84" t="str">
        <f t="shared" si="11"/>
        <v>-</v>
      </c>
      <c r="EB6" s="84" t="str">
        <f t="shared" si="11"/>
        <v>-</v>
      </c>
      <c r="EC6" s="84" t="str">
        <f t="shared" si="11"/>
        <v>-</v>
      </c>
      <c r="ED6" s="76" t="str">
        <f>IF(ED7="","",IF(ED7="-","【-】","【"&amp;SUBSTITUTE(TEXT(ED7,"#,##0.00"),"-","△")&amp;"】"))</f>
        <v>【-】</v>
      </c>
      <c r="EE6" s="84" t="str">
        <f t="shared" ref="EE6:EN6" si="12">IF(EE7="",NA(),EE7)</f>
        <v>-</v>
      </c>
      <c r="EF6" s="84" t="str">
        <f t="shared" si="12"/>
        <v>-</v>
      </c>
      <c r="EG6" s="84" t="str">
        <f t="shared" si="12"/>
        <v>-</v>
      </c>
      <c r="EH6" s="84" t="str">
        <f t="shared" si="12"/>
        <v>-</v>
      </c>
      <c r="EI6" s="84" t="str">
        <f t="shared" si="12"/>
        <v>-</v>
      </c>
      <c r="EJ6" s="84" t="str">
        <f t="shared" si="12"/>
        <v>-</v>
      </c>
      <c r="EK6" s="84" t="str">
        <f t="shared" si="12"/>
        <v>-</v>
      </c>
      <c r="EL6" s="84" t="str">
        <f t="shared" si="12"/>
        <v>-</v>
      </c>
      <c r="EM6" s="84" t="str">
        <f t="shared" si="12"/>
        <v>-</v>
      </c>
      <c r="EN6" s="84" t="str">
        <f t="shared" si="12"/>
        <v>-</v>
      </c>
      <c r="EO6" s="76" t="str">
        <f>IF(EO7="","",IF(EO7="-","【-】","【"&amp;SUBSTITUTE(TEXT(EO7,"#,##0.00"),"-","△")&amp;"】"))</f>
        <v>【-】</v>
      </c>
    </row>
    <row r="7" spans="1:148" s="61" customFormat="1">
      <c r="A7" s="62"/>
      <c r="B7" s="68">
        <v>2022</v>
      </c>
      <c r="C7" s="68">
        <v>162086</v>
      </c>
      <c r="D7" s="68">
        <v>46</v>
      </c>
      <c r="E7" s="68">
        <v>18</v>
      </c>
      <c r="F7" s="68">
        <v>1</v>
      </c>
      <c r="G7" s="68">
        <v>0</v>
      </c>
      <c r="H7" s="68" t="s">
        <v>97</v>
      </c>
      <c r="I7" s="68" t="s">
        <v>98</v>
      </c>
      <c r="J7" s="68" t="s">
        <v>99</v>
      </c>
      <c r="K7" s="68" t="s">
        <v>30</v>
      </c>
      <c r="L7" s="68" t="s">
        <v>85</v>
      </c>
      <c r="M7" s="68" t="s">
        <v>100</v>
      </c>
      <c r="N7" s="77" t="s">
        <v>102</v>
      </c>
      <c r="O7" s="77">
        <v>39.270000000000003</v>
      </c>
      <c r="P7" s="77">
        <v>2.e-002</v>
      </c>
      <c r="Q7" s="77">
        <v>100</v>
      </c>
      <c r="R7" s="77">
        <v>3300</v>
      </c>
      <c r="S7" s="77">
        <v>47347</v>
      </c>
      <c r="T7" s="77">
        <v>127.03</v>
      </c>
      <c r="U7" s="77">
        <v>372.72</v>
      </c>
      <c r="V7" s="77">
        <v>8</v>
      </c>
      <c r="W7" s="77">
        <v>1.e-002</v>
      </c>
      <c r="X7" s="77">
        <v>800</v>
      </c>
      <c r="Y7" s="77" t="s">
        <v>102</v>
      </c>
      <c r="Z7" s="77" t="s">
        <v>102</v>
      </c>
      <c r="AA7" s="77">
        <v>74.739999999999995</v>
      </c>
      <c r="AB7" s="77">
        <v>71.12</v>
      </c>
      <c r="AC7" s="77">
        <v>100.41</v>
      </c>
      <c r="AD7" s="77" t="s">
        <v>102</v>
      </c>
      <c r="AE7" s="77" t="s">
        <v>102</v>
      </c>
      <c r="AF7" s="77">
        <v>96.14</v>
      </c>
      <c r="AG7" s="77">
        <v>95.6</v>
      </c>
      <c r="AH7" s="77">
        <v>93.57</v>
      </c>
      <c r="AI7" s="77">
        <v>93.47</v>
      </c>
      <c r="AJ7" s="77" t="s">
        <v>102</v>
      </c>
      <c r="AK7" s="77" t="s">
        <v>102</v>
      </c>
      <c r="AL7" s="77">
        <v>80.489999999999995</v>
      </c>
      <c r="AM7" s="77">
        <v>110.24</v>
      </c>
      <c r="AN7" s="77">
        <v>0</v>
      </c>
      <c r="AO7" s="77" t="s">
        <v>102</v>
      </c>
      <c r="AP7" s="77" t="s">
        <v>102</v>
      </c>
      <c r="AQ7" s="77">
        <v>237</v>
      </c>
      <c r="AR7" s="77">
        <v>257.23</v>
      </c>
      <c r="AS7" s="77">
        <v>293.54000000000002</v>
      </c>
      <c r="AT7" s="77">
        <v>264.35000000000002</v>
      </c>
      <c r="AU7" s="77" t="s">
        <v>102</v>
      </c>
      <c r="AV7" s="77" t="s">
        <v>102</v>
      </c>
      <c r="AW7" s="77">
        <v>-17.41</v>
      </c>
      <c r="AX7" s="77">
        <v>-89.9</v>
      </c>
      <c r="AY7" s="77">
        <v>5.6</v>
      </c>
      <c r="AZ7" s="77" t="s">
        <v>102</v>
      </c>
      <c r="BA7" s="77" t="s">
        <v>102</v>
      </c>
      <c r="BB7" s="77">
        <v>135.35</v>
      </c>
      <c r="BC7" s="77">
        <v>150.91999999999999</v>
      </c>
      <c r="BD7" s="77">
        <v>151.72</v>
      </c>
      <c r="BE7" s="77">
        <v>155.91</v>
      </c>
      <c r="BF7" s="77" t="s">
        <v>102</v>
      </c>
      <c r="BG7" s="77" t="s">
        <v>102</v>
      </c>
      <c r="BH7" s="77">
        <v>1129.27</v>
      </c>
      <c r="BI7" s="77">
        <v>1627.56</v>
      </c>
      <c r="BJ7" s="77">
        <v>1440.48</v>
      </c>
      <c r="BK7" s="77" t="s">
        <v>102</v>
      </c>
      <c r="BL7" s="77" t="s">
        <v>102</v>
      </c>
      <c r="BM7" s="77">
        <v>782.91</v>
      </c>
      <c r="BN7" s="77">
        <v>783.21</v>
      </c>
      <c r="BO7" s="77">
        <v>902.04</v>
      </c>
      <c r="BP7" s="77">
        <v>881.57</v>
      </c>
      <c r="BQ7" s="77" t="s">
        <v>102</v>
      </c>
      <c r="BR7" s="77" t="s">
        <v>102</v>
      </c>
      <c r="BS7" s="77">
        <v>236.47</v>
      </c>
      <c r="BT7" s="77">
        <v>92.59</v>
      </c>
      <c r="BU7" s="77">
        <v>93.23</v>
      </c>
      <c r="BV7" s="77" t="s">
        <v>102</v>
      </c>
      <c r="BW7" s="77" t="s">
        <v>102</v>
      </c>
      <c r="BX7" s="77">
        <v>49.38</v>
      </c>
      <c r="BY7" s="77">
        <v>48.53</v>
      </c>
      <c r="BZ7" s="77">
        <v>46.11</v>
      </c>
      <c r="CA7" s="77">
        <v>46.46</v>
      </c>
      <c r="CB7" s="77" t="s">
        <v>102</v>
      </c>
      <c r="CC7" s="77" t="s">
        <v>102</v>
      </c>
      <c r="CD7" s="77">
        <v>97.59</v>
      </c>
      <c r="CE7" s="77">
        <v>150.33000000000001</v>
      </c>
      <c r="CF7" s="77">
        <v>150.28</v>
      </c>
      <c r="CG7" s="77" t="s">
        <v>102</v>
      </c>
      <c r="CH7" s="77" t="s">
        <v>102</v>
      </c>
      <c r="CI7" s="77">
        <v>316.97000000000003</v>
      </c>
      <c r="CJ7" s="77">
        <v>326.17</v>
      </c>
      <c r="CK7" s="77">
        <v>336.93</v>
      </c>
      <c r="CL7" s="77">
        <v>339.86</v>
      </c>
      <c r="CM7" s="77" t="s">
        <v>102</v>
      </c>
      <c r="CN7" s="77" t="s">
        <v>102</v>
      </c>
      <c r="CO7" s="77">
        <v>20</v>
      </c>
      <c r="CP7" s="77">
        <v>13.33</v>
      </c>
      <c r="CQ7" s="77">
        <v>13.33</v>
      </c>
      <c r="CR7" s="77" t="s">
        <v>102</v>
      </c>
      <c r="CS7" s="77" t="s">
        <v>102</v>
      </c>
      <c r="CT7" s="77">
        <v>46.36</v>
      </c>
      <c r="CU7" s="77">
        <v>46.45</v>
      </c>
      <c r="CV7" s="77">
        <v>45.36</v>
      </c>
      <c r="CW7" s="77">
        <v>45.78</v>
      </c>
      <c r="CX7" s="77" t="s">
        <v>102</v>
      </c>
      <c r="CY7" s="77" t="s">
        <v>102</v>
      </c>
      <c r="CZ7" s="77">
        <v>100</v>
      </c>
      <c r="DA7" s="77">
        <v>100</v>
      </c>
      <c r="DB7" s="77">
        <v>100</v>
      </c>
      <c r="DC7" s="77" t="s">
        <v>102</v>
      </c>
      <c r="DD7" s="77" t="s">
        <v>102</v>
      </c>
      <c r="DE7" s="77">
        <v>83.08</v>
      </c>
      <c r="DF7" s="77">
        <v>82.61</v>
      </c>
      <c r="DG7" s="77">
        <v>82.21</v>
      </c>
      <c r="DH7" s="77">
        <v>81.819999999999993</v>
      </c>
      <c r="DI7" s="77" t="s">
        <v>102</v>
      </c>
      <c r="DJ7" s="77" t="s">
        <v>102</v>
      </c>
      <c r="DK7" s="77">
        <v>11.26</v>
      </c>
      <c r="DL7" s="77">
        <v>13.38</v>
      </c>
      <c r="DM7" s="77">
        <v>19.03</v>
      </c>
      <c r="DN7" s="77" t="s">
        <v>102</v>
      </c>
      <c r="DO7" s="77" t="s">
        <v>102</v>
      </c>
      <c r="DP7" s="77">
        <v>33.75</v>
      </c>
      <c r="DQ7" s="77">
        <v>36.21</v>
      </c>
      <c r="DR7" s="77">
        <v>39.69</v>
      </c>
      <c r="DS7" s="77">
        <v>39.369999999999997</v>
      </c>
      <c r="DT7" s="77" t="s">
        <v>102</v>
      </c>
      <c r="DU7" s="77" t="s">
        <v>102</v>
      </c>
      <c r="DV7" s="77" t="s">
        <v>102</v>
      </c>
      <c r="DW7" s="77" t="s">
        <v>102</v>
      </c>
      <c r="DX7" s="77" t="s">
        <v>102</v>
      </c>
      <c r="DY7" s="77" t="s">
        <v>102</v>
      </c>
      <c r="DZ7" s="77" t="s">
        <v>102</v>
      </c>
      <c r="EA7" s="77" t="s">
        <v>102</v>
      </c>
      <c r="EB7" s="77" t="s">
        <v>102</v>
      </c>
      <c r="EC7" s="77" t="s">
        <v>102</v>
      </c>
      <c r="ED7" s="77" t="s">
        <v>102</v>
      </c>
      <c r="EE7" s="77" t="s">
        <v>102</v>
      </c>
      <c r="EF7" s="77" t="s">
        <v>102</v>
      </c>
      <c r="EG7" s="77" t="s">
        <v>102</v>
      </c>
      <c r="EH7" s="77" t="s">
        <v>102</v>
      </c>
      <c r="EI7" s="77" t="s">
        <v>102</v>
      </c>
      <c r="EJ7" s="77" t="s">
        <v>102</v>
      </c>
      <c r="EK7" s="77" t="s">
        <v>102</v>
      </c>
      <c r="EL7" s="77" t="s">
        <v>102</v>
      </c>
      <c r="EM7" s="77" t="s">
        <v>102</v>
      </c>
      <c r="EN7" s="77" t="s">
        <v>102</v>
      </c>
      <c r="EO7" s="77" t="s">
        <v>102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藤井　瑞希</cp:lastModifiedBy>
  <dcterms:created xsi:type="dcterms:W3CDTF">2023-12-12T01:08:48Z</dcterms:created>
  <dcterms:modified xsi:type="dcterms:W3CDTF">2024-01-22T23:53:52Z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2024-01-22T23:53:52Z</vt:filetime>
  </property>
</Properties>
</file>