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施設居宅サービス係\R602~処遇改善交付金\22_実績報告\01_実績報告提出案内\"/>
    </mc:Choice>
  </mc:AlternateContent>
  <xr:revisionPtr revIDLastSave="0" documentId="13_ncr:1_{4EBD357A-FB79-442A-9FB1-49BB563FC852}" xr6:coauthVersionLast="47" xr6:coauthVersionMax="47" xr10:uidLastSave="{00000000-0000-0000-0000-000000000000}"/>
  <bookViews>
    <workbookView xWindow="-120" yWindow="-120" windowWidth="29040" windowHeight="15720" activeTab="3" xr2:uid="{00000000-000D-0000-FFFF-FFFF00000000}"/>
  </bookViews>
  <sheets>
    <sheet name="基本情報入力シート" sheetId="16" r:id="rId1"/>
    <sheet name="別紙様式3-1（補助金）" sheetId="21" r:id="rId2"/>
    <sheet name="別紙様式3-2（補助金）" sheetId="25" r:id="rId3"/>
    <sheet name="様式第2号" sheetId="28" r:id="rId4"/>
    <sheet name="【参考】数式用" sheetId="13" state="hidden" r:id="rId5"/>
  </sheets>
  <definedNames>
    <definedName name="_Hlk99110011" localSheetId="3">様式第2号!$C$26</definedName>
    <definedName name="_Hlk99110091" localSheetId="3">様式第2号!$C$27</definedName>
    <definedName name="_new1">【参考】数式用!$A$3:$A$26</definedName>
    <definedName name="erea" localSheetId="4">【参考】数式用!$A$2:$A$26</definedName>
    <definedName name="new" localSheetId="4">【参考】数式用!$A$3:$A$26</definedName>
    <definedName name="_xlnm.Print_Area" localSheetId="4">【参考】数式用!$A$1:$D$26</definedName>
    <definedName name="_xlnm.Print_Area" localSheetId="0">基本情報入力シート!$A$1:$Z$52</definedName>
    <definedName name="_xlnm.Print_Area" localSheetId="1">'別紙様式3-1（補助金）'!$A$1:$AJ$64</definedName>
    <definedName name="_xlnm.Print_Area" localSheetId="2">'別紙様式3-2（補助金）'!$A$1:$V$30</definedName>
    <definedName name="_xlnm.Print_Area" localSheetId="3">様式第2号!$A$1:$J$34</definedName>
    <definedName name="_xlnm.Print_Titles" localSheetId="2">'別紙様式3-2（補助金）'!$8:$10</definedName>
    <definedName name="サービス名" localSheetId="4">【参考】数式用!$A$2:$A$19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8" l="1"/>
  <c r="E9" i="28"/>
  <c r="E8" i="28"/>
  <c r="E7" i="28"/>
  <c r="F12" i="25" l="1"/>
  <c r="C3" i="25"/>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00000000-0006-0000-0000-000001000000}">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00000000-0006-0000-0000-000002000000}">
      <text>
        <r>
          <rPr>
            <sz val="11"/>
            <color indexed="81"/>
            <rFont val="MS P ゴシック"/>
            <family val="3"/>
            <charset val="128"/>
          </rPr>
          <t>13桁の法人番号を入力してください
（13桁の入力以外は受け付けません。）</t>
        </r>
      </text>
    </comment>
    <comment ref="M31" authorId="0" shapeId="0" xr:uid="{00000000-0006-0000-0000-000003000000}">
      <text>
        <r>
          <rPr>
            <sz val="11"/>
            <color rgb="FF000000"/>
            <rFont val="MS P ゴシック"/>
            <family val="3"/>
            <charset val="128"/>
          </rPr>
          <t>社会保険労務士事務所等の担当者の
氏名・連絡先を記入しても構いません。</t>
        </r>
      </text>
    </comment>
    <comment ref="C38" authorId="0" shapeId="0" xr:uid="{00000000-0006-0000-0000-000004000000}">
      <text>
        <r>
          <rPr>
            <sz val="11"/>
            <color indexed="81"/>
            <rFont val="MS P ゴシック"/>
            <family val="3"/>
            <charset val="128"/>
          </rPr>
          <t>10桁の事業所番号を入力してください
（10桁の入力以外は受け付けません。）</t>
        </r>
      </text>
    </comment>
    <comment ref="M38" authorId="0" shapeId="0" xr:uid="{00000000-0006-0000-0000-00000500000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00000000-0006-0000-0000-000006000000}">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00000000-0006-0000-0100-00000100000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00000000-0006-0000-0100-000002000000}">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00000000-0006-0000-0100-000003000000}">
      <text>
        <r>
          <rPr>
            <sz val="10"/>
            <color rgb="FF000000"/>
            <rFont val="MS P ゴシック"/>
            <family val="3"/>
            <charset val="128"/>
          </rPr>
          <t>（ⅲの額）÷（ⅰの額）の値が自動で入力されます。この欄が66.66%（３分の２）以上となる必要があります。</t>
        </r>
      </text>
    </comment>
    <comment ref="V23" authorId="1" shapeId="0" xr:uid="{00000000-0006-0000-0100-000004000000}">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0000000-0006-0000-0200-00000100000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<sst xmlns="http://schemas.openxmlformats.org/spreadsheetml/2006/main" count="4452" uniqueCount="1929">
  <si>
    <t>フリガナ</t>
    <phoneticPr fontId="6"/>
  </si>
  <si>
    <t>〒</t>
    <phoneticPr fontId="6"/>
  </si>
  <si>
    <t>年</t>
    <rPh sb="0" eb="1">
      <t>ネン</t>
    </rPh>
    <phoneticPr fontId="6"/>
  </si>
  <si>
    <t>月</t>
    <rPh sb="0" eb="1">
      <t>ゲツ</t>
    </rPh>
    <phoneticPr fontId="6"/>
  </si>
  <si>
    <t>円</t>
    <rPh sb="0" eb="1">
      <t>エン</t>
    </rPh>
    <phoneticPr fontId="6"/>
  </si>
  <si>
    <t>日</t>
    <rPh sb="0" eb="1">
      <t>ニチ</t>
    </rPh>
    <phoneticPr fontId="6"/>
  </si>
  <si>
    <t>介護保険事業所番号</t>
    <rPh sb="0" eb="2">
      <t>カイゴ</t>
    </rPh>
    <rPh sb="2" eb="4">
      <t>ホケン</t>
    </rPh>
    <rPh sb="4" eb="7">
      <t>ジギョウショ</t>
    </rPh>
    <rPh sb="7" eb="9">
      <t>バンゴウ</t>
    </rPh>
    <phoneticPr fontId="6"/>
  </si>
  <si>
    <t>サービス名</t>
    <rPh sb="4" eb="5">
      <t>メイ</t>
    </rPh>
    <phoneticPr fontId="6"/>
  </si>
  <si>
    <t>訪問介護</t>
  </si>
  <si>
    <t>夜間対応型訪問介護</t>
  </si>
  <si>
    <t>通所介護</t>
  </si>
  <si>
    <t>地域密着型通所介護</t>
  </si>
  <si>
    <t>地域密着型特定施設入居者生活介護</t>
  </si>
  <si>
    <t>看護小規模多機能型居宅介護</t>
    <rPh sb="0" eb="13">
      <t>カンゴ</t>
    </rPh>
    <phoneticPr fontId="6"/>
  </si>
  <si>
    <t>介護老人福祉施設</t>
    <rPh sb="0" eb="2">
      <t>カイゴ</t>
    </rPh>
    <rPh sb="2" eb="4">
      <t>ロウジン</t>
    </rPh>
    <rPh sb="4" eb="6">
      <t>フクシ</t>
    </rPh>
    <rPh sb="6" eb="8">
      <t>シセツ</t>
    </rPh>
    <phoneticPr fontId="6"/>
  </si>
  <si>
    <t>地域密着型介護老人福祉施設</t>
  </si>
  <si>
    <t>介護老人保健施設</t>
    <rPh sb="0" eb="8">
      <t>ロウケン</t>
    </rPh>
    <phoneticPr fontId="6"/>
  </si>
  <si>
    <t>介護療養型医療施設</t>
    <rPh sb="0" eb="9">
      <t>カイゴ</t>
    </rPh>
    <phoneticPr fontId="6"/>
  </si>
  <si>
    <t>介護医療院</t>
    <rPh sb="0" eb="2">
      <t>カイゴ</t>
    </rPh>
    <rPh sb="2" eb="4">
      <t>イリョウ</t>
    </rPh>
    <rPh sb="4" eb="5">
      <t>イン</t>
    </rPh>
    <phoneticPr fontId="6"/>
  </si>
  <si>
    <t>電話番号</t>
    <rPh sb="0" eb="2">
      <t>デンワ</t>
    </rPh>
    <rPh sb="2" eb="4">
      <t>バンゴウ</t>
    </rPh>
    <phoneticPr fontId="6"/>
  </si>
  <si>
    <t>令和</t>
    <rPh sb="0" eb="2">
      <t>レイワ</t>
    </rPh>
    <phoneticPr fontId="6"/>
  </si>
  <si>
    <t>①</t>
    <phoneticPr fontId="6"/>
  </si>
  <si>
    <t>②</t>
    <phoneticPr fontId="6"/>
  </si>
  <si>
    <t>（</t>
    <phoneticPr fontId="6"/>
  </si>
  <si>
    <t>）</t>
    <phoneticPr fontId="6"/>
  </si>
  <si>
    <t>提出先</t>
    <rPh sb="0" eb="2">
      <t>テイシュツ</t>
    </rPh>
    <rPh sb="2" eb="3">
      <t>サキ</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</si>
  <si>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</si>
  <si>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</si>
  <si>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連絡先</t>
    <rPh sb="0" eb="3">
      <t>レンラクサキ</t>
    </rPh>
    <phoneticPr fontId="6"/>
  </si>
  <si>
    <t>E-mail</t>
    <phoneticPr fontId="6"/>
  </si>
  <si>
    <t>法人名</t>
    <rPh sb="0" eb="2">
      <t>ホウジン</t>
    </rPh>
    <rPh sb="2" eb="3">
      <t>メイ</t>
    </rPh>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</si>
  <si>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</si>
  <si>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</si>
  <si>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</si>
  <si>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</si>
  <si>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</si>
  <si>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</si>
  <si>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</si>
  <si>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</si>
  <si>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</si>
  <si>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</si>
  <si>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フリガナ</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</si>
  <si>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</si>
  <si>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</si>
  <si>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</si>
  <si>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</si>
  <si>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</si>
  <si>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</si>
  <si>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</si>
  <si>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</si>
  <si>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</si>
  <si>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　</t>
    <phoneticPr fontId="6"/>
  </si>
  <si>
    <t>定期巡回･随時対応型訪問介護看護</t>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</si>
  <si>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</si>
  <si>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t>
  </si>
  <si>
    <t>％</t>
    <phoneticPr fontId="6"/>
  </si>
  <si>
    <t>【記入上の注意】</t>
    <rPh sb="1" eb="3">
      <t>キニュウ</t>
    </rPh>
    <rPh sb="3" eb="4">
      <t>ジョウ</t>
    </rPh>
    <rPh sb="5" eb="7">
      <t>チュウイ</t>
    </rPh>
    <phoneticPr fontId="6"/>
  </si>
  <si>
    <t>（介護予防）訪問入浴介護</t>
    <rPh sb="1" eb="3">
      <t>カイゴ</t>
    </rPh>
    <rPh sb="3" eb="5">
      <t>ヨボウ</t>
    </rPh>
    <phoneticPr fontId="6"/>
  </si>
  <si>
    <t>（介護予防）通所リハビリテーション</t>
    <phoneticPr fontId="6"/>
  </si>
  <si>
    <t>（介護予防）特定施設入居者生活介護</t>
    <phoneticPr fontId="6"/>
  </si>
  <si>
    <t>（介護予防）認知症対応型通所介護</t>
    <phoneticPr fontId="6"/>
  </si>
  <si>
    <t>（介護予防）小規模多機能型居宅介護</t>
    <phoneticPr fontId="6"/>
  </si>
  <si>
    <t>（介護予防）認知症対応型共同生活介護</t>
    <phoneticPr fontId="6"/>
  </si>
  <si>
    <t>（介護予防）短期入所生活介護</t>
    <phoneticPr fontId="6"/>
  </si>
  <si>
    <t>（介護予防）短期入所療養介護（老健）</t>
    <phoneticPr fontId="6"/>
  </si>
  <si>
    <t>（介護予防）短期入所療養介護 （病院等（老健以外）)</t>
    <phoneticPr fontId="6"/>
  </si>
  <si>
    <t>（介護予防）短期入所療養介護（医療院）</t>
    <rPh sb="6" eb="8">
      <t>タンキ</t>
    </rPh>
    <rPh sb="8" eb="10">
      <t>ニュウショ</t>
    </rPh>
    <rPh sb="10" eb="12">
      <t>リョウヨウ</t>
    </rPh>
    <rPh sb="12" eb="14">
      <t>カイゴ</t>
    </rPh>
    <rPh sb="15" eb="17">
      <t>イリョウ</t>
    </rPh>
    <rPh sb="17" eb="18">
      <t>イン</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</si>
  <si>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</si>
  <si>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</si>
  <si>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基本情報</t>
    <rPh sb="2" eb="4">
      <t>キホン</t>
    </rPh>
    <rPh sb="4" eb="6">
      <t>ジョウホウ</t>
    </rPh>
    <phoneticPr fontId="6"/>
  </si>
  <si>
    <t>２　実績報告について</t>
    <rPh sb="2" eb="4">
      <t>ジッセキ</t>
    </rPh>
    <rPh sb="4" eb="6">
      <t>ホウコク</t>
    </rPh>
    <phoneticPr fontId="6"/>
  </si>
  <si>
    <t>（一月あたり</t>
    <rPh sb="1" eb="2">
      <t>ヒト</t>
    </rPh>
    <rPh sb="2" eb="3">
      <t>ツキ</t>
    </rPh>
    <phoneticPr fontId="6"/>
  </si>
  <si>
    <t>月</t>
    <rPh sb="0" eb="1">
      <t>ツキ</t>
    </rPh>
    <phoneticPr fontId="6"/>
  </si>
  <si>
    <t>事業所名</t>
    <rPh sb="0" eb="3">
      <t>ジギョウショ</t>
    </rPh>
    <rPh sb="3" eb="4">
      <t>メイ</t>
    </rPh>
    <phoneticPr fontId="6"/>
  </si>
  <si>
    <t>介護職員処遇改善支援補助金額の合計［円］</t>
    <rPh sb="8" eb="10">
      <t>シエン</t>
    </rPh>
    <rPh sb="10" eb="13">
      <t>ホジョキン</t>
    </rPh>
    <rPh sb="13" eb="14">
      <t>ガク</t>
    </rPh>
    <rPh sb="15" eb="17">
      <t>ゴウケイ</t>
    </rPh>
    <rPh sb="18" eb="19">
      <t>エン</t>
    </rPh>
    <phoneticPr fontId="6"/>
  </si>
  <si>
    <t>(ア)令和６年２月から５月の賃金の総額</t>
    <rPh sb="3" eb="5">
      <t>レイワ</t>
    </rPh>
    <rPh sb="6" eb="7">
      <t>ネン</t>
    </rPh>
    <rPh sb="8" eb="9">
      <t>ガツ</t>
    </rPh>
    <rPh sb="12" eb="13">
      <t>ガツ</t>
    </rPh>
    <phoneticPr fontId="6"/>
  </si>
  <si>
    <t>(イ)令和６年２月から５月の処遇改善支援補助金の総額</t>
    <rPh sb="3" eb="5">
      <t>レイワ</t>
    </rPh>
    <rPh sb="6" eb="7">
      <t>ネン</t>
    </rPh>
    <rPh sb="8" eb="9">
      <t>ガツ</t>
    </rPh>
    <rPh sb="12" eb="13">
      <t>ガツ</t>
    </rPh>
    <rPh sb="18" eb="20">
      <t>シエン</t>
    </rPh>
    <rPh sb="20" eb="23">
      <t>ホジョキン</t>
    </rPh>
    <phoneticPr fontId="6"/>
  </si>
  <si>
    <t>令和５年２月から５月の賃金総額</t>
    <rPh sb="0" eb="2">
      <t xml:space="preserve">レイワ </t>
    </rPh>
    <rPh sb="5" eb="6">
      <t>ガツ</t>
    </rPh>
    <rPh sb="9" eb="10">
      <t>ガツ</t>
    </rPh>
    <rPh sb="11" eb="13">
      <t>チンギン</t>
    </rPh>
    <rPh sb="13" eb="15">
      <t>ソウガク</t>
    </rPh>
    <phoneticPr fontId="6"/>
  </si>
  <si>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</si>
  <si>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</si>
  <si>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</si>
  <si>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</si>
  <si>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</si>
  <si>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</si>
  <si>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</si>
  <si>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</si>
  <si>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</si>
  <si>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</si>
  <si>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</si>
  <si>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</si>
  <si>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</si>
  <si>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</si>
  <si>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</si>
  <si>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</si>
  <si>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</si>
  <si>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</si>
  <si>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</si>
  <si>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</si>
  <si>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</si>
  <si>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</si>
  <si>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</si>
  <si>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</si>
  <si>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</si>
  <si>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</si>
  <si>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</si>
  <si>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</si>
  <si>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</si>
  <si>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</si>
  <si>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</si>
  <si>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</si>
  <si>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</si>
  <si>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</si>
  <si>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</si>
  <si>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</si>
  <si>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</si>
  <si>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</si>
  <si>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</si>
  <si>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</si>
  <si>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</si>
  <si>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</si>
  <si>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</si>
  <si>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</si>
  <si>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</si>
  <si>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</si>
  <si>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</si>
  <si>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6"/>
  </si>
  <si>
    <t>年</t>
    <phoneticPr fontId="6"/>
  </si>
  <si>
    <t>月～令和</t>
    <rPh sb="0" eb="1">
      <t>ツキ</t>
    </rPh>
    <rPh sb="2" eb="4">
      <t>レイワ</t>
    </rPh>
    <phoneticPr fontId="6"/>
  </si>
  <si>
    <t>ヶ月）</t>
    <rPh sb="1" eb="2">
      <t>ゲツ</t>
    </rPh>
    <phoneticPr fontId="6"/>
  </si>
  <si>
    <t>月</t>
  </si>
  <si>
    <t>（</t>
  </si>
  <si>
    <t>ヶ月）</t>
  </si>
  <si>
    <t>交付対象期間</t>
    <rPh sb="4" eb="6">
      <t>キカン</t>
    </rPh>
    <phoneticPr fontId="6"/>
  </si>
  <si>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</si>
  <si>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</si>
  <si>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t>
    <phoneticPr fontId="6"/>
  </si>
  <si>
    <t>円）</t>
    <phoneticPr fontId="6"/>
  </si>
  <si>
    <r>
      <t>①介護職員処遇改善支援補助金の総額</t>
    </r>
    <r>
      <rPr>
        <b/>
        <sz val="10"/>
        <color theme="1"/>
        <rFont val="ＭＳ Ｐゴシック"/>
        <family val="3"/>
        <charset val="128"/>
      </rPr>
      <t>（令和６年２～５月分）</t>
    </r>
    <rPh sb="15" eb="17">
      <t>ソウガク</t>
    </rPh>
    <phoneticPr fontId="6"/>
  </si>
  <si>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6"/>
  </si>
  <si>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6"/>
  </si>
  <si>
    <t>ⅰ）介護職員処遇改善支援補助金の総額（令和６年４・５月分）</t>
    <rPh sb="16" eb="18">
      <t>ソウガク</t>
    </rPh>
    <phoneticPr fontId="6"/>
  </si>
  <si>
    <t>ⅱ）賃金改善の所要額（令和６年４・５月分）</t>
    <rPh sb="2" eb="4">
      <t>チンギン</t>
    </rPh>
    <rPh sb="4" eb="6">
      <t>カイゼン</t>
    </rPh>
    <rPh sb="7" eb="9">
      <t>ショヨウ</t>
    </rPh>
    <rPh sb="9" eb="10">
      <t>ガク</t>
    </rPh>
    <phoneticPr fontId="6"/>
  </si>
  <si>
    <t>介護職員の賃金改善の所要額（参考）</t>
    <rPh sb="10" eb="12">
      <t>ショヨウ</t>
    </rPh>
    <rPh sb="14" eb="16">
      <t>サンコウ</t>
    </rPh>
    <phoneticPr fontId="6"/>
  </si>
  <si>
    <t>うち、基本給等による改善の所要額</t>
    <rPh sb="3" eb="6">
      <t>キホンキュウ</t>
    </rPh>
    <rPh sb="6" eb="7">
      <t>トウ</t>
    </rPh>
    <rPh sb="10" eb="12">
      <t>カイゼン</t>
    </rPh>
    <rPh sb="13" eb="15">
      <t>ショヨウ</t>
    </rPh>
    <rPh sb="15" eb="16">
      <t>ガク</t>
    </rPh>
    <phoneticPr fontId="6"/>
  </si>
  <si>
    <t>その他の職員の賃金改善の所要額（参考）</t>
    <rPh sb="2" eb="3">
      <t>ホカ</t>
    </rPh>
    <rPh sb="4" eb="6">
      <t>ショクイン</t>
    </rPh>
    <rPh sb="12" eb="14">
      <t>ショヨウ</t>
    </rPh>
    <rPh sb="16" eb="18">
      <t>サンコウ</t>
    </rPh>
    <phoneticPr fontId="6"/>
  </si>
  <si>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6"/>
  </si>
  <si>
    <t>備考欄</t>
    <rPh sb="0" eb="2">
      <t>ビコウ</t>
    </rPh>
    <rPh sb="2" eb="3">
      <t>ラン</t>
    </rPh>
    <phoneticPr fontId="6"/>
  </si>
  <si>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6"/>
  </si>
  <si>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6"/>
  </si>
  <si>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6"/>
  </si>
  <si>
    <t>表２　提出先一覧</t>
    <rPh sb="0" eb="1">
      <t>ヒョウ</t>
    </rPh>
    <rPh sb="3" eb="5">
      <t>テイシュツ</t>
    </rPh>
    <rPh sb="5" eb="6">
      <t>サキ</t>
    </rPh>
    <rPh sb="6" eb="8">
      <t>イチラン</t>
    </rPh>
    <phoneticPr fontId="6"/>
  </si>
  <si>
    <t>表１　サービス名一覧</t>
    <rPh sb="7" eb="8">
      <t>ナ</t>
    </rPh>
    <rPh sb="8" eb="10">
      <t>イチラン</t>
    </rPh>
    <phoneticPr fontId="6"/>
  </si>
  <si>
    <t>代表者</t>
    <rPh sb="0" eb="3">
      <t>ダイヒョウシャ</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</si>
  <si>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</si>
  <si>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</si>
  <si>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③</t>
    <phoneticPr fontId="6"/>
  </si>
  <si>
    <t>３　補助金以外の部分で賃金水準を引き下げないことについて</t>
    <phoneticPr fontId="6"/>
  </si>
  <si>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6"/>
  </si>
  <si>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6"/>
  </si>
  <si>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6"/>
  </si>
  <si>
    <t>市区町村</t>
    <rPh sb="0" eb="4">
      <t>シクチョウソン</t>
    </rPh>
    <phoneticPr fontId="6"/>
  </si>
  <si>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</si>
  <si>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</si>
  <si>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</si>
  <si>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</si>
  <si>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</si>
  <si>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</si>
  <si>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</si>
  <si>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</si>
  <si>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</si>
  <si>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</si>
  <si>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</si>
  <si>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</si>
  <si>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</si>
  <si>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</si>
  <si>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</si>
  <si>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</si>
  <si>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</si>
  <si>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</si>
  <si>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</si>
  <si>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</si>
  <si>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</si>
  <si>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</si>
  <si>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</si>
  <si>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</si>
  <si>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</si>
  <si>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</si>
  <si>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</si>
  <si>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</si>
  <si>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</si>
  <si>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</si>
  <si>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</si>
  <si>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</si>
  <si>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</si>
  <si>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</si>
  <si>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</si>
  <si>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</si>
  <si>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</si>
  <si>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</si>
  <si>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</si>
  <si>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</si>
  <si>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</si>
  <si>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</si>
  <si>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</si>
  <si>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</si>
  <si>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</si>
  <si>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</si>
  <si>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</si>
  <si>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</si>
  <si>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</si>
  <si>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</si>
  <si>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</si>
  <si>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</si>
  <si>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</si>
  <si>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</si>
  <si>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</si>
  <si>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</si>
  <si>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</si>
  <si>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</si>
  <si>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</si>
  <si>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</si>
  <si>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</si>
  <si>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</si>
  <si>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</si>
  <si>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</si>
  <si>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</si>
  <si>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</si>
  <si>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</si>
  <si>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</si>
  <si>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</si>
  <si>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</si>
  <si>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</si>
  <si>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</si>
  <si>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</si>
  <si>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</si>
  <si>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</si>
  <si>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</si>
  <si>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</si>
  <si>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</si>
  <si>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</si>
  <si>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</si>
  <si>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</si>
  <si>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</si>
  <si>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</si>
  <si>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</si>
  <si>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</si>
  <si>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</si>
  <si>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</si>
  <si>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</si>
  <si>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</si>
  <si>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</si>
  <si>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</si>
  <si>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</si>
  <si>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</si>
  <si>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</si>
  <si>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</si>
  <si>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</si>
  <si>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</si>
  <si>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</si>
  <si>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</si>
  <si>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</si>
  <si>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</si>
  <si>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</si>
  <si>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</si>
  <si>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</si>
  <si>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</si>
  <si>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</si>
  <si>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</si>
  <si>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</si>
  <si>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</si>
  <si>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</si>
  <si>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</si>
  <si>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</si>
  <si>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</si>
  <si>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</si>
  <si>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</si>
  <si>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</si>
  <si>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</si>
  <si>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</si>
  <si>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</si>
  <si>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</si>
  <si>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</si>
  <si>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</si>
  <si>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</si>
  <si>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</si>
  <si>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</si>
  <si>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</si>
  <si>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</si>
  <si>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</si>
  <si>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</si>
  <si>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</si>
  <si>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</si>
  <si>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</si>
  <si>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</si>
  <si>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</si>
  <si>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</si>
  <si>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</si>
  <si>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</si>
  <si>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</si>
  <si>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</si>
  <si>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</si>
  <si>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</si>
  <si>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</si>
  <si>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</si>
  <si>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</si>
  <si>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</si>
  <si>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</si>
  <si>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</si>
  <si>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</si>
  <si>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</si>
  <si>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</si>
  <si>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</si>
  <si>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</si>
  <si>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</si>
  <si>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</si>
  <si>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</si>
  <si>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</si>
  <si>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</si>
  <si>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</si>
  <si>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</si>
  <si>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</si>
  <si>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</si>
  <si>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</si>
  <si>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</si>
  <si>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</si>
  <si>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</si>
  <si>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</si>
  <si>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</si>
  <si>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</si>
  <si>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</si>
  <si>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</si>
  <si>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</si>
  <si>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</si>
  <si>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</si>
  <si>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</si>
  <si>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</si>
  <si>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</si>
  <si>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</si>
  <si>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</si>
  <si>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</si>
  <si>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</si>
  <si>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</si>
  <si>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</si>
  <si>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</si>
  <si>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</si>
  <si>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</si>
  <si>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</si>
  <si>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</si>
  <si>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</si>
  <si>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</si>
  <si>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</si>
  <si>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</si>
  <si>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</si>
  <si>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</si>
  <si>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</si>
  <si>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</si>
  <si>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</si>
  <si>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</si>
  <si>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</si>
  <si>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</si>
  <si>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</si>
  <si>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</si>
  <si>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</si>
  <si>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</si>
  <si>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</si>
  <si>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</si>
  <si>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</si>
  <si>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</si>
  <si>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</si>
  <si>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</si>
  <si>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</si>
  <si>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</si>
  <si>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</si>
  <si>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</si>
  <si>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</si>
  <si>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</si>
  <si>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</si>
  <si>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</si>
  <si>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</si>
  <si>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</si>
  <si>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</si>
  <si>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</si>
  <si>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</si>
  <si>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</si>
  <si>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</si>
  <si>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</si>
  <si>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</si>
  <si>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</si>
  <si>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</si>
  <si>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</si>
  <si>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</si>
  <si>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</si>
  <si>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</si>
  <si>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</si>
  <si>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</si>
  <si>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</si>
  <si>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</si>
  <si>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</si>
  <si>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</si>
  <si>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</si>
  <si>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</si>
  <si>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</si>
  <si>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</si>
  <si>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</si>
  <si>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</si>
  <si>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</si>
  <si>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</si>
  <si>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</si>
  <si>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</si>
  <si>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</si>
  <si>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</si>
  <si>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</si>
  <si>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</si>
  <si>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</si>
  <si>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</si>
  <si>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</si>
  <si>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</si>
  <si>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</si>
  <si>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</si>
  <si>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</si>
  <si>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</si>
  <si>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</si>
  <si>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</si>
  <si>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</si>
  <si>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</si>
  <si>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</si>
  <si>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</si>
  <si>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</si>
  <si>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</si>
  <si>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</si>
  <si>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</si>
  <si>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</si>
  <si>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</si>
  <si>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</si>
  <si>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</si>
  <si>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</si>
  <si>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</si>
  <si>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</si>
  <si>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</si>
  <si>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</si>
  <si>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</si>
  <si>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</si>
  <si>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</si>
  <si>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</si>
  <si>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</si>
  <si>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</si>
  <si>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</si>
  <si>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</si>
  <si>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</si>
  <si>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</si>
  <si>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</si>
  <si>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</si>
  <si>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</si>
  <si>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</si>
  <si>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</si>
  <si>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</si>
  <si>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</si>
  <si>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</si>
  <si>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</si>
  <si>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</si>
  <si>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</si>
  <si>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</si>
  <si>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</si>
  <si>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</si>
  <si>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</si>
  <si>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</si>
  <si>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</si>
  <si>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</si>
  <si>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</si>
  <si>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</si>
  <si>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</si>
  <si>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</si>
  <si>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</si>
  <si>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</si>
  <si>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</si>
  <si>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</si>
  <si>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</si>
  <si>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</si>
  <si>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</si>
  <si>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</si>
  <si>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</si>
  <si>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</si>
  <si>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</si>
  <si>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</si>
  <si>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</si>
  <si>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</si>
  <si>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</si>
  <si>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</si>
  <si>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</si>
  <si>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</si>
  <si>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</si>
  <si>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</si>
  <si>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</si>
  <si>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</si>
  <si>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</si>
  <si>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</si>
  <si>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</si>
  <si>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</si>
  <si>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</si>
  <si>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</si>
  <si>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</si>
  <si>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</si>
  <si>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</si>
  <si>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</si>
  <si>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</si>
  <si>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</si>
  <si>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</si>
  <si>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</si>
  <si>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</si>
  <si>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</si>
  <si>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</si>
  <si>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</si>
  <si>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</si>
  <si>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</si>
  <si>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</si>
  <si>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</si>
  <si>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</si>
  <si>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</si>
  <si>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</si>
  <si>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</si>
  <si>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</si>
  <si>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</si>
  <si>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</si>
  <si>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</si>
  <si>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</si>
  <si>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</si>
  <si>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</si>
  <si>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</si>
  <si>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</si>
  <si>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</si>
  <si>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</si>
  <si>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</si>
  <si>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</si>
  <si>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</si>
  <si>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</si>
  <si>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</si>
  <si>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</si>
  <si>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</si>
  <si>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</si>
  <si>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</si>
  <si>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</si>
  <si>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</si>
  <si>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</si>
  <si>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</si>
  <si>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</si>
  <si>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</si>
  <si>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</si>
  <si>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</si>
  <si>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</si>
  <si>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</si>
  <si>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</si>
  <si>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</si>
  <si>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</si>
  <si>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</si>
  <si>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</si>
  <si>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</si>
  <si>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</si>
  <si>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</si>
  <si>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</si>
  <si>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</si>
  <si>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</si>
  <si>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</si>
  <si>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</si>
  <si>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</si>
  <si>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</si>
  <si>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</si>
  <si>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</si>
  <si>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</si>
  <si>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</si>
  <si>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</si>
  <si>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</si>
  <si>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</si>
  <si>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</si>
  <si>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</si>
  <si>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</si>
  <si>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</si>
  <si>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</si>
  <si>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</si>
  <si>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</si>
  <si>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</si>
  <si>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</si>
  <si>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</si>
  <si>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</si>
  <si>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</si>
  <si>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</si>
  <si>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</si>
  <si>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</si>
  <si>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</si>
  <si>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</si>
  <si>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</si>
  <si>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</si>
  <si>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</si>
  <si>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</si>
  <si>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</si>
  <si>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</si>
  <si>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</si>
  <si>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</si>
  <si>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</si>
  <si>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</si>
  <si>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</si>
  <si>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</si>
  <si>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</si>
  <si>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</si>
  <si>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</si>
  <si>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</si>
  <si>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</si>
  <si>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</si>
  <si>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</si>
  <si>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</si>
  <si>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</si>
  <si>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</si>
  <si>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</si>
  <si>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</si>
  <si>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</si>
  <si>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</si>
  <si>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</si>
  <si>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</si>
  <si>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</si>
  <si>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</si>
  <si>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</si>
  <si>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</si>
  <si>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</si>
  <si>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</si>
  <si>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</si>
  <si>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</si>
  <si>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</si>
  <si>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</si>
  <si>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</si>
  <si>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</si>
  <si>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</si>
  <si>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</si>
  <si>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</si>
  <si>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</si>
  <si>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</si>
  <si>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</si>
  <si>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</si>
  <si>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</si>
  <si>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</si>
  <si>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</si>
  <si>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</si>
  <si>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</si>
  <si>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</si>
  <si>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</si>
  <si>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</si>
  <si>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</si>
  <si>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</si>
  <si>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</si>
  <si>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</si>
  <si>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</si>
  <si>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</si>
  <si>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</si>
  <si>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</si>
  <si>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</si>
  <si>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</si>
  <si>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</si>
  <si>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</si>
  <si>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</si>
  <si>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</si>
  <si>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</si>
  <si>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</si>
  <si>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</si>
  <si>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</si>
  <si>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</si>
  <si>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</si>
  <si>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</si>
  <si>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</si>
  <si>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</si>
  <si>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</si>
  <si>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</si>
  <si>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</si>
  <si>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</si>
  <si>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</si>
  <si>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</si>
  <si>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</si>
  <si>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</si>
  <si>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</si>
  <si>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</si>
  <si>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</si>
  <si>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</si>
  <si>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</si>
  <si>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</si>
  <si>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</si>
  <si>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</si>
  <si>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</si>
  <si>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</si>
  <si>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</si>
  <si>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</si>
  <si>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</si>
  <si>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</si>
  <si>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</si>
  <si>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</si>
  <si>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</si>
  <si>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</si>
  <si>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</si>
  <si>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</si>
  <si>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</si>
  <si>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</si>
  <si>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</si>
  <si>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</si>
  <si>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</si>
  <si>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</si>
  <si>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</si>
  <si>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</si>
  <si>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</si>
  <si>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</si>
  <si>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</si>
  <si>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</si>
  <si>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</si>
  <si>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</si>
  <si>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</si>
  <si>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</si>
  <si>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</si>
  <si>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</si>
  <si>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</si>
  <si>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</si>
  <si>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</si>
  <si>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</si>
  <si>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</si>
  <si>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</si>
  <si>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</si>
  <si>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</si>
  <si>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</si>
  <si>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</si>
  <si>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</si>
  <si>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</si>
  <si>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</si>
  <si>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</si>
  <si>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</si>
  <si>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</si>
  <si>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</si>
  <si>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</si>
  <si>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</si>
  <si>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</si>
  <si>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</si>
  <si>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</si>
  <si>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</si>
  <si>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</si>
  <si>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</si>
  <si>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</si>
  <si>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</si>
  <si>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</si>
  <si>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</si>
  <si>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</si>
  <si>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</si>
  <si>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</si>
  <si>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</si>
  <si>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</si>
  <si>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</si>
  <si>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</si>
  <si>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</si>
  <si>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</si>
  <si>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</si>
  <si>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</si>
  <si>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</si>
  <si>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</si>
  <si>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</si>
  <si>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</si>
  <si>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</si>
  <si>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</si>
  <si>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</si>
  <si>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</si>
  <si>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</si>
  <si>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</si>
  <si>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</si>
  <si>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</si>
  <si>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</si>
  <si>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</si>
  <si>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</si>
  <si>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</si>
  <si>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</si>
  <si>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</si>
  <si>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</si>
  <si>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</si>
  <si>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</si>
  <si>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</si>
  <si>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</si>
  <si>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</si>
  <si>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</si>
  <si>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</si>
  <si>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</si>
  <si>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</si>
  <si>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</si>
  <si>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</si>
  <si>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</si>
  <si>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</si>
  <si>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</si>
  <si>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</si>
  <si>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</si>
  <si>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</si>
  <si>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</si>
  <si>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</si>
  <si>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</si>
  <si>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</si>
  <si>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</si>
  <si>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</si>
  <si>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</si>
  <si>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</si>
  <si>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</si>
  <si>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</si>
  <si>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</si>
  <si>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</si>
  <si>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</si>
  <si>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</si>
  <si>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</si>
  <si>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</si>
  <si>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</si>
  <si>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</si>
  <si>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</si>
  <si>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</si>
  <si>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</si>
  <si>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</si>
  <si>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</si>
  <si>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</si>
  <si>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</si>
  <si>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</si>
  <si>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</si>
  <si>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</si>
  <si>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</si>
  <si>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</si>
  <si>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</si>
  <si>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</si>
  <si>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</si>
  <si>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</si>
  <si>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</si>
  <si>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</si>
  <si>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</si>
  <si>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</si>
  <si>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</si>
  <si>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</si>
  <si>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</si>
  <si>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</si>
  <si>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</si>
  <si>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</si>
  <si>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</si>
  <si>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</si>
  <si>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</si>
  <si>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</si>
  <si>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</si>
  <si>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</si>
  <si>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</si>
  <si>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</si>
  <si>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</si>
  <si>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</si>
  <si>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</si>
  <si>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</si>
  <si>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</si>
  <si>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</si>
  <si>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</si>
  <si>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</si>
  <si>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</si>
  <si>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</si>
  <si>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</si>
  <si>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</si>
  <si>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</si>
  <si>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</si>
  <si>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</si>
  <si>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</si>
  <si>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</si>
  <si>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</si>
  <si>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</si>
  <si>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</si>
  <si>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</si>
  <si>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</si>
  <si>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</si>
  <si>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</si>
  <si>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</si>
  <si>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</si>
  <si>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</si>
  <si>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</si>
  <si>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</si>
  <si>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</si>
  <si>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</si>
  <si>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</si>
  <si>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</si>
  <si>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</si>
  <si>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</si>
  <si>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</si>
  <si>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</si>
  <si>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</si>
  <si>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</si>
  <si>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</si>
  <si>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</si>
  <si>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</si>
  <si>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</si>
  <si>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</si>
  <si>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</si>
  <si>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</si>
  <si>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</si>
  <si>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</si>
  <si>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</si>
  <si>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</si>
  <si>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</si>
  <si>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</si>
  <si>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</si>
  <si>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</si>
  <si>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</si>
  <si>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</si>
  <si>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</si>
  <si>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</si>
  <si>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</si>
  <si>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</si>
  <si>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</si>
  <si>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</si>
  <si>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</si>
  <si>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</si>
  <si>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</si>
  <si>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</si>
  <si>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</si>
  <si>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</si>
  <si>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</si>
  <si>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</si>
  <si>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</si>
  <si>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</si>
  <si>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</si>
  <si>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</si>
  <si>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</si>
  <si>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</si>
  <si>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</si>
  <si>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</si>
  <si>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</si>
  <si>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</si>
  <si>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</si>
  <si>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</si>
  <si>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</si>
  <si>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</si>
  <si>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</si>
  <si>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</si>
  <si>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</si>
  <si>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</si>
  <si>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</si>
  <si>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</si>
  <si>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</si>
  <si>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</si>
  <si>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</si>
  <si>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</si>
  <si>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</si>
  <si>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</si>
  <si>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</si>
  <si>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</si>
  <si>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</si>
  <si>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</si>
  <si>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</si>
  <si>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</si>
  <si>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</si>
  <si>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</si>
  <si>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</si>
  <si>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</si>
  <si>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</si>
  <si>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</si>
  <si>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</si>
  <si>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</si>
  <si>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</si>
  <si>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</si>
  <si>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</si>
  <si>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</si>
  <si>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</si>
  <si>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</si>
  <si>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</si>
  <si>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</si>
  <si>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</si>
  <si>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</si>
  <si>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</si>
  <si>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</si>
  <si>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</si>
  <si>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</si>
  <si>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</si>
  <si>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</si>
  <si>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</si>
  <si>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</si>
  <si>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</si>
  <si>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</si>
  <si>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</si>
  <si>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</si>
  <si>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</si>
  <si>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</si>
  <si>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</si>
  <si>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</si>
  <si>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</si>
  <si>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</si>
  <si>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</si>
  <si>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</si>
  <si>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</si>
  <si>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</si>
  <si>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</si>
  <si>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</si>
  <si>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</si>
  <si>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</si>
  <si>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</si>
  <si>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</si>
  <si>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</si>
  <si>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</si>
  <si>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</si>
  <si>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</si>
  <si>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</si>
  <si>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</si>
  <si>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</si>
  <si>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</si>
  <si>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</si>
  <si>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</si>
  <si>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</si>
  <si>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</si>
  <si>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</si>
  <si>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</si>
  <si>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</si>
  <si>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</si>
  <si>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</si>
  <si>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</si>
  <si>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</si>
  <si>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</si>
  <si>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</si>
  <si>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</si>
  <si>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</si>
  <si>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</si>
  <si>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</si>
  <si>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</si>
  <si>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</si>
  <si>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</si>
  <si>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</si>
  <si>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</si>
  <si>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</si>
  <si>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</si>
  <si>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</si>
  <si>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</si>
  <si>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</si>
  <si>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</si>
  <si>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</si>
  <si>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</si>
  <si>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</si>
  <si>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</si>
  <si>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</si>
  <si>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</si>
  <si>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</si>
  <si>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</si>
  <si>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</si>
  <si>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</si>
  <si>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</si>
  <si>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</si>
  <si>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</si>
  <si>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</si>
  <si>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</si>
  <si>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</si>
  <si>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</si>
  <si>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</si>
  <si>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</si>
  <si>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</si>
  <si>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</si>
  <si>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</si>
  <si>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</si>
  <si>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</si>
  <si>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</si>
  <si>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</si>
  <si>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</si>
  <si>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</si>
  <si>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</si>
  <si>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</si>
  <si>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</si>
  <si>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</si>
  <si>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</si>
  <si>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</si>
  <si>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</si>
  <si>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</si>
  <si>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</si>
  <si>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</si>
  <si>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</si>
  <si>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</si>
  <si>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</si>
  <si>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</si>
  <si>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</si>
  <si>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</si>
  <si>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</si>
  <si>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</si>
  <si>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</si>
  <si>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</si>
  <si>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</si>
  <si>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</si>
  <si>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</si>
  <si>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</si>
  <si>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</si>
  <si>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</si>
  <si>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</si>
  <si>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</si>
  <si>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</si>
  <si>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</si>
  <si>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</si>
  <si>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</si>
  <si>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</si>
  <si>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</si>
  <si>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</si>
  <si>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</si>
  <si>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</si>
  <si>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</si>
  <si>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</si>
  <si>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</si>
  <si>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</si>
  <si>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</si>
  <si>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</si>
  <si>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</si>
  <si>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</si>
  <si>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</si>
  <si>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</si>
  <si>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</si>
  <si>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</si>
  <si>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</si>
  <si>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</si>
  <si>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</si>
  <si>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</si>
  <si>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</si>
  <si>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</si>
  <si>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</si>
  <si>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</si>
  <si>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</si>
  <si>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</si>
  <si>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</si>
  <si>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</si>
  <si>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</si>
  <si>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</si>
  <si>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</si>
  <si>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</si>
  <si>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</si>
  <si>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</si>
  <si>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</si>
  <si>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</si>
  <si>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</si>
  <si>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</si>
  <si>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</si>
  <si>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</si>
  <si>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</si>
  <si>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</si>
  <si>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</si>
  <si>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</si>
  <si>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</si>
  <si>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</si>
  <si>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</si>
  <si>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</si>
  <si>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</si>
  <si>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</si>
  <si>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</si>
  <si>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</si>
  <si>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</si>
  <si>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</si>
  <si>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</si>
  <si>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</si>
  <si>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</si>
  <si>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</si>
  <si>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</si>
  <si>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</si>
  <si>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</si>
  <si>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</si>
  <si>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</si>
  <si>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</si>
  <si>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</si>
  <si>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</si>
  <si>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</si>
  <si>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</si>
  <si>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</si>
  <si>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</si>
  <si>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</si>
  <si>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</si>
  <si>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</si>
  <si>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</si>
  <si>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</si>
  <si>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</si>
  <si>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</si>
  <si>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</si>
  <si>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</si>
  <si>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</si>
  <si>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</si>
  <si>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</si>
  <si>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</si>
  <si>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</si>
  <si>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</si>
  <si>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</si>
  <si>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</si>
  <si>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</si>
  <si>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</si>
  <si>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</si>
  <si>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</si>
  <si>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</si>
  <si>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</si>
  <si>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</si>
  <si>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</si>
  <si>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</si>
  <si>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</si>
  <si>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</si>
  <si>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</si>
  <si>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</si>
  <si>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</si>
  <si>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</si>
  <si>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</si>
  <si>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</si>
  <si>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</si>
  <si>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</si>
  <si>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</si>
  <si>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</si>
  <si>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</si>
  <si>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</si>
  <si>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</si>
  <si>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</si>
  <si>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</si>
  <si>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</si>
  <si>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</si>
  <si>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</si>
  <si>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</si>
  <si>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</si>
  <si>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</si>
  <si>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</si>
  <si>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</si>
  <si>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</si>
  <si>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</si>
  <si>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</si>
  <si>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</si>
  <si>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</si>
  <si>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</si>
  <si>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</si>
  <si>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</si>
  <si>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</si>
  <si>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</si>
  <si>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</si>
  <si>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</si>
  <si>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</si>
  <si>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</si>
  <si>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</si>
  <si>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</si>
  <si>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</si>
  <si>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</si>
  <si>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</si>
  <si>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</si>
  <si>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</si>
  <si>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</si>
  <si>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</si>
  <si>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</si>
  <si>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</si>
  <si>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</si>
  <si>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</si>
  <si>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</si>
  <si>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</si>
  <si>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</si>
  <si>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</si>
  <si>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</si>
  <si>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</si>
  <si>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</si>
  <si>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</si>
  <si>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</si>
  <si>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</si>
  <si>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</si>
  <si>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</si>
  <si>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</si>
  <si>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</si>
  <si>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</si>
  <si>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</si>
  <si>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</si>
  <si>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</si>
  <si>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</si>
  <si>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</si>
  <si>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</si>
  <si>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</si>
  <si>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</si>
  <si>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</si>
  <si>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</si>
  <si>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</si>
  <si>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</si>
  <si>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</si>
  <si>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</si>
  <si>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</si>
  <si>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</si>
  <si>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</si>
  <si>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</si>
  <si>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</si>
  <si>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</si>
  <si>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</si>
  <si>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</si>
  <si>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</si>
  <si>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</si>
  <si>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</si>
  <si>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</si>
  <si>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</si>
  <si>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</si>
  <si>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</si>
  <si>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</si>
  <si>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</si>
  <si>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</si>
  <si>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</si>
  <si>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</si>
  <si>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</si>
  <si>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</si>
  <si>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</si>
  <si>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</si>
  <si>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</si>
  <si>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</si>
  <si>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</si>
  <si>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</si>
  <si>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</si>
  <si>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</si>
  <si>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</si>
  <si>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</si>
  <si>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</si>
  <si>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</si>
  <si>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</si>
  <si>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</si>
  <si>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</si>
  <si>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</si>
  <si>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</si>
  <si>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</si>
  <si>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</si>
  <si>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</si>
  <si>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</si>
  <si>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</si>
  <si>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</si>
  <si>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</si>
  <si>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</si>
  <si>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</si>
  <si>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</si>
  <si>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</si>
  <si>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</si>
  <si>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</si>
  <si>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</si>
  <si>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</si>
  <si>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</si>
  <si>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</si>
  <si>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</si>
  <si>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</si>
  <si>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</si>
  <si>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</si>
  <si>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</si>
  <si>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</si>
  <si>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</si>
  <si>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</si>
  <si>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</si>
  <si>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</si>
  <si>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</si>
  <si>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</si>
  <si>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</si>
  <si>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</si>
  <si>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</si>
  <si>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</si>
  <si>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</si>
  <si>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</si>
  <si>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</si>
  <si>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</si>
  <si>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</si>
  <si>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</si>
  <si>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</si>
  <si>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</si>
  <si>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</si>
  <si>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</si>
  <si>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</si>
  <si>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</si>
  <si>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</si>
  <si>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</si>
  <si>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</si>
  <si>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</si>
  <si>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</si>
  <si>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</si>
  <si>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</si>
  <si>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</si>
  <si>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</si>
  <si>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</si>
  <si>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</si>
  <si>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</si>
  <si>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</si>
  <si>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</si>
  <si>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</si>
  <si>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</si>
  <si>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</si>
  <si>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</si>
  <si>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</si>
  <si>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</si>
  <si>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</si>
  <si>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</si>
  <si>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</si>
  <si>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</si>
  <si>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</si>
  <si>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</si>
  <si>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</si>
  <si>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</si>
  <si>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</si>
  <si>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</si>
  <si>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</si>
  <si>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</si>
  <si>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</si>
  <si>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</si>
  <si>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</si>
  <si>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</si>
  <si>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</si>
  <si>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</si>
  <si>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</si>
  <si>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</si>
  <si>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</si>
  <si>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</si>
  <si>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</si>
  <si>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</si>
  <si>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</si>
  <si>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</si>
  <si>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</si>
  <si>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</si>
  <si>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</si>
  <si>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</si>
  <si>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</si>
  <si>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</si>
  <si>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</si>
  <si>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</si>
  <si>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</si>
  <si>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</si>
  <si>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</si>
  <si>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</si>
  <si>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</si>
  <si>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</si>
  <si>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</si>
  <si>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</si>
  <si>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</si>
  <si>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</si>
  <si>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</si>
  <si>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</si>
  <si>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</si>
  <si>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</si>
  <si>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</si>
  <si>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</si>
  <si>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</si>
  <si>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</si>
  <si>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</si>
  <si>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</si>
  <si>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</si>
  <si>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</si>
  <si>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</si>
  <si>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</si>
  <si>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</si>
  <si>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</si>
  <si>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</si>
  <si>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</si>
  <si>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</si>
  <si>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</si>
  <si>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</si>
  <si>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</si>
  <si>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</si>
  <si>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</si>
  <si>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</si>
  <si>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</si>
  <si>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</si>
  <si>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</si>
  <si>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</si>
  <si>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</si>
  <si>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</si>
  <si>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</si>
  <si>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</si>
  <si>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</si>
  <si>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</si>
  <si>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</si>
  <si>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</si>
  <si>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</si>
  <si>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</si>
  <si>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</si>
  <si>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</si>
  <si>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</si>
  <si>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</si>
  <si>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</si>
  <si>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</si>
  <si>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</si>
  <si>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</si>
  <si>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</si>
  <si>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</si>
  <si>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</si>
  <si>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</si>
  <si>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</si>
  <si>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</si>
  <si>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</si>
  <si>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</si>
  <si>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</si>
  <si>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</si>
  <si>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</si>
  <si>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</si>
  <si>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</si>
  <si>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</si>
  <si>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</si>
  <si>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</si>
  <si>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</si>
  <si>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</si>
  <si>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</si>
  <si>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</si>
  <si>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</si>
  <si>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</si>
  <si>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</si>
  <si>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</si>
  <si>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</si>
  <si>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</si>
  <si>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</si>
  <si>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</si>
  <si>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</si>
  <si>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</si>
  <si>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</si>
  <si>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</si>
  <si>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</si>
  <si>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</si>
  <si>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</si>
  <si>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</si>
  <si>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</si>
  <si>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</si>
  <si>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</si>
  <si>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</si>
  <si>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</si>
  <si>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</si>
  <si>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</si>
  <si>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</si>
  <si>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</si>
  <si>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</si>
  <si>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</si>
  <si>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</si>
  <si>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</si>
  <si>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</si>
  <si>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</si>
  <si>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</si>
  <si>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</si>
  <si>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</si>
  <si>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</si>
  <si>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</si>
  <si>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</si>
  <si>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</si>
  <si>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</si>
  <si>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</si>
  <si>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</si>
  <si>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</si>
  <si>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</si>
  <si>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</si>
  <si>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</si>
  <si>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</si>
  <si>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</si>
  <si>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</si>
  <si>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</si>
  <si>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</si>
  <si>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</si>
  <si>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</si>
  <si>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</si>
  <si>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</si>
  <si>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</si>
  <si>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</si>
  <si>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</si>
  <si>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</si>
  <si>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</si>
  <si>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</si>
  <si>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</si>
  <si>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</si>
  <si>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</si>
  <si>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</si>
  <si>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</si>
  <si>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</si>
  <si>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</si>
  <si>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</si>
  <si>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</si>
  <si>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</si>
  <si>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</si>
  <si>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</si>
  <si>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</si>
  <si>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</si>
  <si>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</si>
  <si>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</si>
  <si>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</si>
  <si>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</si>
  <si>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</si>
  <si>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</si>
  <si>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</si>
  <si>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</si>
  <si>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</si>
  <si>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</si>
  <si>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</si>
  <si>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</si>
  <si>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</si>
  <si>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</si>
  <si>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</si>
  <si>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</si>
  <si>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</si>
  <si>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</si>
  <si>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</si>
  <si>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</si>
  <si>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</si>
  <si>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</si>
  <si>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</si>
  <si>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</si>
  <si>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</si>
  <si>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</si>
  <si>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</si>
  <si>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</si>
  <si>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</si>
  <si>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</si>
  <si>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</si>
  <si>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</si>
  <si>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</si>
  <si>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</si>
  <si>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</si>
  <si>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</si>
  <si>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</si>
  <si>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</si>
  <si>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</si>
  <si>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</si>
  <si>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</si>
  <si>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</si>
  <si>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</si>
  <si>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</si>
  <si>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</si>
  <si>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</si>
  <si>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</si>
  <si>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</si>
  <si>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</si>
  <si>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</si>
  <si>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</si>
  <si>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</si>
  <si>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</si>
  <si>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</si>
  <si>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</si>
  <si>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</si>
  <si>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</si>
  <si>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</si>
  <si>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</si>
  <si>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</si>
  <si>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</si>
  <si>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</si>
  <si>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</si>
  <si>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</si>
  <si>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</si>
  <si>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</si>
  <si>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</si>
  <si>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</si>
  <si>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</si>
  <si>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</si>
  <si>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</si>
  <si>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</si>
  <si>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</si>
  <si>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</si>
  <si>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</si>
  <si>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</si>
  <si>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</si>
  <si>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</si>
  <si>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</si>
  <si>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</si>
  <si>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</si>
  <si>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</si>
  <si>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</si>
  <si>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</si>
  <si>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</si>
  <si>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</si>
  <si>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</si>
  <si>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</si>
  <si>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</si>
  <si>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</si>
  <si>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</si>
  <si>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</si>
  <si>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</si>
  <si>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</si>
  <si>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</si>
  <si>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</si>
  <si>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</si>
  <si>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</si>
  <si>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</si>
  <si>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</si>
  <si>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</si>
  <si>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</si>
  <si>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</si>
  <si>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</si>
  <si>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</si>
  <si>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</si>
  <si>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</si>
  <si>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</si>
  <si>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</si>
  <si>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</si>
  <si>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</si>
  <si>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</si>
  <si>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</si>
  <si>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</si>
  <si>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</si>
  <si>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</si>
  <si>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</si>
  <si>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</si>
  <si>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</si>
  <si>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</si>
  <si>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</si>
  <si>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</si>
  <si>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</si>
  <si>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</si>
  <si>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</si>
  <si>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</si>
  <si>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</si>
  <si>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</si>
  <si>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</si>
  <si>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</si>
  <si>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</si>
  <si>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</si>
  <si>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</si>
  <si>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</si>
  <si>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</si>
  <si>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</si>
  <si>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</si>
  <si>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</si>
  <si>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</si>
  <si>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</si>
  <si>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</si>
  <si>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</si>
  <si>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</si>
  <si>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</si>
  <si>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</si>
  <si>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</si>
  <si>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</si>
  <si>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</si>
  <si>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</si>
  <si>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</si>
  <si>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</si>
  <si>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</si>
  <si>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</si>
  <si>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</si>
  <si>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</si>
  <si>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</si>
  <si>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</si>
  <si>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</si>
  <si>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</si>
  <si>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</si>
  <si>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</si>
  <si>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</si>
  <si>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</si>
  <si>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</si>
  <si>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</si>
  <si>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</si>
  <si>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</si>
  <si>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</si>
  <si>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</si>
  <si>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</si>
  <si>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</si>
  <si>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</si>
  <si>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</si>
  <si>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</si>
  <si>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</si>
  <si>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</si>
  <si>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</si>
  <si>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</si>
  <si>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</si>
  <si>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</si>
  <si>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</si>
  <si>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</si>
  <si>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</si>
  <si>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</si>
  <si>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</si>
  <si>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</si>
  <si>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</si>
  <si>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</si>
  <si>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</si>
  <si>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</si>
  <si>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</si>
  <si>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</si>
  <si>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</si>
  <si>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</si>
  <si>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</si>
  <si>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</si>
  <si>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</si>
  <si>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</si>
  <si>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</si>
  <si>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</si>
  <si>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</si>
  <si>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</si>
  <si>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</si>
  <si>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</si>
  <si>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</si>
  <si>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</si>
  <si>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</si>
  <si>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</si>
  <si>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</si>
  <si>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</si>
  <si>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</si>
  <si>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</si>
  <si>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</si>
  <si>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</si>
  <si>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</si>
  <si>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</si>
  <si>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</si>
  <si>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</si>
  <si>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</si>
  <si>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</si>
  <si>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</si>
  <si>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</si>
  <si>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</si>
  <si>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</si>
  <si>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</si>
  <si>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</si>
  <si>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</si>
  <si>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</si>
  <si>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</si>
  <si>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</si>
  <si>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</si>
  <si>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</si>
  <si>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</si>
  <si>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</si>
  <si>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</si>
  <si>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</si>
  <si>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</si>
  <si>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</si>
  <si>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</si>
  <si>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</si>
  <si>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</si>
  <si>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</si>
  <si>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</si>
  <si>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</si>
  <si>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</si>
  <si>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</si>
  <si>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</si>
  <si>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</si>
  <si>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</si>
  <si>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</si>
  <si>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</si>
  <si>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</si>
  <si>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</si>
  <si>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</si>
  <si>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</si>
  <si>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</si>
  <si>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</si>
  <si>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</si>
  <si>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</si>
  <si>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</si>
  <si>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</si>
  <si>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</si>
  <si>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</si>
  <si>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</si>
  <si>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</si>
  <si>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</si>
  <si>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</si>
  <si>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</si>
  <si>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</si>
  <si>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</si>
  <si>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</si>
  <si>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</si>
  <si>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</si>
  <si>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</si>
  <si>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</si>
  <si>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</si>
  <si>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</si>
  <si>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</si>
  <si>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</si>
  <si>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</si>
  <si>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</si>
  <si>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</si>
  <si>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</si>
  <si>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</si>
  <si>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</si>
  <si>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</si>
  <si>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</si>
  <si>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</si>
  <si>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</si>
  <si>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</si>
  <si>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</si>
  <si>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</si>
  <si>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</si>
  <si>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</si>
  <si>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</si>
  <si>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</si>
  <si>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</si>
  <si>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</si>
  <si>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</si>
  <si>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</si>
  <si>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</si>
  <si>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</si>
  <si>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</si>
  <si>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</si>
  <si>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</si>
  <si>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</si>
  <si>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</si>
  <si>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</si>
  <si>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</si>
  <si>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</si>
  <si>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</si>
  <si>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</si>
  <si>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</si>
  <si>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</si>
  <si>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</si>
  <si>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</si>
  <si>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</si>
  <si>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</si>
  <si>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</si>
  <si>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</si>
  <si>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</si>
  <si>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</si>
  <si>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</si>
  <si>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</si>
  <si>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</si>
  <si>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6"/>
  </si>
  <si>
    <t>東京都</t>
    <phoneticPr fontId="6"/>
  </si>
  <si>
    <t>実施した</t>
    <rPh sb="0" eb="2">
      <t>ジッシ</t>
    </rPh>
    <phoneticPr fontId="6"/>
  </si>
  <si>
    <t>実施した場合、ベースアップ率</t>
    <rPh sb="0" eb="2">
      <t>ジッシ</t>
    </rPh>
    <rPh sb="4" eb="6">
      <t>バアイ</t>
    </rPh>
    <rPh sb="13" eb="14">
      <t>リツ</t>
    </rPh>
    <phoneticPr fontId="6"/>
  </si>
  <si>
    <t>実施していない場合、やむを得ない事情</t>
    <rPh sb="0" eb="2">
      <t>ジッシ</t>
    </rPh>
    <rPh sb="7" eb="9">
      <t>バアイ</t>
    </rPh>
    <rPh sb="13" eb="14">
      <t>エ</t>
    </rPh>
    <rPh sb="16" eb="18">
      <t>ジジョウ</t>
    </rPh>
    <phoneticPr fontId="6"/>
  </si>
  <si>
    <t>実施していない</t>
    <rPh sb="0" eb="2">
      <t>ジッシ</t>
    </rPh>
    <phoneticPr fontId="6"/>
  </si>
  <si>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6"/>
  </si>
  <si>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</si>
  <si>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</si>
  <si>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法人番号</t>
    <rPh sb="0" eb="2">
      <t>ホウジン</t>
    </rPh>
    <rPh sb="2" eb="4">
      <t>バンゴウ</t>
    </rPh>
    <phoneticPr fontId="6"/>
  </si>
  <si>
    <t>④ベースアップの実施</t>
    <rPh sb="8" eb="10">
      <t>ジッシ</t>
    </rPh>
    <phoneticPr fontId="6"/>
  </si>
  <si>
    <t>処遇改善支援補助金による賃金改善以外の部分で賃金水準を引き下げていない</t>
    <phoneticPr fontId="6"/>
  </si>
  <si>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6"/>
  </si>
  <si>
    <t>チェックボックス</t>
    <phoneticPr fontId="6"/>
  </si>
  <si>
    <t>✓</t>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</si>
  <si>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</si>
  <si>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</si>
  <si>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４　記載内容に虚偽がないこと等の誓約</t>
    <rPh sb="2" eb="4">
      <t>キサイ</t>
    </rPh>
    <rPh sb="4" eb="6">
      <t>ナイヨウ</t>
    </rPh>
    <rPh sb="7" eb="9">
      <t>キョギ</t>
    </rPh>
    <rPh sb="14" eb="15">
      <t>トウ</t>
    </rPh>
    <rPh sb="16" eb="18">
      <t>セイヤク</t>
    </rPh>
    <phoneticPr fontId="6"/>
  </si>
  <si>
    <t>実績報告書の記載内容に虚偽がないこと及び記載内容を証明する資料を適切に保管していることを誓約します。</t>
    <phoneticPr fontId="6"/>
  </si>
  <si>
    <t>誓約について、空欄の項目がない</t>
    <phoneticPr fontId="6"/>
  </si>
  <si>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6"/>
  </si>
  <si>
    <t>基本情報入力シートについて</t>
    <rPh sb="0" eb="2">
      <t>キホン</t>
    </rPh>
    <rPh sb="2" eb="4">
      <t>ジョウホウ</t>
    </rPh>
    <rPh sb="4" eb="6">
      <t>ニュウリョク</t>
    </rPh>
    <phoneticPr fontId="6"/>
  </si>
  <si>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6"/>
  </si>
  <si>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6"/>
  </si>
  <si>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6"/>
  </si>
  <si>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6"/>
  </si>
  <si>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6"/>
  </si>
  <si>
    <t>訪問型サービス（総合事業）（独自（A2））</t>
    <rPh sb="8" eb="10">
      <t>ソウゴウ</t>
    </rPh>
    <rPh sb="10" eb="12">
      <t>ジギョウ</t>
    </rPh>
    <rPh sb="14" eb="16">
      <t>ドクジ</t>
    </rPh>
    <phoneticPr fontId="6"/>
  </si>
  <si>
    <t>訪問型サービス（総合事業）（独自／定率・定額（A3・A4））</t>
    <rPh sb="0" eb="2">
      <t>ホウモン</t>
    </rPh>
    <rPh sb="2" eb="3">
      <t>ガタ</t>
    </rPh>
    <rPh sb="14" eb="16">
      <t>ドクジ</t>
    </rPh>
    <rPh sb="17" eb="19">
      <t>テイリツ</t>
    </rPh>
    <rPh sb="20" eb="22">
      <t>テイガク</t>
    </rPh>
    <phoneticPr fontId="6"/>
  </si>
  <si>
    <t>通所型サービス（総合事業）（独自（A6））</t>
    <phoneticPr fontId="6"/>
  </si>
  <si>
    <t>通所型サービス（総合事業）（独自／定率・定額（A7・A8））</t>
    <phoneticPr fontId="6"/>
  </si>
  <si>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6"/>
  </si>
  <si>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</si>
  <si>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</si>
  <si>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参考</t>
    <rPh sb="0" eb="2">
      <t>サンコウ</t>
    </rPh>
    <phoneticPr fontId="6"/>
  </si>
  <si>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6"/>
  </si>
  <si>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6"/>
  </si>
  <si>
    <t>富山県</t>
    <rPh sb="0" eb="3">
      <t>トヤマケン</t>
    </rPh>
    <phoneticPr fontId="4"/>
  </si>
  <si>
    <t>　富山県知事　　殿</t>
    <rPh sb="1" eb="3">
      <t>トヤマ</t>
    </rPh>
    <rPh sb="3" eb="6">
      <t>ケンチジ</t>
    </rPh>
    <phoneticPr fontId="70"/>
  </si>
  <si>
    <t>代表者職・氏名</t>
    <rPh sb="0" eb="3">
      <t>ダイヒョウシャ</t>
    </rPh>
    <rPh sb="3" eb="4">
      <t>ショク</t>
    </rPh>
    <rPh sb="5" eb="7">
      <t>シメイ</t>
    </rPh>
    <phoneticPr fontId="6"/>
  </si>
  <si>
    <t>記</t>
    <rPh sb="0" eb="1">
      <t>シルシ</t>
    </rPh>
    <phoneticPr fontId="6"/>
  </si>
  <si>
    <t>金</t>
    <rPh sb="0" eb="1">
      <t>キン</t>
    </rPh>
    <phoneticPr fontId="6"/>
  </si>
  <si>
    <t>２　添付書類</t>
    <rPh sb="2" eb="4">
      <t>テンプ</t>
    </rPh>
    <rPh sb="4" eb="6">
      <t>ショルイ</t>
    </rPh>
    <phoneticPr fontId="6"/>
  </si>
  <si>
    <t>(1)</t>
  </si>
  <si>
    <t>(2)</t>
    <phoneticPr fontId="6"/>
  </si>
  <si>
    <t>令和６年</t>
    <rPh sb="0" eb="1">
      <t>レイワ</t>
    </rPh>
    <rPh sb="2" eb="3">
      <t>ネン</t>
    </rPh>
    <phoneticPr fontId="6"/>
  </si>
  <si>
    <t>富山県介護職員処遇改善支援補助金実績報告書</t>
    <rPh sb="0" eb="3">
      <t>トヤマケン</t>
    </rPh>
    <rPh sb="16" eb="21">
      <t>ジッセキホウコクショ</t>
    </rPh>
    <phoneticPr fontId="70"/>
  </si>
  <si>
    <t>実績報告書（別紙様式3-1）</t>
    <rPh sb="6" eb="8">
      <t>ベッシ</t>
    </rPh>
    <rPh sb="8" eb="10">
      <t>ヨウシキ</t>
    </rPh>
    <phoneticPr fontId="6"/>
  </si>
  <si>
    <t>実績報告書（施設・事業所別個表）（別紙様式3-2）</t>
    <phoneticPr fontId="6"/>
  </si>
  <si>
    <t>１　補助金額</t>
    <rPh sb="2" eb="4">
      <t>ホジョ</t>
    </rPh>
    <rPh sb="4" eb="6">
      <t>キンガク</t>
    </rPh>
    <phoneticPr fontId="6"/>
  </si>
  <si>
    <t>様式第２号（第11条関係）</t>
    <rPh sb="0" eb="2">
      <t>ヨウシキ</t>
    </rPh>
    <rPh sb="2" eb="3">
      <t>ダイ</t>
    </rPh>
    <rPh sb="4" eb="5">
      <t>ゴウ</t>
    </rPh>
    <rPh sb="6" eb="7">
      <t>ダイ</t>
    </rPh>
    <rPh sb="9" eb="10">
      <t>ジョウ</t>
    </rPh>
    <rPh sb="10" eb="12">
      <t>カンケイ</t>
    </rPh>
    <phoneticPr fontId="6"/>
  </si>
  <si>
    <t>　令和６年５月20日付け富山県指令高第90号－　　での交付決定の通知があった富山県介護職員処遇改善支援補助金について、富山県補助金等交付規則第12条の規定により、その実績を次の関係書類を添えて報告します。</t>
    <rPh sb="1" eb="3">
      <t>レイワ</t>
    </rPh>
    <rPh sb="4" eb="5">
      <t>ネン</t>
    </rPh>
    <rPh sb="6" eb="7">
      <t>ガツ</t>
    </rPh>
    <rPh sb="9" eb="10">
      <t>ニチ</t>
    </rPh>
    <rPh sb="10" eb="11">
      <t>ツ</t>
    </rPh>
    <rPh sb="12" eb="15">
      <t>トヤマケン</t>
    </rPh>
    <rPh sb="15" eb="17">
      <t>シレイ</t>
    </rPh>
    <rPh sb="17" eb="18">
      <t>コウ</t>
    </rPh>
    <rPh sb="18" eb="19">
      <t>ダイ</t>
    </rPh>
    <rPh sb="21" eb="22">
      <t>ゴウ</t>
    </rPh>
    <rPh sb="27" eb="29">
      <t>コウフ</t>
    </rPh>
    <rPh sb="29" eb="31">
      <t>ケッテイ</t>
    </rPh>
    <rPh sb="32" eb="34">
      <t>ツウチ</t>
    </rPh>
    <rPh sb="59" eb="62">
      <t>トヤマケン</t>
    </rPh>
    <rPh sb="62" eb="65">
      <t>ホジョキン</t>
    </rPh>
    <rPh sb="65" eb="66">
      <t>トウ</t>
    </rPh>
    <rPh sb="66" eb="68">
      <t>コウフ</t>
    </rPh>
    <rPh sb="68" eb="70">
      <t>キソク</t>
    </rPh>
    <rPh sb="70" eb="71">
      <t>ダイ</t>
    </rPh>
    <rPh sb="73" eb="74">
      <t>ジョウ</t>
    </rPh>
    <rPh sb="75" eb="77">
      <t>キテイ</t>
    </rPh>
    <rPh sb="83" eb="85">
      <t>ジッセキ</t>
    </rPh>
    <rPh sb="86" eb="87">
      <t>ツギ</t>
    </rPh>
    <rPh sb="88" eb="92">
      <t>カンケイショルイ</t>
    </rPh>
    <rPh sb="93" eb="94">
      <t>ソ</t>
    </rPh>
    <rPh sb="96" eb="98">
      <t>ホウコク</t>
    </rPh>
    <phoneticPr fontId="7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</si>
</sst>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sz val="20"/>
      <name val="ＭＳ 明朝"/>
      <family val="1"/>
      <charset val="128"/>
    </font>
    <font>
      <sz val="20"/>
      <name val="ＭＳ Ｐ明朝"/>
      <family val="1"/>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38" fontId="7" fillId="0" borderId="0" applyFont="0" applyFill="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7" borderId="0" applyNumberFormat="0" applyBorder="0" applyAlignment="0" applyProtection="0">
      <alignment vertical="center"/>
    </xf>
    <xf numFmtId="0" fontId="31" fillId="18"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5" borderId="0" applyNumberFormat="0" applyBorder="0" applyAlignment="0" applyProtection="0">
      <alignment vertical="center"/>
    </xf>
    <xf numFmtId="0" fontId="32" fillId="0" borderId="0" applyNumberFormat="0" applyFill="0" applyBorder="0" applyAlignment="0" applyProtection="0">
      <alignment vertical="center"/>
    </xf>
    <xf numFmtId="0" fontId="33" fillId="26" borderId="73" applyNumberFormat="0" applyAlignment="0" applyProtection="0">
      <alignment vertical="center"/>
    </xf>
    <xf numFmtId="0" fontId="34" fillId="27" borderId="0" applyNumberFormat="0" applyBorder="0" applyAlignment="0" applyProtection="0">
      <alignment vertical="center"/>
    </xf>
    <xf numFmtId="0" fontId="12" fillId="28" borderId="74" applyNumberFormat="0" applyFont="0" applyAlignment="0" applyProtection="0">
      <alignment vertical="center"/>
    </xf>
    <xf numFmtId="0" fontId="35" fillId="0" borderId="75" applyNumberFormat="0" applyFill="0" applyAlignment="0" applyProtection="0">
      <alignment vertical="center"/>
    </xf>
    <xf numFmtId="0" fontId="36" fillId="9" borderId="0" applyNumberFormat="0" applyBorder="0" applyAlignment="0" applyProtection="0">
      <alignment vertical="center"/>
    </xf>
    <xf numFmtId="0" fontId="37" fillId="29" borderId="76" applyNumberFormat="0" applyAlignment="0" applyProtection="0">
      <alignment vertical="center"/>
    </xf>
    <xf numFmtId="0" fontId="38" fillId="0" borderId="0" applyNumberFormat="0" applyFill="0" applyBorder="0" applyAlignment="0" applyProtection="0">
      <alignment vertical="center"/>
    </xf>
    <xf numFmtId="0" fontId="39" fillId="0" borderId="77" applyNumberFormat="0" applyFill="0" applyAlignment="0" applyProtection="0">
      <alignment vertical="center"/>
    </xf>
    <xf numFmtId="0" fontId="40" fillId="0" borderId="78" applyNumberFormat="0" applyFill="0" applyAlignment="0" applyProtection="0">
      <alignment vertical="center"/>
    </xf>
    <xf numFmtId="0" fontId="41" fillId="0" borderId="79" applyNumberFormat="0" applyFill="0" applyAlignment="0" applyProtection="0">
      <alignment vertical="center"/>
    </xf>
    <xf numFmtId="0" fontId="41" fillId="0" borderId="0" applyNumberFormat="0" applyFill="0" applyBorder="0" applyAlignment="0" applyProtection="0">
      <alignment vertical="center"/>
    </xf>
    <xf numFmtId="0" fontId="42" fillId="0" borderId="80" applyNumberFormat="0" applyFill="0" applyAlignment="0" applyProtection="0">
      <alignment vertical="center"/>
    </xf>
    <xf numFmtId="0" fontId="43" fillId="29" borderId="81" applyNumberFormat="0" applyAlignment="0" applyProtection="0">
      <alignment vertical="center"/>
    </xf>
    <xf numFmtId="0" fontId="44" fillId="0" borderId="0" applyNumberFormat="0" applyFill="0" applyBorder="0" applyAlignment="0" applyProtection="0">
      <alignment vertical="center"/>
    </xf>
    <xf numFmtId="0" fontId="45" fillId="13" borderId="76" applyNumberFormat="0" applyAlignment="0" applyProtection="0">
      <alignment vertical="center"/>
    </xf>
    <xf numFmtId="0" fontId="24" fillId="0" borderId="0"/>
    <xf numFmtId="0" fontId="46" fillId="10"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1" fillId="0" borderId="0">
      <alignment vertical="center"/>
    </xf>
  </cellStyleXfs>
  <cellXfs count="535">
    <xf numFmtId="0" fontId="0" fillId="0" borderId="0" xfId="0">
      <alignment vertical="center"/>
    </xf>
    <xf numFmtId="0" fontId="10" fillId="6" borderId="46" xfId="0" applyFont="1" applyFill="1" applyBorder="1" applyAlignment="1" applyProtection="1">
      <alignment horizontal="center" vertical="center"/>
      <protection locked="0"/>
    </xf>
    <xf numFmtId="0" fontId="10" fillId="6" borderId="24"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42" xfId="0" applyFont="1" applyFill="1" applyBorder="1" applyProtection="1">
      <alignment vertical="center"/>
      <protection locked="0"/>
    </xf>
    <xf numFmtId="0" fontId="10" fillId="6" borderId="1" xfId="0" applyFont="1" applyFill="1" applyBorder="1" applyAlignment="1" applyProtection="1">
      <alignment vertical="center" wrapText="1"/>
      <protection locked="0"/>
    </xf>
    <xf numFmtId="0" fontId="10" fillId="6" borderId="48" xfId="0" applyFont="1" applyFill="1" applyBorder="1" applyAlignment="1" applyProtection="1">
      <alignment vertical="center" wrapText="1"/>
      <protection locked="0"/>
    </xf>
    <xf numFmtId="0" fontId="10" fillId="6" borderId="52" xfId="0" applyFont="1" applyFill="1" applyBorder="1" applyAlignment="1" applyProtection="1">
      <alignment vertical="center" wrapText="1"/>
      <protection locked="0"/>
    </xf>
    <xf numFmtId="0" fontId="10" fillId="6" borderId="53" xfId="0" applyFont="1" applyFill="1" applyBorder="1" applyAlignment="1" applyProtection="1">
      <alignment vertical="center" wrapText="1"/>
      <protection locked="0"/>
    </xf>
    <xf numFmtId="0" fontId="18" fillId="0" borderId="0" xfId="0" applyFont="1">
      <alignment vertical="center"/>
    </xf>
    <xf numFmtId="0" fontId="56" fillId="0" borderId="0" xfId="0" applyFont="1">
      <alignment vertical="center"/>
    </xf>
    <xf numFmtId="0" fontId="56" fillId="0" borderId="25" xfId="0" applyFont="1" applyBorder="1">
      <alignment vertical="center"/>
    </xf>
    <xf numFmtId="0" fontId="56" fillId="0" borderId="84" xfId="0" applyFont="1" applyBorder="1">
      <alignment vertical="center"/>
    </xf>
    <xf numFmtId="0" fontId="56" fillId="0" borderId="27" xfId="0" applyFont="1" applyBorder="1">
      <alignment vertical="center"/>
    </xf>
    <xf numFmtId="0" fontId="56" fillId="0" borderId="66" xfId="0" applyFont="1" applyBorder="1">
      <alignment vertical="center"/>
    </xf>
    <xf numFmtId="0" fontId="18" fillId="0" borderId="0" xfId="0" applyFont="1" applyAlignment="1">
      <alignment horizontal="left" vertical="center"/>
    </xf>
    <xf numFmtId="0" fontId="18" fillId="0" borderId="25" xfId="0" applyFont="1" applyBorder="1" applyAlignment="1">
      <alignment horizontal="center" vertical="center"/>
    </xf>
    <xf numFmtId="0" fontId="18" fillId="0" borderId="26" xfId="0" applyFont="1" applyBorder="1">
      <alignment vertical="center"/>
    </xf>
    <xf numFmtId="0" fontId="18" fillId="0" borderId="27" xfId="0" applyFont="1" applyBorder="1">
      <alignment vertical="center"/>
    </xf>
    <xf numFmtId="0" fontId="60" fillId="0" borderId="0" xfId="0" applyFont="1">
      <alignment vertical="center"/>
    </xf>
    <xf numFmtId="0" fontId="56" fillId="0" borderId="38" xfId="0" applyFont="1" applyBorder="1">
      <alignment vertical="center"/>
    </xf>
    <xf numFmtId="0" fontId="56" fillId="0" borderId="26" xfId="0" applyFont="1" applyBorder="1">
      <alignment vertical="center"/>
    </xf>
    <xf numFmtId="0" fontId="56" fillId="0" borderId="72" xfId="0" applyFont="1" applyBorder="1">
      <alignment vertical="center"/>
    </xf>
    <xf numFmtId="0" fontId="56" fillId="0" borderId="103" xfId="0" applyFont="1" applyBorder="1">
      <alignment vertical="center"/>
    </xf>
    <xf numFmtId="0" fontId="56" fillId="0" borderId="104" xfId="0" applyFont="1" applyBorder="1">
      <alignment vertical="center"/>
    </xf>
    <xf numFmtId="0" fontId="10" fillId="6" borderId="105" xfId="0" applyFont="1" applyFill="1" applyBorder="1" applyAlignment="1" applyProtection="1">
      <alignment vertical="center" wrapText="1"/>
      <protection locked="0"/>
    </xf>
    <xf numFmtId="0" fontId="10" fillId="6" borderId="43" xfId="0" applyFont="1" applyFill="1" applyBorder="1" applyAlignment="1" applyProtection="1">
      <alignment vertical="center" wrapText="1"/>
      <protection locked="0"/>
    </xf>
    <xf numFmtId="0" fontId="27" fillId="4" borderId="69" xfId="0" applyFont="1" applyFill="1" applyBorder="1" applyAlignment="1" applyProtection="1">
      <alignment horizontal="center" vertical="center"/>
      <protection locked="0"/>
    </xf>
    <xf numFmtId="0" fontId="27" fillId="4" borderId="3"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5" fillId="4" borderId="32" xfId="0" applyFont="1" applyFill="1" applyBorder="1" applyAlignment="1" applyProtection="1">
      <alignment horizontal="center" vertical="center" wrapText="1"/>
      <protection locked="0"/>
    </xf>
    <xf numFmtId="0" fontId="60" fillId="0" borderId="25" xfId="0" applyFont="1" applyBorder="1" applyAlignment="1">
      <alignment vertical="center" wrapText="1"/>
    </xf>
    <xf numFmtId="0" fontId="60" fillId="0" borderId="84" xfId="0" applyFont="1" applyBorder="1">
      <alignment vertical="center"/>
    </xf>
    <xf numFmtId="0" fontId="60" fillId="0" borderId="66" xfId="0" applyFont="1" applyBorder="1">
      <alignment vertical="center"/>
    </xf>
    <xf numFmtId="0" fontId="25" fillId="4" borderId="41" xfId="0"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wrapText="1"/>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56" fillId="0" borderId="26" xfId="0" applyFont="1" applyBorder="1" applyAlignment="1">
      <alignment horizontal="left" vertical="center" wrapText="1"/>
    </xf>
    <xf numFmtId="0" fontId="56" fillId="0" borderId="106" xfId="0" applyFont="1" applyBorder="1" applyAlignment="1">
      <alignment horizontal="left" vertical="center" wrapText="1"/>
    </xf>
    <xf numFmtId="0" fontId="56" fillId="0" borderId="27" xfId="0" applyFont="1" applyBorder="1" applyAlignment="1">
      <alignment horizontal="left" vertical="center" wrapText="1"/>
    </xf>
    <xf numFmtId="0" fontId="56"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8" fillId="0" borderId="0" xfId="0" applyFont="1" applyProtection="1">
      <alignment vertical="center"/>
    </xf>
    <xf numFmtId="0" fontId="0" fillId="0" borderId="0" xfId="0" applyProtection="1">
      <alignment vertical="center"/>
    </xf>
    <xf numFmtId="0" fontId="13" fillId="0" borderId="0" xfId="0" applyFont="1" applyProtection="1">
      <alignment vertical="center"/>
    </xf>
    <xf numFmtId="0" fontId="14" fillId="0" borderId="0" xfId="0" applyFont="1" applyProtection="1">
      <alignment vertical="center"/>
    </xf>
    <xf numFmtId="0" fontId="27" fillId="0" borderId="0" xfId="0" applyFont="1" applyAlignment="1" applyProtection="1">
      <alignment vertical="top" wrapText="1"/>
    </xf>
    <xf numFmtId="0" fontId="10" fillId="0" borderId="0" xfId="0" applyFont="1" applyProtection="1">
      <alignment vertical="center"/>
    </xf>
    <xf numFmtId="0" fontId="14" fillId="0" borderId="0" xfId="0" applyFont="1" applyAlignment="1" applyProtection="1">
      <alignment vertical="center" wrapText="1"/>
    </xf>
    <xf numFmtId="0" fontId="15" fillId="0" borderId="0" xfId="0" applyFont="1" applyProtection="1">
      <alignment vertical="center"/>
    </xf>
    <xf numFmtId="0" fontId="16" fillId="0" borderId="0" xfId="0" applyFont="1" applyProtection="1">
      <alignment vertical="center"/>
    </xf>
    <xf numFmtId="0" fontId="10" fillId="0" borderId="2" xfId="0" applyFont="1" applyBorder="1" applyAlignment="1" applyProtection="1">
      <alignment horizontal="center"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24" xfId="0" applyFont="1" applyBorder="1" applyProtection="1">
      <alignment vertical="center"/>
    </xf>
    <xf numFmtId="0" fontId="10" fillId="0" borderId="19" xfId="0" applyFont="1" applyBorder="1" applyProtection="1">
      <alignment vertical="center"/>
    </xf>
    <xf numFmtId="0" fontId="10" fillId="0" borderId="20" xfId="0" applyFont="1" applyBorder="1" applyProtection="1">
      <alignment vertical="center"/>
    </xf>
    <xf numFmtId="0" fontId="10" fillId="0" borderId="34" xfId="0" applyFont="1" applyBorder="1" applyProtection="1">
      <alignment vertical="center"/>
    </xf>
    <xf numFmtId="0" fontId="10" fillId="0" borderId="13" xfId="0" applyFont="1" applyBorder="1" applyAlignment="1" applyProtection="1">
      <alignment vertical="center" shrinkToFit="1"/>
    </xf>
    <xf numFmtId="0" fontId="10" fillId="0" borderId="0" xfId="0" applyFont="1" applyAlignment="1" applyProtection="1">
      <alignment horizontal="center" vertical="center" wrapText="1"/>
    </xf>
    <xf numFmtId="0" fontId="10" fillId="0" borderId="0" xfId="0" applyFont="1" applyAlignment="1" applyProtection="1">
      <alignment horizontal="right" vertical="top" wrapText="1"/>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176" fontId="10"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8" fillId="0" borderId="0" xfId="0" applyFont="1" applyProtection="1">
      <alignment vertical="center"/>
    </xf>
    <xf numFmtId="0" fontId="17" fillId="0" borderId="5" xfId="0" applyFont="1" applyBorder="1" applyProtection="1">
      <alignment vertical="center"/>
    </xf>
    <xf numFmtId="0" fontId="17" fillId="0" borderId="2" xfId="0" applyFont="1" applyBorder="1" applyProtection="1">
      <alignment vertical="center"/>
    </xf>
    <xf numFmtId="0" fontId="17" fillId="0" borderId="3" xfId="0" applyFont="1" applyBorder="1" applyProtection="1">
      <alignment vertical="center"/>
    </xf>
    <xf numFmtId="0" fontId="17" fillId="0" borderId="4" xfId="0" applyFont="1" applyBorder="1" applyProtection="1">
      <alignment vertical="center"/>
    </xf>
    <xf numFmtId="0" fontId="19" fillId="0" borderId="0" xfId="0" applyFont="1" applyProtection="1">
      <alignment vertical="center"/>
    </xf>
    <xf numFmtId="0" fontId="18" fillId="0" borderId="0" xfId="0" applyFont="1" applyAlignment="1" applyProtection="1">
      <alignment horizontal="center" vertical="center"/>
    </xf>
    <xf numFmtId="0" fontId="18" fillId="0" borderId="0" xfId="0" applyFont="1" applyAlignment="1" applyProtection="1">
      <alignment vertical="center" shrinkToFit="1"/>
    </xf>
    <xf numFmtId="0" fontId="8" fillId="0" borderId="0" xfId="0" applyFont="1" applyAlignment="1" applyProtection="1">
      <alignment horizontal="left" vertical="center"/>
    </xf>
    <xf numFmtId="0" fontId="20" fillId="0" borderId="0" xfId="0" applyFont="1" applyAlignment="1" applyProtection="1">
      <alignment horizontal="left" vertical="center"/>
    </xf>
    <xf numFmtId="0" fontId="23" fillId="0" borderId="0" xfId="0" applyFont="1" applyProtection="1">
      <alignment vertical="center"/>
    </xf>
    <xf numFmtId="0" fontId="8" fillId="7" borderId="25" xfId="0" applyFont="1" applyFill="1" applyBorder="1" applyAlignment="1" applyProtection="1">
      <alignment horizontal="center" vertical="center"/>
    </xf>
    <xf numFmtId="0" fontId="28" fillId="0" borderId="0" xfId="0" applyFont="1" applyAlignment="1" applyProtection="1">
      <alignment vertical="center" wrapText="1" shrinkToFit="1"/>
    </xf>
    <xf numFmtId="0" fontId="28" fillId="0" borderId="0" xfId="0" applyFont="1" applyAlignment="1" applyProtection="1">
      <alignment vertical="center" shrinkToFit="1"/>
    </xf>
    <xf numFmtId="0" fontId="17" fillId="2" borderId="15" xfId="0" applyFont="1" applyFill="1" applyBorder="1" applyAlignment="1" applyProtection="1">
      <alignment horizontal="left" vertical="center" wrapText="1" shrinkToFit="1"/>
    </xf>
    <xf numFmtId="0" fontId="28" fillId="2" borderId="5" xfId="0" applyFont="1" applyFill="1" applyBorder="1" applyAlignment="1" applyProtection="1">
      <alignment horizontal="right" vertical="center" shrinkToFit="1"/>
    </xf>
    <xf numFmtId="0" fontId="28" fillId="2" borderId="6" xfId="0" applyFont="1" applyFill="1" applyBorder="1" applyAlignment="1" applyProtection="1">
      <alignment vertical="center" shrinkToFit="1"/>
    </xf>
    <xf numFmtId="0" fontId="28" fillId="2" borderId="7" xfId="0" applyFont="1" applyFill="1" applyBorder="1" applyAlignment="1" applyProtection="1">
      <alignment vertical="center" shrinkToFit="1"/>
    </xf>
    <xf numFmtId="0" fontId="0" fillId="2" borderId="15" xfId="0" applyFill="1" applyBorder="1" applyProtection="1">
      <alignment vertical="center"/>
    </xf>
    <xf numFmtId="0" fontId="28" fillId="2" borderId="0" xfId="0" applyFont="1" applyFill="1" applyBorder="1" applyAlignment="1" applyProtection="1">
      <alignment horizontal="right" vertical="center" shrinkToFit="1"/>
    </xf>
    <xf numFmtId="2" fontId="28" fillId="2" borderId="0" xfId="0" applyNumberFormat="1" applyFont="1" applyFill="1" applyBorder="1" applyAlignment="1" applyProtection="1">
      <alignment vertical="center" shrinkToFit="1"/>
    </xf>
    <xf numFmtId="0" fontId="28"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10" fillId="2" borderId="15" xfId="0" applyFont="1" applyFill="1" applyBorder="1" applyAlignment="1" applyProtection="1">
      <alignment horizontal="center" vertical="center"/>
    </xf>
    <xf numFmtId="0" fontId="28" fillId="2" borderId="18" xfId="0" applyFont="1" applyFill="1" applyBorder="1" applyAlignment="1" applyProtection="1">
      <alignment vertical="center" shrinkToFit="1"/>
    </xf>
    <xf numFmtId="0" fontId="28" fillId="2" borderId="15" xfId="0" applyFont="1" applyFill="1" applyBorder="1" applyAlignment="1" applyProtection="1">
      <alignment vertical="center" shrinkToFit="1"/>
    </xf>
    <xf numFmtId="2" fontId="28" fillId="2" borderId="0" xfId="0" applyNumberFormat="1" applyFont="1" applyFill="1" applyAlignment="1" applyProtection="1">
      <alignment vertical="center" shrinkToFit="1"/>
    </xf>
    <xf numFmtId="0" fontId="28" fillId="2" borderId="0" xfId="0" applyFont="1" applyFill="1" applyAlignment="1" applyProtection="1">
      <alignment vertical="center" shrinkToFit="1"/>
    </xf>
    <xf numFmtId="0" fontId="28" fillId="2" borderId="15" xfId="0" applyFont="1" applyFill="1" applyBorder="1" applyAlignment="1" applyProtection="1">
      <alignment vertical="center" wrapText="1"/>
    </xf>
    <xf numFmtId="0" fontId="28" fillId="2" borderId="54" xfId="0" applyFont="1" applyFill="1" applyBorder="1" applyAlignment="1" applyProtection="1">
      <alignment vertical="center" shrinkToFit="1"/>
    </xf>
    <xf numFmtId="0" fontId="28" fillId="2" borderId="15" xfId="0" applyFont="1" applyFill="1" applyBorder="1" applyAlignment="1" applyProtection="1">
      <alignment horizontal="right" vertical="center" shrinkToFit="1"/>
    </xf>
    <xf numFmtId="0" fontId="50" fillId="2" borderId="18" xfId="0" applyFont="1" applyFill="1" applyBorder="1" applyProtection="1">
      <alignment vertical="center"/>
    </xf>
    <xf numFmtId="0" fontId="28" fillId="2" borderId="4" xfId="0" applyFont="1" applyFill="1" applyBorder="1" applyAlignment="1" applyProtection="1">
      <alignment vertical="center" shrinkToFit="1"/>
    </xf>
    <xf numFmtId="0" fontId="28" fillId="2" borderId="5" xfId="0" applyFont="1" applyFill="1" applyBorder="1" applyAlignment="1" applyProtection="1">
      <alignment vertical="center" shrinkToFit="1"/>
    </xf>
    <xf numFmtId="2" fontId="28" fillId="2" borderId="6" xfId="0" applyNumberFormat="1" applyFont="1" applyFill="1" applyBorder="1" applyAlignment="1" applyProtection="1">
      <alignment vertical="center" shrinkToFit="1"/>
    </xf>
    <xf numFmtId="0" fontId="22" fillId="0" borderId="0" xfId="0" applyFont="1" applyAlignment="1" applyProtection="1">
      <alignment horizontal="left" vertical="center" wrapText="1"/>
    </xf>
    <xf numFmtId="0" fontId="20" fillId="0" borderId="0" xfId="0" applyFont="1" applyAlignment="1" applyProtection="1">
      <alignment horizontal="left" vertical="center" wrapText="1"/>
    </xf>
    <xf numFmtId="0" fontId="17" fillId="0" borderId="0" xfId="0" applyFont="1" applyAlignment="1" applyProtection="1">
      <alignment horizontal="center" vertical="center"/>
    </xf>
    <xf numFmtId="0" fontId="24" fillId="0" borderId="5" xfId="0" applyFont="1" applyBorder="1" applyProtection="1">
      <alignment vertical="center"/>
    </xf>
    <xf numFmtId="176" fontId="25" fillId="0" borderId="4" xfId="0" applyNumberFormat="1" applyFont="1" applyBorder="1" applyProtection="1">
      <alignment vertical="center"/>
    </xf>
    <xf numFmtId="176" fontId="24" fillId="0" borderId="0" xfId="0" applyNumberFormat="1" applyFont="1" applyAlignment="1" applyProtection="1">
      <alignment horizontal="right" vertical="center"/>
    </xf>
    <xf numFmtId="0" fontId="25" fillId="0" borderId="0" xfId="0" applyFont="1" applyProtection="1">
      <alignment vertical="center"/>
    </xf>
    <xf numFmtId="0" fontId="24" fillId="0" borderId="67" xfId="0" applyFont="1" applyBorder="1" applyAlignment="1" applyProtection="1">
      <alignment vertical="center"/>
    </xf>
    <xf numFmtId="176" fontId="25" fillId="0" borderId="7" xfId="0" applyNumberFormat="1" applyFont="1" applyBorder="1" applyProtection="1">
      <alignment vertical="center"/>
    </xf>
    <xf numFmtId="0" fontId="24" fillId="0" borderId="68" xfId="0" applyFont="1" applyBorder="1" applyAlignment="1" applyProtection="1">
      <alignment vertical="center"/>
    </xf>
    <xf numFmtId="0" fontId="24" fillId="0" borderId="101" xfId="0" applyFont="1" applyBorder="1" applyAlignment="1" applyProtection="1">
      <alignment vertical="center"/>
    </xf>
    <xf numFmtId="176" fontId="25" fillId="0" borderId="44" xfId="0" applyNumberFormat="1" applyFont="1" applyBorder="1" applyProtection="1">
      <alignment vertical="center"/>
    </xf>
    <xf numFmtId="0" fontId="20" fillId="0" borderId="0" xfId="0" applyFont="1" applyAlignment="1" applyProtection="1">
      <alignment horizontal="left" vertical="top"/>
    </xf>
    <xf numFmtId="0" fontId="20" fillId="0" borderId="0" xfId="0" applyFont="1" applyAlignment="1" applyProtection="1">
      <alignment horizontal="left" vertical="top" wrapText="1"/>
    </xf>
    <xf numFmtId="176" fontId="25" fillId="0" borderId="0" xfId="0" applyNumberFormat="1" applyFont="1" applyProtection="1">
      <alignment vertical="center"/>
    </xf>
    <xf numFmtId="0" fontId="25" fillId="0" borderId="0" xfId="0" applyFont="1" applyAlignment="1" applyProtection="1">
      <alignment horizontal="center" vertical="center"/>
    </xf>
    <xf numFmtId="177" fontId="24" fillId="0" borderId="0" xfId="0" applyNumberFormat="1" applyFont="1" applyAlignment="1" applyProtection="1">
      <alignment horizontal="center" vertical="center"/>
    </xf>
    <xf numFmtId="0" fontId="20"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30" fillId="2" borderId="31" xfId="0" applyFont="1" applyFill="1" applyBorder="1" applyAlignment="1" applyProtection="1">
      <alignment vertical="center" wrapText="1"/>
    </xf>
    <xf numFmtId="0" fontId="30" fillId="2" borderId="0" xfId="0" applyFont="1" applyFill="1" applyBorder="1" applyAlignment="1" applyProtection="1">
      <alignment vertical="center" wrapText="1"/>
    </xf>
    <xf numFmtId="0" fontId="30" fillId="2" borderId="28" xfId="0" applyFont="1" applyFill="1" applyBorder="1" applyAlignment="1" applyProtection="1">
      <alignment vertical="center" wrapText="1"/>
    </xf>
    <xf numFmtId="0" fontId="30" fillId="0" borderId="0" xfId="0" applyFont="1" applyAlignment="1" applyProtection="1">
      <alignment vertical="center" wrapText="1"/>
    </xf>
    <xf numFmtId="0" fontId="25" fillId="2" borderId="0" xfId="0" applyFont="1" applyFill="1" applyBorder="1" applyProtection="1">
      <alignment vertical="center"/>
    </xf>
    <xf numFmtId="0" fontId="30" fillId="2" borderId="31" xfId="0" applyFont="1" applyFill="1" applyBorder="1" applyProtection="1">
      <alignment vertical="center"/>
    </xf>
    <xf numFmtId="0" fontId="57" fillId="2" borderId="0" xfId="0" applyFont="1" applyFill="1" applyProtection="1">
      <alignment vertical="center"/>
    </xf>
    <xf numFmtId="0" fontId="57" fillId="2" borderId="0" xfId="0" applyFont="1" applyFill="1" applyAlignment="1" applyProtection="1">
      <alignment vertical="center" wrapText="1"/>
    </xf>
    <xf numFmtId="0" fontId="51" fillId="2" borderId="28" xfId="0" applyFont="1" applyFill="1" applyBorder="1" applyAlignment="1" applyProtection="1">
      <alignment horizontal="left" vertical="center"/>
    </xf>
    <xf numFmtId="0" fontId="29" fillId="0" borderId="0" xfId="0" applyFont="1" applyProtection="1">
      <alignment vertical="center"/>
    </xf>
    <xf numFmtId="0" fontId="58" fillId="2" borderId="0" xfId="0" applyFont="1" applyFill="1" applyProtection="1">
      <alignment vertical="center"/>
    </xf>
    <xf numFmtId="0" fontId="29"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30"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20" fillId="0" borderId="0" xfId="0" applyFont="1" applyAlignment="1" applyProtection="1">
      <alignment vertical="top"/>
    </xf>
    <xf numFmtId="0" fontId="0" fillId="0" borderId="0" xfId="0" applyFont="1" applyFill="1" applyAlignment="1" applyProtection="1">
      <alignment horizontal="center" vertical="center"/>
    </xf>
    <xf numFmtId="0" fontId="59" fillId="0" borderId="0" xfId="0" applyFont="1" applyProtection="1">
      <alignment vertical="center"/>
    </xf>
    <xf numFmtId="0" fontId="30" fillId="0" borderId="0" xfId="0" applyFont="1" applyProtection="1">
      <alignment vertical="center"/>
    </xf>
    <xf numFmtId="0" fontId="26" fillId="7" borderId="1" xfId="0" applyFont="1" applyFill="1" applyBorder="1" applyAlignment="1" applyProtection="1">
      <alignment horizontal="center" vertical="center"/>
    </xf>
    <xf numFmtId="0" fontId="25" fillId="0" borderId="97" xfId="0" quotePrefix="1" applyFont="1" applyBorder="1" applyAlignment="1" applyProtection="1">
      <alignment horizontal="left" vertical="center"/>
    </xf>
    <xf numFmtId="0" fontId="26" fillId="7" borderId="1" xfId="0" applyFont="1" applyFill="1" applyBorder="1" applyAlignment="1" applyProtection="1">
      <alignment horizontal="left" vertical="center"/>
    </xf>
    <xf numFmtId="0" fontId="25" fillId="0" borderId="99" xfId="0" applyFont="1" applyBorder="1" applyAlignment="1" applyProtection="1">
      <alignment horizontal="left" vertical="center"/>
    </xf>
    <xf numFmtId="0" fontId="0" fillId="0" borderId="0" xfId="0" applyAlignment="1" applyProtection="1">
      <alignment horizontal="left" vertical="center"/>
    </xf>
    <xf numFmtId="178" fontId="27" fillId="4" borderId="56" xfId="0" applyNumberFormat="1" applyFont="1" applyFill="1" applyBorder="1" applyProtection="1">
      <alignment vertical="center"/>
      <protection locked="0"/>
    </xf>
    <xf numFmtId="178" fontId="27" fillId="4" borderId="43" xfId="0" applyNumberFormat="1" applyFont="1" applyFill="1" applyBorder="1" applyProtection="1">
      <alignment vertical="center"/>
      <protection locked="0"/>
    </xf>
    <xf numFmtId="178" fontId="27" fillId="4" borderId="2" xfId="0" applyNumberFormat="1" applyFont="1" applyFill="1" applyBorder="1" applyProtection="1">
      <alignment vertical="center"/>
      <protection locked="0"/>
    </xf>
    <xf numFmtId="178" fontId="27" fillId="4" borderId="48" xfId="0" applyNumberFormat="1" applyFont="1" applyFill="1" applyBorder="1" applyProtection="1">
      <alignment vertical="center"/>
      <protection locked="0"/>
    </xf>
    <xf numFmtId="178" fontId="27" fillId="4" borderId="57" xfId="0" applyNumberFormat="1" applyFont="1" applyFill="1" applyBorder="1" applyProtection="1">
      <alignment vertical="center"/>
      <protection locked="0"/>
    </xf>
    <xf numFmtId="178" fontId="27" fillId="4" borderId="53" xfId="0" applyNumberFormat="1" applyFont="1" applyFill="1" applyBorder="1" applyProtection="1">
      <alignment vertical="center"/>
      <protection locked="0"/>
    </xf>
    <xf numFmtId="0" fontId="62"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7" fillId="0" borderId="0" xfId="0" applyFont="1" applyProtection="1">
      <alignment vertical="center"/>
    </xf>
    <xf numFmtId="0" fontId="27" fillId="0" borderId="0" xfId="0" applyFont="1" applyAlignment="1" applyProtection="1">
      <alignment vertical="center" wrapText="1"/>
    </xf>
    <xf numFmtId="0" fontId="47" fillId="0" borderId="0" xfId="0" applyNumberFormat="1" applyFont="1" applyProtection="1">
      <alignment vertical="center"/>
    </xf>
    <xf numFmtId="0" fontId="47" fillId="0" borderId="0" xfId="0" applyFont="1" applyAlignment="1" applyProtection="1">
      <alignment vertical="center" wrapText="1"/>
    </xf>
    <xf numFmtId="0" fontId="14" fillId="0" borderId="0" xfId="0" applyFont="1" applyAlignment="1" applyProtection="1">
      <alignment horizontal="right" vertical="center"/>
    </xf>
    <xf numFmtId="0" fontId="27" fillId="0" borderId="0" xfId="0" applyFont="1" applyAlignment="1" applyProtection="1">
      <alignment horizontal="center" vertical="center"/>
    </xf>
    <xf numFmtId="0" fontId="27" fillId="0" borderId="0" xfId="0" applyNumberFormat="1" applyFont="1" applyAlignment="1" applyProtection="1">
      <alignment horizontal="center" vertical="center"/>
    </xf>
    <xf numFmtId="0" fontId="27" fillId="0" borderId="0" xfId="0" applyFont="1" applyAlignment="1" applyProtection="1">
      <alignment horizontal="left" vertical="center" wrapText="1"/>
    </xf>
    <xf numFmtId="0" fontId="27" fillId="0" borderId="0" xfId="0" applyFont="1" applyAlignment="1" applyProtection="1">
      <alignment horizontal="left" vertical="center"/>
    </xf>
    <xf numFmtId="178" fontId="27" fillId="0" borderId="25" xfId="0" applyNumberFormat="1" applyFont="1" applyBorder="1" applyProtection="1">
      <alignment vertical="center"/>
    </xf>
    <xf numFmtId="0" fontId="14" fillId="0" borderId="0" xfId="0" applyFont="1" applyAlignment="1" applyProtection="1">
      <alignment horizontal="left" vertical="center"/>
    </xf>
    <xf numFmtId="0" fontId="0" fillId="2" borderId="13" xfId="0" applyFill="1" applyBorder="1" applyProtection="1">
      <alignment vertical="center"/>
    </xf>
    <xf numFmtId="0" fontId="14" fillId="0" borderId="2" xfId="0" applyFont="1" applyBorder="1" applyAlignment="1" applyProtection="1">
      <alignment vertical="center"/>
    </xf>
    <xf numFmtId="0" fontId="14" fillId="0" borderId="3" xfId="0" applyFont="1" applyBorder="1" applyAlignment="1" applyProtection="1">
      <alignment vertical="center"/>
    </xf>
    <xf numFmtId="0" fontId="14" fillId="0" borderId="103" xfId="0" applyFont="1" applyBorder="1" applyAlignment="1" applyProtection="1">
      <alignment vertical="center"/>
    </xf>
    <xf numFmtId="0" fontId="27"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7" fillId="2" borderId="52" xfId="0" applyFont="1" applyFill="1" applyBorder="1" applyAlignment="1" applyProtection="1">
      <alignment horizontal="center" vertical="center" wrapText="1" shrinkToFit="1"/>
    </xf>
    <xf numFmtId="0" fontId="27" fillId="0" borderId="41" xfId="0" applyFont="1" applyBorder="1" applyAlignment="1" applyProtection="1">
      <alignment vertical="center" wrapText="1"/>
    </xf>
    <xf numFmtId="0" fontId="27" fillId="0" borderId="56" xfId="0" applyNumberFormat="1" applyFont="1" applyBorder="1" applyAlignment="1" applyProtection="1">
      <alignment horizontal="center" vertical="center"/>
    </xf>
    <xf numFmtId="0" fontId="27" fillId="0" borderId="56" xfId="0" applyFont="1" applyBorder="1" applyAlignment="1" applyProtection="1">
      <alignment vertical="center" wrapText="1"/>
    </xf>
    <xf numFmtId="0" fontId="27" fillId="0" borderId="42" xfId="0" applyFont="1" applyBorder="1" applyAlignment="1" applyProtection="1">
      <alignment vertical="center" wrapText="1"/>
    </xf>
    <xf numFmtId="0" fontId="18" fillId="0" borderId="56" xfId="0" applyFont="1" applyBorder="1" applyProtection="1">
      <alignment vertical="center"/>
    </xf>
    <xf numFmtId="0" fontId="27" fillId="2" borderId="69" xfId="0" applyFont="1" applyFill="1" applyBorder="1" applyAlignment="1" applyProtection="1">
      <alignment horizontal="center" vertical="center"/>
    </xf>
    <xf numFmtId="0" fontId="18" fillId="2" borderId="69" xfId="0" applyFont="1" applyFill="1" applyBorder="1" applyProtection="1">
      <alignment vertical="center"/>
    </xf>
    <xf numFmtId="0" fontId="18"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7" fillId="0" borderId="44" xfId="0" applyFont="1" applyBorder="1" applyAlignment="1" applyProtection="1">
      <alignment vertical="center" wrapText="1"/>
    </xf>
    <xf numFmtId="0" fontId="27" fillId="0" borderId="17" xfId="0" applyNumberFormat="1" applyFont="1" applyBorder="1" applyAlignment="1" applyProtection="1">
      <alignment horizontal="center" vertical="center"/>
    </xf>
    <xf numFmtId="0" fontId="27" fillId="0" borderId="17" xfId="0" applyFont="1" applyBorder="1" applyAlignment="1" applyProtection="1">
      <alignment vertical="center" wrapText="1"/>
    </xf>
    <xf numFmtId="0" fontId="27" fillId="0" borderId="13" xfId="0" applyFont="1" applyBorder="1" applyAlignment="1" applyProtection="1">
      <alignment vertical="center" wrapText="1"/>
    </xf>
    <xf numFmtId="0" fontId="18" fillId="0" borderId="2" xfId="0" applyFont="1" applyBorder="1" applyProtection="1">
      <alignment vertical="center"/>
    </xf>
    <xf numFmtId="0" fontId="27" fillId="2" borderId="3" xfId="0" applyFont="1" applyFill="1" applyBorder="1" applyAlignment="1" applyProtection="1">
      <alignment horizontal="center" vertical="center"/>
    </xf>
    <xf numFmtId="0" fontId="18" fillId="2" borderId="3" xfId="0" applyFont="1" applyFill="1" applyBorder="1" applyProtection="1">
      <alignment vertical="center"/>
    </xf>
    <xf numFmtId="0" fontId="18"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7" fillId="0" borderId="51" xfId="0" applyFont="1" applyBorder="1" applyAlignment="1" applyProtection="1">
      <alignment vertical="center" wrapText="1"/>
    </xf>
    <xf numFmtId="0" fontId="27" fillId="0" borderId="85" xfId="0" applyNumberFormat="1" applyFont="1" applyBorder="1" applyAlignment="1" applyProtection="1">
      <alignment horizontal="center" vertical="center"/>
    </xf>
    <xf numFmtId="0" fontId="27" fillId="0" borderId="85" xfId="0" applyFont="1" applyBorder="1" applyAlignment="1" applyProtection="1">
      <alignment vertical="center" wrapText="1"/>
    </xf>
    <xf numFmtId="0" fontId="27" fillId="0" borderId="52" xfId="0" applyFont="1" applyBorder="1" applyAlignment="1" applyProtection="1">
      <alignment vertical="center" wrapText="1"/>
    </xf>
    <xf numFmtId="0" fontId="18" fillId="0" borderId="57" xfId="0" applyFont="1" applyBorder="1" applyProtection="1">
      <alignment vertical="center"/>
    </xf>
    <xf numFmtId="0" fontId="27" fillId="2" borderId="62" xfId="0" applyFont="1" applyFill="1" applyBorder="1" applyAlignment="1" applyProtection="1">
      <alignment horizontal="center" vertical="center"/>
    </xf>
    <xf numFmtId="0" fontId="18" fillId="2" borderId="62" xfId="0" applyFont="1" applyFill="1" applyBorder="1" applyProtection="1">
      <alignment vertical="center"/>
    </xf>
    <xf numFmtId="0" fontId="18"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2" fillId="0" borderId="2" xfId="0" applyFont="1" applyBorder="1" applyAlignment="1" applyProtection="1">
      <alignment horizontal="center" vertical="center"/>
    </xf>
    <xf numFmtId="0" fontId="69" fillId="0" borderId="19" xfId="0" applyFont="1" applyBorder="1" applyAlignment="1" applyProtection="1">
      <alignment horizontal="center" vertical="center"/>
    </xf>
    <xf numFmtId="0" fontId="69" fillId="0" borderId="25" xfId="0" applyFont="1" applyBorder="1" applyAlignment="1" applyProtection="1">
      <alignment horizontal="center" vertical="center"/>
    </xf>
    <xf numFmtId="0" fontId="0" fillId="0" borderId="0" xfId="0" applyFont="1" applyFill="1" applyProtection="1">
      <alignment vertical="center"/>
    </xf>
    <xf numFmtId="0" fontId="62" fillId="7" borderId="38" xfId="0" applyFont="1" applyFill="1" applyBorder="1" applyAlignment="1" applyProtection="1">
      <alignment horizontal="center" vertical="center"/>
    </xf>
    <xf numFmtId="0" fontId="71" fillId="0" borderId="0" xfId="56" applyFont="1">
      <alignment vertical="center"/>
    </xf>
    <xf numFmtId="58" fontId="71" fillId="0" borderId="0" xfId="56" quotePrefix="1" applyNumberFormat="1" applyFont="1" applyAlignment="1">
      <alignment horizontal="right" vertical="center"/>
    </xf>
    <xf numFmtId="0" fontId="71" fillId="0" borderId="0" xfId="56" applyFont="1" applyAlignment="1">
      <alignment horizontal="right" vertical="center"/>
    </xf>
    <xf numFmtId="0" fontId="71" fillId="0" borderId="0" xfId="56" applyFont="1" applyAlignment="1">
      <alignment horizontal="center" vertical="center" wrapText="1"/>
    </xf>
    <xf numFmtId="0" fontId="71" fillId="0" borderId="0" xfId="56" applyFont="1" applyAlignment="1">
      <alignment vertical="center" wrapText="1"/>
    </xf>
    <xf numFmtId="0" fontId="71" fillId="0" borderId="0" xfId="56" applyFont="1" applyAlignment="1">
      <alignment horizontal="left" vertical="center"/>
    </xf>
    <xf numFmtId="58" fontId="71" fillId="0" borderId="0" xfId="56" applyNumberFormat="1" applyFont="1" applyAlignment="1">
      <alignment horizontal="center" vertical="center"/>
    </xf>
    <xf numFmtId="0" fontId="71" fillId="0" borderId="0" xfId="56" quotePrefix="1" applyFont="1" applyAlignment="1">
      <alignment horizontal="right" vertical="center"/>
    </xf>
    <xf numFmtId="58" fontId="71" fillId="0" borderId="0" xfId="56" applyNumberFormat="1" applyFont="1" applyAlignment="1">
      <alignment horizontal="left" vertical="center"/>
    </xf>
    <xf numFmtId="0" fontId="71" fillId="0" borderId="0" xfId="56" quotePrefix="1" applyFont="1">
      <alignment vertical="center"/>
    </xf>
    <xf numFmtId="0" fontId="71" fillId="0" borderId="0" xfId="56" quotePrefix="1" applyFont="1" applyAlignment="1">
      <alignment horizontal="left" vertical="center"/>
    </xf>
    <xf numFmtId="0" fontId="72" fillId="0" borderId="0" xfId="56" applyFont="1">
      <alignment vertical="center"/>
    </xf>
    <xf numFmtId="0" fontId="72" fillId="0" borderId="0" xfId="56" applyFont="1" applyAlignment="1">
      <alignment horizontal="right" vertical="center"/>
    </xf>
    <xf numFmtId="0" fontId="72" fillId="0" borderId="0" xfId="56" applyFont="1" applyAlignment="1">
      <alignment horizontal="distributed" vertical="distributed" indent="5"/>
    </xf>
    <xf numFmtId="0" fontId="71" fillId="0" borderId="0" xfId="56" applyFont="1" applyAlignment="1">
      <alignment horizontal="center" vertical="center"/>
    </xf>
    <xf numFmtId="0" fontId="72" fillId="0" borderId="0" xfId="56" applyFont="1" applyAlignment="1">
      <alignment horizontal="center" vertical="center"/>
    </xf>
    <xf numFmtId="0" fontId="71" fillId="4" borderId="0" xfId="56" quotePrefix="1" applyNumberFormat="1" applyFont="1" applyFill="1" applyAlignment="1">
      <alignment horizontal="right" vertical="center"/>
    </xf>
    <xf numFmtId="0" fontId="71" fillId="4" borderId="0" xfId="56" applyFont="1" applyFill="1" applyAlignment="1">
      <alignment horizontal="center" vertical="center"/>
    </xf>
    <xf numFmtId="38" fontId="71" fillId="4" borderId="0" xfId="5" applyFont="1" applyFill="1" applyBorder="1" applyAlignment="1">
      <alignment horizontal="center" vertical="center"/>
    </xf>
    <xf numFmtId="0" fontId="14" fillId="0" borderId="0" xfId="0" applyFont="1" applyAlignment="1" applyProtection="1">
      <alignment horizontal="left" vertical="center" wrapText="1"/>
    </xf>
    <xf numFmtId="0" fontId="27" fillId="0" borderId="0" xfId="0" applyFont="1" applyAlignment="1" applyProtection="1">
      <alignment horizontal="left" vertical="top" wrapText="1"/>
    </xf>
    <xf numFmtId="49" fontId="14" fillId="6" borderId="63" xfId="0" applyNumberFormat="1" applyFont="1" applyFill="1" applyBorder="1" applyAlignment="1" applyProtection="1">
      <alignment horizontal="center" vertical="center"/>
      <protection locked="0"/>
    </xf>
    <xf numFmtId="49" fontId="14" fillId="6" borderId="14" xfId="0" applyNumberFormat="1" applyFont="1" applyFill="1" applyBorder="1" applyAlignment="1" applyProtection="1">
      <alignment horizontal="center" vertical="center"/>
      <protection locked="0"/>
    </xf>
    <xf numFmtId="49" fontId="14" fillId="6" borderId="18" xfId="0" applyNumberFormat="1" applyFont="1" applyFill="1" applyBorder="1" applyAlignment="1" applyProtection="1">
      <alignment horizontal="center" vertical="center"/>
      <protection locked="0"/>
    </xf>
    <xf numFmtId="49" fontId="14" fillId="6" borderId="70" xfId="0" applyNumberFormat="1" applyFont="1" applyFill="1" applyBorder="1" applyAlignment="1" applyProtection="1">
      <alignment horizontal="center" vertical="center"/>
      <protection locked="0"/>
    </xf>
    <xf numFmtId="49" fontId="14" fillId="6" borderId="62" xfId="0" applyNumberFormat="1" applyFont="1" applyFill="1" applyBorder="1" applyAlignment="1" applyProtection="1">
      <alignment horizontal="center" vertical="center"/>
      <protection locked="0"/>
    </xf>
    <xf numFmtId="49" fontId="14" fillId="6" borderId="64" xfId="0" applyNumberFormat="1" applyFont="1" applyFill="1" applyBorder="1" applyAlignment="1" applyProtection="1">
      <alignment horizontal="center" vertical="center"/>
      <protection locked="0"/>
    </xf>
    <xf numFmtId="49" fontId="14" fillId="6" borderId="61" xfId="0" applyNumberFormat="1" applyFont="1" applyFill="1" applyBorder="1" applyAlignment="1" applyProtection="1">
      <alignment horizontal="center" vertical="center"/>
      <protection locked="0"/>
    </xf>
    <xf numFmtId="49" fontId="14" fillId="6" borderId="3" xfId="0" applyNumberFormat="1" applyFont="1" applyFill="1" applyBorder="1" applyAlignment="1" applyProtection="1">
      <alignment horizontal="center" vertical="center"/>
      <protection locked="0"/>
    </xf>
    <xf numFmtId="49" fontId="14" fillId="6" borderId="4" xfId="0" applyNumberFormat="1" applyFont="1" applyFill="1" applyBorder="1" applyAlignment="1" applyProtection="1">
      <alignment horizontal="center" vertical="center"/>
      <protection locked="0"/>
    </xf>
    <xf numFmtId="0" fontId="10" fillId="6" borderId="1" xfId="0" applyFont="1" applyFill="1" applyBorder="1" applyProtection="1">
      <alignment vertical="center"/>
      <protection locked="0"/>
    </xf>
    <xf numFmtId="0" fontId="10" fillId="6" borderId="52" xfId="0" applyFont="1" applyFill="1" applyBorder="1" applyProtection="1">
      <alignment vertical="center"/>
      <protection locked="0"/>
    </xf>
    <xf numFmtId="0" fontId="10" fillId="6" borderId="2" xfId="0" applyFont="1" applyFill="1" applyBorder="1" applyAlignment="1" applyProtection="1">
      <alignment vertical="center" wrapText="1"/>
      <protection locked="0"/>
    </xf>
    <xf numFmtId="0" fontId="10" fillId="6" borderId="3" xfId="0" applyFont="1" applyFill="1" applyBorder="1" applyAlignment="1" applyProtection="1">
      <alignment vertical="center" wrapText="1"/>
      <protection locked="0"/>
    </xf>
    <xf numFmtId="0" fontId="10" fillId="6" borderId="4" xfId="0" applyFont="1" applyFill="1" applyBorder="1" applyAlignment="1" applyProtection="1">
      <alignment vertical="center" wrapText="1"/>
      <protection locked="0"/>
    </xf>
    <xf numFmtId="0" fontId="10" fillId="6" borderId="2" xfId="0" applyFont="1" applyFill="1" applyBorder="1" applyProtection="1">
      <alignment vertical="center"/>
      <protection locked="0"/>
    </xf>
    <xf numFmtId="0" fontId="10" fillId="6" borderId="3" xfId="0" applyFont="1" applyFill="1" applyBorder="1" applyProtection="1">
      <alignment vertical="center"/>
      <protection locked="0"/>
    </xf>
    <xf numFmtId="0" fontId="10" fillId="6" borderId="4" xfId="0" applyFont="1" applyFill="1" applyBorder="1" applyProtection="1">
      <alignment vertical="center"/>
      <protection locked="0"/>
    </xf>
    <xf numFmtId="0" fontId="10" fillId="6" borderId="107" xfId="0" applyFont="1" applyFill="1" applyBorder="1" applyAlignment="1" applyProtection="1">
      <alignment horizontal="left" vertical="center"/>
      <protection locked="0"/>
    </xf>
    <xf numFmtId="0" fontId="10" fillId="6" borderId="6" xfId="0" applyFont="1" applyFill="1" applyBorder="1" applyAlignment="1" applyProtection="1">
      <alignment horizontal="left" vertical="center"/>
      <protection locked="0"/>
    </xf>
    <xf numFmtId="0" fontId="10" fillId="6" borderId="90" xfId="0" applyFont="1" applyFill="1" applyBorder="1" applyAlignment="1" applyProtection="1">
      <alignment horizontal="left" vertical="center"/>
      <protection locked="0"/>
    </xf>
    <xf numFmtId="0" fontId="10" fillId="0" borderId="0" xfId="0" applyFont="1" applyAlignment="1" applyProtection="1">
      <alignment horizontal="left" vertical="top" wrapText="1"/>
    </xf>
    <xf numFmtId="0" fontId="10" fillId="0" borderId="12" xfId="0" applyFont="1" applyBorder="1" applyAlignment="1" applyProtection="1">
      <alignment horizontal="center" vertical="center" wrapText="1"/>
    </xf>
    <xf numFmtId="0" fontId="10" fillId="0" borderId="12" xfId="0" applyFont="1" applyBorder="1" applyAlignment="1" applyProtection="1">
      <alignment horizontal="center" vertical="center"/>
    </xf>
    <xf numFmtId="0" fontId="10" fillId="6" borderId="86" xfId="0" applyFont="1" applyFill="1" applyBorder="1" applyProtection="1">
      <alignment vertical="center"/>
      <protection locked="0"/>
    </xf>
    <xf numFmtId="0" fontId="10" fillId="6" borderId="22" xfId="0" applyFont="1" applyFill="1" applyBorder="1" applyProtection="1">
      <alignment vertical="center"/>
      <protection locked="0"/>
    </xf>
    <xf numFmtId="0" fontId="10" fillId="6" borderId="87" xfId="0" applyFont="1" applyFill="1" applyBorder="1" applyProtection="1">
      <alignment vertical="center"/>
      <protection locked="0"/>
    </xf>
    <xf numFmtId="0" fontId="10" fillId="6" borderId="56" xfId="0" applyFont="1" applyFill="1" applyBorder="1" applyProtection="1">
      <alignment vertical="center"/>
      <protection locked="0"/>
    </xf>
    <xf numFmtId="0" fontId="10" fillId="6" borderId="69" xfId="0" applyFont="1" applyFill="1" applyBorder="1" applyProtection="1">
      <alignment vertical="center"/>
      <protection locked="0"/>
    </xf>
    <xf numFmtId="0" fontId="10" fillId="6" borderId="60" xfId="0" applyFont="1" applyFill="1" applyBorder="1" applyProtection="1">
      <alignment vertical="center"/>
      <protection locked="0"/>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 xfId="0" applyFont="1" applyBorder="1" applyAlignment="1" applyProtection="1">
      <alignment horizontal="center" vertical="center"/>
    </xf>
    <xf numFmtId="49" fontId="14" fillId="6" borderId="71" xfId="0" applyNumberFormat="1" applyFont="1" applyFill="1" applyBorder="1" applyAlignment="1" applyProtection="1">
      <alignment horizontal="center" vertical="center"/>
      <protection locked="0"/>
    </xf>
    <xf numFmtId="49" fontId="14" fillId="6" borderId="69" xfId="0" applyNumberFormat="1" applyFont="1" applyFill="1" applyBorder="1" applyAlignment="1" applyProtection="1">
      <alignment horizontal="center" vertical="center"/>
      <protection locked="0"/>
    </xf>
    <xf numFmtId="49" fontId="14" fillId="6" borderId="60"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left" vertical="center"/>
    </xf>
    <xf numFmtId="0" fontId="10" fillId="0" borderId="2"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10" fillId="0" borderId="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0" fontId="8" fillId="2" borderId="19"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38" xfId="0" applyFont="1" applyFill="1" applyBorder="1" applyAlignment="1" applyProtection="1">
      <alignment horizontal="left" vertical="center" wrapText="1"/>
    </xf>
    <xf numFmtId="0" fontId="10" fillId="6" borderId="50" xfId="0" applyFont="1" applyFill="1" applyBorder="1" applyAlignment="1" applyProtection="1">
      <alignment horizontal="left" vertical="center"/>
      <protection locked="0"/>
    </xf>
    <xf numFmtId="0" fontId="10" fillId="6" borderId="13" xfId="0" applyFont="1" applyFill="1" applyBorder="1" applyAlignment="1" applyProtection="1">
      <alignment horizontal="left" vertical="center"/>
      <protection locked="0"/>
    </xf>
    <xf numFmtId="0" fontId="10" fillId="6" borderId="17" xfId="0" applyFont="1" applyFill="1" applyBorder="1" applyAlignment="1" applyProtection="1">
      <alignment horizontal="left" vertical="center"/>
      <protection locked="0"/>
    </xf>
    <xf numFmtId="0" fontId="10" fillId="6" borderId="47" xfId="0" applyFont="1" applyFill="1" applyBorder="1" applyAlignment="1" applyProtection="1">
      <alignment horizontal="left" vertical="center"/>
      <protection locked="0"/>
    </xf>
    <xf numFmtId="0" fontId="11" fillId="6" borderId="51" xfId="4" applyFont="1" applyFill="1" applyBorder="1" applyAlignment="1" applyProtection="1">
      <alignment horizontal="left" vertical="center"/>
      <protection locked="0"/>
    </xf>
    <xf numFmtId="0" fontId="10" fillId="6" borderId="52" xfId="0" applyFont="1" applyFill="1" applyBorder="1" applyAlignment="1" applyProtection="1">
      <alignment horizontal="left" vertical="center"/>
      <protection locked="0"/>
    </xf>
    <xf numFmtId="0" fontId="10" fillId="6" borderId="57" xfId="0" applyFont="1" applyFill="1" applyBorder="1" applyAlignment="1" applyProtection="1">
      <alignment horizontal="left" vertical="center"/>
      <protection locked="0"/>
    </xf>
    <xf numFmtId="0" fontId="10" fillId="6" borderId="53" xfId="0" applyFont="1" applyFill="1" applyBorder="1" applyAlignment="1" applyProtection="1">
      <alignment horizontal="left" vertical="center"/>
      <protection locked="0"/>
    </xf>
    <xf numFmtId="0" fontId="10" fillId="6" borderId="49" xfId="0" applyFont="1" applyFill="1" applyBorder="1" applyAlignment="1" applyProtection="1">
      <alignment horizontal="left" vertical="center"/>
      <protection locked="0"/>
    </xf>
    <xf numFmtId="0" fontId="10" fillId="6" borderId="12" xfId="0" applyFont="1" applyFill="1" applyBorder="1" applyAlignment="1" applyProtection="1">
      <alignment horizontal="left" vertical="center"/>
      <protection locked="0"/>
    </xf>
    <xf numFmtId="0" fontId="10" fillId="6" borderId="5" xfId="0" applyFont="1" applyFill="1" applyBorder="1" applyAlignment="1" applyProtection="1">
      <alignment horizontal="left" vertical="center"/>
      <protection locked="0"/>
    </xf>
    <xf numFmtId="0" fontId="10" fillId="6" borderId="45" xfId="0" applyFont="1" applyFill="1" applyBorder="1" applyAlignment="1" applyProtection="1">
      <alignment horizontal="left" vertical="center"/>
      <protection locked="0"/>
    </xf>
    <xf numFmtId="0" fontId="10" fillId="0" borderId="12" xfId="0" applyFont="1" applyBorder="1" applyAlignment="1" applyProtection="1">
      <alignment vertical="center" wrapText="1" shrinkToFit="1"/>
    </xf>
    <xf numFmtId="0" fontId="10" fillId="0" borderId="13" xfId="0" applyFont="1" applyBorder="1" applyAlignment="1" applyProtection="1">
      <alignment vertical="center" wrapText="1" shrinkToFit="1"/>
    </xf>
    <xf numFmtId="0" fontId="10" fillId="6" borderId="44" xfId="0" applyFont="1" applyFill="1" applyBorder="1" applyAlignment="1" applyProtection="1">
      <alignment horizontal="left" vertical="center"/>
      <protection locked="0"/>
    </xf>
    <xf numFmtId="0" fontId="10" fillId="6" borderId="1" xfId="0" applyFont="1" applyFill="1" applyBorder="1" applyAlignment="1" applyProtection="1">
      <alignment horizontal="left" vertical="center"/>
      <protection locked="0"/>
    </xf>
    <xf numFmtId="0" fontId="10" fillId="6" borderId="2" xfId="0" applyFont="1" applyFill="1" applyBorder="1" applyAlignment="1" applyProtection="1">
      <alignment horizontal="left" vertical="center"/>
      <protection locked="0"/>
    </xf>
    <xf numFmtId="0" fontId="10" fillId="6" borderId="48" xfId="0" applyFont="1" applyFill="1" applyBorder="1" applyAlignment="1" applyProtection="1">
      <alignment horizontal="left" vertical="center"/>
      <protection locked="0"/>
    </xf>
    <xf numFmtId="0" fontId="10" fillId="0" borderId="1" xfId="0" applyFont="1" applyBorder="1" applyProtection="1">
      <alignment vertical="center"/>
    </xf>
    <xf numFmtId="0" fontId="10" fillId="0" borderId="1"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69" fillId="6" borderId="40" xfId="0" applyFont="1" applyFill="1" applyBorder="1" applyAlignment="1" applyProtection="1">
      <alignment horizontal="left" vertical="center"/>
      <protection locked="0"/>
    </xf>
    <xf numFmtId="0" fontId="69" fillId="6" borderId="29" xfId="0" applyFont="1" applyFill="1" applyBorder="1" applyAlignment="1" applyProtection="1">
      <alignment horizontal="left" vertical="center"/>
      <protection locked="0"/>
    </xf>
    <xf numFmtId="0" fontId="69" fillId="6" borderId="30" xfId="0" applyFont="1" applyFill="1" applyBorder="1" applyAlignment="1" applyProtection="1">
      <alignment horizontal="left" vertical="center"/>
      <protection locked="0"/>
    </xf>
    <xf numFmtId="0" fontId="10" fillId="6" borderId="41" xfId="0" applyFont="1" applyFill="1" applyBorder="1" applyAlignment="1" applyProtection="1">
      <alignment horizontal="left" vertical="center"/>
      <protection locked="0"/>
    </xf>
    <xf numFmtId="0" fontId="10" fillId="6" borderId="42" xfId="0" applyFont="1" applyFill="1" applyBorder="1" applyAlignment="1" applyProtection="1">
      <alignment horizontal="left" vertical="center"/>
      <protection locked="0"/>
    </xf>
    <xf numFmtId="0" fontId="10" fillId="6" borderId="56" xfId="0" applyFont="1" applyFill="1" applyBorder="1" applyAlignment="1" applyProtection="1">
      <alignment horizontal="left" vertical="center"/>
      <protection locked="0"/>
    </xf>
    <xf numFmtId="0" fontId="10" fillId="6" borderId="43" xfId="0" applyFont="1" applyFill="1" applyBorder="1" applyAlignment="1" applyProtection="1">
      <alignment horizontal="left" vertical="center"/>
      <protection locked="0"/>
    </xf>
    <xf numFmtId="0" fontId="18" fillId="30" borderId="1" xfId="0" applyFont="1" applyFill="1" applyBorder="1" applyAlignment="1" applyProtection="1">
      <alignment horizontal="left" vertical="center"/>
    </xf>
    <xf numFmtId="0" fontId="25" fillId="0" borderId="2" xfId="0" applyFont="1" applyBorder="1" applyAlignment="1" applyProtection="1">
      <alignment horizontal="left" vertical="center"/>
    </xf>
    <xf numFmtId="0" fontId="25" fillId="0" borderId="3" xfId="0" applyFont="1" applyBorder="1" applyAlignment="1" applyProtection="1">
      <alignment horizontal="left" vertical="center"/>
    </xf>
    <xf numFmtId="0" fontId="25" fillId="0" borderId="4" xfId="0" applyFont="1" applyBorder="1" applyAlignment="1" applyProtection="1">
      <alignment horizontal="left" vertical="center"/>
    </xf>
    <xf numFmtId="176" fontId="18" fillId="4" borderId="40" xfId="0" applyNumberFormat="1" applyFont="1" applyFill="1" applyBorder="1" applyAlignment="1" applyProtection="1">
      <alignment horizontal="right" vertical="center"/>
      <protection locked="0"/>
    </xf>
    <xf numFmtId="176" fontId="18" fillId="4" borderId="29" xfId="0" applyNumberFormat="1" applyFont="1" applyFill="1" applyBorder="1" applyAlignment="1" applyProtection="1">
      <alignment horizontal="right" vertical="center"/>
      <protection locked="0"/>
    </xf>
    <xf numFmtId="176" fontId="18" fillId="4" borderId="30" xfId="0" applyNumberFormat="1" applyFont="1" applyFill="1" applyBorder="1" applyAlignment="1" applyProtection="1">
      <alignment horizontal="right" vertical="center"/>
      <protection locked="0"/>
    </xf>
    <xf numFmtId="0" fontId="25" fillId="0" borderId="98" xfId="0" applyFont="1" applyBorder="1" applyAlignment="1" applyProtection="1">
      <alignment horizontal="left" vertical="center"/>
    </xf>
    <xf numFmtId="0" fontId="25" fillId="0" borderId="36" xfId="0" applyFont="1" applyBorder="1" applyAlignment="1" applyProtection="1">
      <alignment horizontal="left" vertical="center"/>
    </xf>
    <xf numFmtId="0" fontId="25" fillId="0" borderId="54" xfId="0" applyFont="1" applyBorder="1" applyAlignment="1" applyProtection="1">
      <alignment horizontal="left" vertical="center"/>
    </xf>
    <xf numFmtId="0" fontId="25" fillId="0" borderId="100" xfId="0" applyFont="1" applyBorder="1" applyAlignment="1" applyProtection="1">
      <alignment horizontal="left" vertical="center"/>
    </xf>
    <xf numFmtId="0" fontId="25" fillId="0" borderId="10" xfId="0" applyFont="1" applyBorder="1" applyAlignment="1" applyProtection="1">
      <alignment horizontal="left" vertical="center"/>
    </xf>
    <xf numFmtId="0" fontId="25" fillId="0" borderId="55" xfId="0" applyFont="1" applyBorder="1" applyAlignment="1" applyProtection="1">
      <alignment horizontal="left" vertical="center"/>
    </xf>
    <xf numFmtId="0" fontId="53" fillId="2" borderId="0" xfId="0" applyFont="1" applyFill="1" applyAlignment="1" applyProtection="1">
      <alignment horizontal="center" vertical="center" shrinkToFit="1"/>
    </xf>
    <xf numFmtId="0" fontId="57" fillId="4" borderId="19" xfId="0" applyFont="1" applyFill="1" applyBorder="1" applyAlignment="1" applyProtection="1">
      <alignment vertical="center" shrinkToFit="1"/>
      <protection locked="0"/>
    </xf>
    <xf numFmtId="0" fontId="57" fillId="4" borderId="20" xfId="0" applyFont="1" applyFill="1" applyBorder="1" applyAlignment="1" applyProtection="1">
      <alignment vertical="center" shrinkToFit="1"/>
      <protection locked="0"/>
    </xf>
    <xf numFmtId="0" fontId="57" fillId="4" borderId="38" xfId="0" applyFont="1" applyFill="1" applyBorder="1" applyAlignment="1" applyProtection="1">
      <alignment vertical="center" shrinkToFit="1"/>
      <protection locked="0"/>
    </xf>
    <xf numFmtId="0" fontId="20" fillId="0" borderId="2" xfId="0" applyFont="1" applyBorder="1" applyAlignment="1" applyProtection="1">
      <alignment horizontal="left" vertical="top" wrapText="1"/>
    </xf>
    <xf numFmtId="0" fontId="20" fillId="0" borderId="3" xfId="0" applyFont="1" applyBorder="1" applyAlignment="1" applyProtection="1">
      <alignment horizontal="left" vertical="top" wrapText="1"/>
    </xf>
    <xf numFmtId="0" fontId="20" fillId="0" borderId="4" xfId="0" applyFont="1" applyBorder="1" applyAlignment="1" applyProtection="1">
      <alignment horizontal="left" vertical="top" wrapText="1"/>
    </xf>
    <xf numFmtId="0" fontId="30" fillId="2" borderId="0" xfId="0" applyFont="1" applyFill="1" applyBorder="1" applyAlignment="1" applyProtection="1">
      <alignment horizontal="left" vertical="center" wrapText="1"/>
    </xf>
    <xf numFmtId="0" fontId="57"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57" fillId="4" borderId="19" xfId="0" applyFont="1" applyFill="1" applyBorder="1" applyAlignment="1" applyProtection="1">
      <alignment horizontal="center" vertical="center"/>
      <protection locked="0"/>
    </xf>
    <xf numFmtId="0" fontId="10" fillId="4" borderId="38" xfId="0" applyFont="1" applyFill="1" applyBorder="1" applyAlignment="1" applyProtection="1">
      <alignment horizontal="center" vertical="center"/>
      <protection locked="0"/>
    </xf>
    <xf numFmtId="0" fontId="57" fillId="2" borderId="0" xfId="0" applyFont="1" applyFill="1" applyAlignment="1" applyProtection="1">
      <alignment horizontal="center" vertical="center" wrapText="1"/>
    </xf>
    <xf numFmtId="0" fontId="20" fillId="0" borderId="0" xfId="0" applyFont="1" applyAlignment="1" applyProtection="1">
      <alignment horizontal="left" vertical="top" wrapText="1"/>
    </xf>
    <xf numFmtId="0" fontId="25" fillId="0" borderId="2" xfId="0" quotePrefix="1" applyFont="1" applyBorder="1" applyAlignment="1" applyProtection="1">
      <alignment horizontal="left" vertical="center"/>
    </xf>
    <xf numFmtId="0" fontId="25" fillId="0" borderId="3" xfId="0" quotePrefix="1" applyFont="1" applyBorder="1" applyAlignment="1" applyProtection="1">
      <alignment horizontal="left" vertical="center"/>
    </xf>
    <xf numFmtId="0" fontId="25" fillId="0" borderId="4" xfId="0" quotePrefix="1" applyFont="1" applyBorder="1" applyAlignment="1" applyProtection="1">
      <alignment horizontal="left" vertical="center"/>
    </xf>
    <xf numFmtId="2" fontId="22" fillId="2" borderId="2" xfId="0" applyNumberFormat="1" applyFont="1" applyFill="1" applyBorder="1" applyAlignment="1" applyProtection="1">
      <alignment horizontal="center" vertical="center" shrinkToFit="1"/>
    </xf>
    <xf numFmtId="2" fontId="22" fillId="2" borderId="4" xfId="0" applyNumberFormat="1" applyFont="1" applyFill="1" applyBorder="1" applyAlignment="1" applyProtection="1">
      <alignment horizontal="center" vertical="center" shrinkToFit="1"/>
    </xf>
    <xf numFmtId="0" fontId="18" fillId="2" borderId="15" xfId="0" applyFont="1" applyFill="1" applyBorder="1" applyAlignment="1" applyProtection="1">
      <alignment horizontal="center" vertical="center"/>
    </xf>
    <xf numFmtId="0" fontId="18" fillId="2" borderId="16" xfId="0" applyFont="1" applyFill="1" applyBorder="1" applyAlignment="1" applyProtection="1">
      <alignment horizontal="center" vertical="center"/>
    </xf>
    <xf numFmtId="0" fontId="22" fillId="0" borderId="3" xfId="0" applyFont="1" applyBorder="1" applyAlignment="1" applyProtection="1">
      <alignment horizontal="left" vertical="center" wrapText="1" shrinkToFit="1"/>
    </xf>
    <xf numFmtId="0" fontId="22" fillId="0" borderId="6" xfId="0" applyFont="1" applyBorder="1" applyAlignment="1" applyProtection="1">
      <alignment horizontal="left" vertical="center" wrapText="1" shrinkToFit="1"/>
    </xf>
    <xf numFmtId="0" fontId="22" fillId="0" borderId="4" xfId="0" applyFont="1" applyBorder="1" applyAlignment="1" applyProtection="1">
      <alignment horizontal="left" vertical="center" wrapText="1" shrinkToFit="1"/>
    </xf>
    <xf numFmtId="38" fontId="17" fillId="0" borderId="2" xfId="5" applyFont="1" applyBorder="1" applyAlignment="1" applyProtection="1">
      <alignment horizontal="right" vertical="center" wrapText="1" shrinkToFit="1"/>
    </xf>
    <xf numFmtId="38" fontId="17" fillId="0" borderId="3" xfId="5" applyFont="1" applyBorder="1" applyAlignment="1" applyProtection="1">
      <alignment horizontal="right" vertical="center" wrapText="1" shrinkToFit="1"/>
    </xf>
    <xf numFmtId="38" fontId="17" fillId="0" borderId="4" xfId="5" applyFont="1" applyBorder="1" applyAlignment="1" applyProtection="1">
      <alignment horizontal="right" vertical="center" wrapText="1" shrinkToFit="1"/>
    </xf>
    <xf numFmtId="0" fontId="8" fillId="0" borderId="19" xfId="0" applyFont="1" applyFill="1" applyBorder="1" applyAlignment="1" applyProtection="1">
      <alignment horizontal="left" vertical="center"/>
    </xf>
    <xf numFmtId="0" fontId="8" fillId="0" borderId="20"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17" fillId="0" borderId="2" xfId="0" applyFont="1" applyBorder="1" applyAlignment="1" applyProtection="1">
      <alignment vertical="center" wrapText="1" shrinkToFit="1"/>
    </xf>
    <xf numFmtId="0" fontId="17" fillId="0" borderId="3" xfId="0" applyFont="1" applyBorder="1" applyAlignment="1" applyProtection="1">
      <alignment vertical="center" wrapText="1" shrinkToFit="1"/>
    </xf>
    <xf numFmtId="0" fontId="18" fillId="0" borderId="4" xfId="0" applyFont="1" applyBorder="1" applyAlignment="1" applyProtection="1">
      <alignment horizontal="center" vertical="center"/>
    </xf>
    <xf numFmtId="0" fontId="18" fillId="0" borderId="2" xfId="0" applyFont="1" applyBorder="1" applyAlignment="1" applyProtection="1">
      <alignment horizontal="center" vertical="center"/>
    </xf>
    <xf numFmtId="0" fontId="17" fillId="0" borderId="5" xfId="0" applyFont="1" applyBorder="1" applyAlignment="1" applyProtection="1">
      <alignment vertical="center" wrapText="1" shrinkToFit="1"/>
    </xf>
    <xf numFmtId="0" fontId="17" fillId="0" borderId="6" xfId="0" applyFont="1" applyBorder="1" applyAlignment="1" applyProtection="1">
      <alignment vertical="center" wrapText="1" shrinkToFit="1"/>
    </xf>
    <xf numFmtId="0" fontId="17" fillId="0" borderId="7" xfId="0" applyFont="1" applyBorder="1" applyAlignment="1" applyProtection="1">
      <alignment vertical="center" wrapText="1" shrinkToFit="1"/>
    </xf>
    <xf numFmtId="2" fontId="22" fillId="2" borderId="19" xfId="0" applyNumberFormat="1" applyFont="1" applyFill="1" applyBorder="1" applyAlignment="1" applyProtection="1">
      <alignment horizontal="center" vertical="center" shrinkToFit="1"/>
    </xf>
    <xf numFmtId="2" fontId="22" fillId="2" borderId="38" xfId="0" applyNumberFormat="1" applyFont="1" applyFill="1" applyBorder="1" applyAlignment="1" applyProtection="1">
      <alignment horizontal="center" vertical="center" shrinkToFit="1"/>
    </xf>
    <xf numFmtId="0" fontId="20"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90" xfId="0" applyFont="1" applyFill="1" applyBorder="1" applyAlignment="1" applyProtection="1">
      <alignment horizontal="left" vertical="center" wrapText="1"/>
    </xf>
    <xf numFmtId="38" fontId="17" fillId="4" borderId="19" xfId="0" applyNumberFormat="1" applyFont="1" applyFill="1" applyBorder="1" applyAlignment="1" applyProtection="1">
      <alignment horizontal="center" vertical="center" shrinkToFit="1"/>
      <protection locked="0"/>
    </xf>
    <xf numFmtId="38" fontId="17" fillId="4" borderId="20" xfId="0" applyNumberFormat="1" applyFont="1" applyFill="1" applyBorder="1" applyAlignment="1" applyProtection="1">
      <alignment horizontal="center" vertical="center" shrinkToFit="1"/>
      <protection locked="0"/>
    </xf>
    <xf numFmtId="38" fontId="17" fillId="4" borderId="38" xfId="0" applyNumberFormat="1" applyFont="1" applyFill="1" applyBorder="1" applyAlignment="1" applyProtection="1">
      <alignment horizontal="center" vertical="center" shrinkToFit="1"/>
      <protection locked="0"/>
    </xf>
    <xf numFmtId="0" fontId="54" fillId="0" borderId="5" xfId="0" applyFont="1" applyBorder="1" applyAlignment="1" applyProtection="1">
      <alignment horizontal="center" vertical="center" wrapText="1"/>
    </xf>
    <xf numFmtId="0" fontId="54" fillId="0" borderId="6" xfId="0" applyFont="1" applyBorder="1" applyAlignment="1" applyProtection="1">
      <alignment horizontal="center" vertical="center" wrapText="1"/>
    </xf>
    <xf numFmtId="0" fontId="54" fillId="0" borderId="90" xfId="0" applyFont="1" applyBorder="1" applyAlignment="1" applyProtection="1">
      <alignment horizontal="center" vertical="center" wrapText="1"/>
    </xf>
    <xf numFmtId="176" fontId="17" fillId="0" borderId="12" xfId="0" quotePrefix="1" applyNumberFormat="1" applyFont="1" applyBorder="1" applyAlignment="1" applyProtection="1">
      <alignment horizontal="right" vertical="center"/>
    </xf>
    <xf numFmtId="176" fontId="17" fillId="0" borderId="12" xfId="0" applyNumberFormat="1" applyFont="1" applyBorder="1" applyAlignment="1" applyProtection="1">
      <alignment horizontal="right" vertical="center"/>
    </xf>
    <xf numFmtId="0" fontId="18" fillId="0" borderId="1" xfId="0" applyFont="1" applyBorder="1" applyAlignment="1" applyProtection="1">
      <alignment horizontal="center" vertical="center"/>
    </xf>
    <xf numFmtId="0" fontId="17" fillId="0" borderId="2" xfId="0" applyFont="1" applyBorder="1" applyAlignment="1" applyProtection="1">
      <alignment horizontal="left" vertical="center"/>
    </xf>
    <xf numFmtId="0" fontId="17" fillId="0" borderId="3" xfId="0" applyFont="1" applyBorder="1" applyAlignment="1" applyProtection="1">
      <alignment horizontal="left" vertical="center"/>
    </xf>
    <xf numFmtId="176" fontId="17" fillId="4" borderId="40" xfId="0" applyNumberFormat="1" applyFont="1" applyFill="1" applyBorder="1" applyProtection="1">
      <alignment vertical="center"/>
      <protection locked="0"/>
    </xf>
    <xf numFmtId="176" fontId="17" fillId="4" borderId="29" xfId="0" applyNumberFormat="1" applyFont="1" applyFill="1" applyBorder="1" applyProtection="1">
      <alignment vertical="center"/>
      <protection locked="0"/>
    </xf>
    <xf numFmtId="176" fontId="17" fillId="4" borderId="30" xfId="0" applyNumberFormat="1" applyFont="1" applyFill="1" applyBorder="1" applyProtection="1">
      <alignment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8" fillId="0" borderId="21" xfId="0" applyFont="1" applyFill="1" applyBorder="1" applyAlignment="1" applyProtection="1">
      <alignment horizontal="left" vertical="top" wrapText="1"/>
    </xf>
    <xf numFmtId="0" fontId="8" fillId="0" borderId="22" xfId="0" applyFont="1" applyFill="1" applyBorder="1" applyAlignment="1" applyProtection="1">
      <alignment horizontal="left" vertical="top" wrapText="1"/>
    </xf>
    <xf numFmtId="0" fontId="8" fillId="0" borderId="23" xfId="0" applyFont="1" applyFill="1" applyBorder="1" applyAlignment="1" applyProtection="1">
      <alignment horizontal="left" vertical="top" wrapText="1"/>
    </xf>
    <xf numFmtId="0" fontId="8" fillId="0" borderId="32" xfId="0" applyFont="1" applyFill="1" applyBorder="1" applyAlignment="1" applyProtection="1">
      <alignment horizontal="left" vertical="top" wrapText="1"/>
    </xf>
    <xf numFmtId="0" fontId="8" fillId="0" borderId="88" xfId="0" applyFont="1" applyFill="1" applyBorder="1" applyAlignment="1" applyProtection="1">
      <alignment horizontal="left" vertical="top" wrapText="1"/>
    </xf>
    <xf numFmtId="0" fontId="8" fillId="0" borderId="33" xfId="0" applyFont="1" applyFill="1" applyBorder="1" applyAlignment="1" applyProtection="1">
      <alignment horizontal="left" vertical="top" wrapText="1"/>
    </xf>
    <xf numFmtId="0" fontId="25" fillId="0" borderId="6" xfId="0" applyFont="1" applyBorder="1" applyAlignment="1" applyProtection="1">
      <alignment horizontal="left" vertical="center" wrapText="1"/>
    </xf>
    <xf numFmtId="0" fontId="25" fillId="0" borderId="6" xfId="0" applyFont="1" applyBorder="1" applyAlignment="1" applyProtection="1">
      <alignment horizontal="left" vertical="center"/>
    </xf>
    <xf numFmtId="176" fontId="18" fillId="0" borderId="12" xfId="0" applyNumberFormat="1" applyFont="1" applyBorder="1" applyAlignment="1" applyProtection="1">
      <alignment horizontal="right" vertical="center"/>
    </xf>
    <xf numFmtId="0" fontId="8" fillId="7" borderId="65" xfId="0" applyFont="1" applyFill="1" applyBorder="1" applyAlignment="1" applyProtection="1">
      <alignment horizontal="center" vertical="center"/>
    </xf>
    <xf numFmtId="0" fontId="8" fillId="7" borderId="59" xfId="0" applyFont="1" applyFill="1" applyBorder="1" applyAlignment="1" applyProtection="1">
      <alignment horizontal="center" vertical="center"/>
    </xf>
    <xf numFmtId="0" fontId="8" fillId="7" borderId="58"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54" fillId="2" borderId="17" xfId="0" applyFont="1" applyFill="1" applyBorder="1" applyAlignment="1" applyProtection="1">
      <alignment horizontal="center" vertical="center" wrapText="1"/>
    </xf>
    <xf numFmtId="0" fontId="54" fillId="2" borderId="14" xfId="0" applyFont="1" applyFill="1" applyBorder="1" applyAlignment="1" applyProtection="1">
      <alignment horizontal="center" vertical="center" wrapText="1"/>
    </xf>
    <xf numFmtId="0" fontId="54" fillId="2" borderId="82" xfId="0" applyFont="1" applyFill="1" applyBorder="1" applyAlignment="1" applyProtection="1">
      <alignment horizontal="center" vertical="center" wrapText="1"/>
    </xf>
    <xf numFmtId="0" fontId="49" fillId="2" borderId="95" xfId="0" applyFont="1" applyFill="1" applyBorder="1" applyAlignment="1" applyProtection="1">
      <alignment horizontal="center" vertical="center" shrinkToFit="1"/>
    </xf>
    <xf numFmtId="0" fontId="49" fillId="2" borderId="69" xfId="0" applyFont="1" applyFill="1" applyBorder="1" applyAlignment="1" applyProtection="1">
      <alignment horizontal="center" vertical="center" shrinkToFit="1"/>
    </xf>
    <xf numFmtId="0" fontId="49" fillId="2" borderId="96" xfId="0" applyFont="1" applyFill="1" applyBorder="1" applyAlignment="1" applyProtection="1">
      <alignment horizontal="center" vertical="center" shrinkToFit="1"/>
    </xf>
    <xf numFmtId="38" fontId="22" fillId="2" borderId="95" xfId="5" applyFont="1" applyFill="1" applyBorder="1" applyAlignment="1" applyProtection="1">
      <alignment horizontal="center" vertical="center" shrinkToFit="1"/>
    </xf>
    <xf numFmtId="38" fontId="22" fillId="2" borderId="69" xfId="5" applyFont="1" applyFill="1" applyBorder="1" applyAlignment="1" applyProtection="1">
      <alignment horizontal="center" vertical="center" shrinkToFit="1"/>
    </xf>
    <xf numFmtId="38" fontId="22" fillId="2" borderId="96" xfId="5" applyFont="1" applyFill="1" applyBorder="1" applyAlignment="1" applyProtection="1">
      <alignment horizontal="center" vertical="center" shrinkToFit="1"/>
    </xf>
    <xf numFmtId="2" fontId="28" fillId="2" borderId="83" xfId="0" applyNumberFormat="1" applyFont="1" applyFill="1" applyBorder="1" applyAlignment="1" applyProtection="1">
      <alignment horizontal="center" vertical="center" shrinkToFit="1"/>
    </xf>
    <xf numFmtId="0" fontId="20" fillId="4" borderId="86" xfId="0" applyFont="1" applyFill="1" applyBorder="1" applyAlignment="1" applyProtection="1">
      <alignment horizontal="left" vertical="top" wrapText="1" shrinkToFit="1"/>
      <protection locked="0"/>
    </xf>
    <xf numFmtId="0" fontId="20" fillId="4" borderId="22" xfId="0" applyFont="1" applyFill="1" applyBorder="1" applyAlignment="1" applyProtection="1">
      <alignment horizontal="left" vertical="top" wrapText="1" shrinkToFit="1"/>
      <protection locked="0"/>
    </xf>
    <xf numFmtId="0" fontId="20" fillId="4" borderId="23" xfId="0" applyFont="1" applyFill="1" applyBorder="1" applyAlignment="1" applyProtection="1">
      <alignment horizontal="left" vertical="top" wrapText="1" shrinkToFit="1"/>
      <protection locked="0"/>
    </xf>
    <xf numFmtId="0" fontId="20" fillId="4" borderId="85" xfId="0" applyFont="1" applyFill="1" applyBorder="1" applyAlignment="1" applyProtection="1">
      <alignment horizontal="left" vertical="top" wrapText="1" shrinkToFit="1"/>
      <protection locked="0"/>
    </xf>
    <xf numFmtId="0" fontId="20" fillId="4" borderId="88" xfId="0" applyFont="1" applyFill="1" applyBorder="1" applyAlignment="1" applyProtection="1">
      <alignment horizontal="left" vertical="top" wrapText="1" shrinkToFit="1"/>
      <protection locked="0"/>
    </xf>
    <xf numFmtId="0" fontId="20" fillId="4" borderId="33" xfId="0" applyFont="1" applyFill="1" applyBorder="1" applyAlignment="1" applyProtection="1">
      <alignment horizontal="left" vertical="top" wrapText="1" shrinkToFit="1"/>
      <protection locked="0"/>
    </xf>
    <xf numFmtId="0" fontId="17" fillId="0" borderId="1" xfId="0" applyFont="1" applyBorder="1" applyAlignment="1" applyProtection="1">
      <alignment horizontal="left" vertical="center" wrapText="1"/>
    </xf>
    <xf numFmtId="0" fontId="17" fillId="0" borderId="2" xfId="0" applyFont="1" applyBorder="1" applyAlignment="1" applyProtection="1">
      <alignment horizontal="left" vertical="center" wrapText="1"/>
    </xf>
    <xf numFmtId="0" fontId="25" fillId="0" borderId="42" xfId="0" applyFont="1" applyBorder="1" applyAlignment="1" applyProtection="1">
      <alignment horizontal="center" vertical="center" wrapText="1"/>
    </xf>
    <xf numFmtId="0" fontId="25" fillId="0" borderId="52" xfId="0" applyFont="1" applyBorder="1" applyAlignment="1" applyProtection="1">
      <alignment horizontal="center" vertical="center" wrapText="1"/>
    </xf>
    <xf numFmtId="10" fontId="18" fillId="4" borderId="86" xfId="55" applyNumberFormat="1" applyFont="1" applyFill="1" applyBorder="1" applyAlignment="1" applyProtection="1">
      <alignment horizontal="center" vertical="center"/>
      <protection locked="0"/>
    </xf>
    <xf numFmtId="10" fontId="18" fillId="4" borderId="87" xfId="55" applyNumberFormat="1" applyFont="1" applyFill="1" applyBorder="1" applyAlignment="1" applyProtection="1">
      <alignment horizontal="center" vertical="center"/>
      <protection locked="0"/>
    </xf>
    <xf numFmtId="10" fontId="18" fillId="4" borderId="85" xfId="55" applyNumberFormat="1" applyFont="1" applyFill="1" applyBorder="1" applyAlignment="1" applyProtection="1">
      <alignment horizontal="center" vertical="center"/>
      <protection locked="0"/>
    </xf>
    <xf numFmtId="10" fontId="18" fillId="4" borderId="89" xfId="55" applyNumberFormat="1" applyFont="1" applyFill="1" applyBorder="1" applyAlignment="1" applyProtection="1">
      <alignment horizontal="center" vertical="center"/>
      <protection locked="0"/>
    </xf>
    <xf numFmtId="0" fontId="20" fillId="0" borderId="42" xfId="0" applyFont="1" applyBorder="1" applyAlignment="1" applyProtection="1">
      <alignment horizontal="center" vertical="center" wrapText="1" shrinkToFit="1"/>
    </xf>
    <xf numFmtId="0" fontId="20" fillId="0" borderId="52" xfId="0" applyFont="1" applyBorder="1" applyAlignment="1" applyProtection="1">
      <alignment horizontal="center" vertical="center" wrapText="1" shrinkToFit="1"/>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0" borderId="38" xfId="0" applyFont="1" applyBorder="1" applyAlignment="1" applyProtection="1">
      <alignment horizontal="center" vertical="center"/>
    </xf>
    <xf numFmtId="0" fontId="47" fillId="0" borderId="0" xfId="0" applyFont="1" applyAlignment="1" applyProtection="1">
      <alignment horizontal="center" vertical="center" wrapText="1" shrinkToFit="1"/>
    </xf>
    <xf numFmtId="0" fontId="47" fillId="0" borderId="0" xfId="0" applyFont="1" applyAlignment="1" applyProtection="1">
      <alignment horizontal="center" vertical="center" shrinkToFit="1"/>
    </xf>
    <xf numFmtId="0" fontId="17" fillId="0" borderId="5"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2" borderId="35" xfId="0" applyFont="1" applyFill="1" applyBorder="1" applyProtection="1">
      <alignment vertical="center"/>
    </xf>
    <xf numFmtId="0" fontId="17" fillId="2" borderId="36" xfId="0" applyFont="1" applyFill="1" applyBorder="1" applyProtection="1">
      <alignment vertical="center"/>
    </xf>
    <xf numFmtId="0" fontId="17" fillId="2" borderId="54" xfId="0" applyFont="1" applyFill="1" applyBorder="1" applyProtection="1">
      <alignment vertical="center"/>
    </xf>
    <xf numFmtId="0" fontId="17" fillId="0" borderId="35" xfId="0" applyFont="1" applyBorder="1" applyAlignment="1" applyProtection="1">
      <alignment horizontal="center" vertical="center" wrapText="1"/>
    </xf>
    <xf numFmtId="0" fontId="17" fillId="0" borderId="36" xfId="0" applyFont="1" applyBorder="1" applyAlignment="1" applyProtection="1">
      <alignment horizontal="center" vertical="center" wrapText="1"/>
    </xf>
    <xf numFmtId="0" fontId="54" fillId="2" borderId="5" xfId="0" applyFont="1" applyFill="1" applyBorder="1" applyAlignment="1" applyProtection="1">
      <alignment horizontal="left" vertical="center" wrapText="1"/>
    </xf>
    <xf numFmtId="0" fontId="54" fillId="2" borderId="6" xfId="0" applyFont="1" applyFill="1" applyBorder="1" applyAlignment="1" applyProtection="1">
      <alignment horizontal="left" vertical="center" wrapText="1"/>
    </xf>
    <xf numFmtId="0" fontId="54" fillId="2" borderId="90" xfId="0" applyFont="1" applyFill="1" applyBorder="1" applyAlignment="1" applyProtection="1">
      <alignment horizontal="left" vertical="center" wrapText="1"/>
    </xf>
    <xf numFmtId="0" fontId="17" fillId="0" borderId="15" xfId="0" applyFont="1" applyBorder="1" applyAlignment="1" applyProtection="1">
      <alignment horizontal="center" vertical="center" wrapText="1"/>
    </xf>
    <xf numFmtId="0" fontId="17" fillId="0" borderId="0" xfId="0" applyFont="1" applyAlignment="1" applyProtection="1">
      <alignment horizontal="center" vertical="center" wrapText="1"/>
    </xf>
    <xf numFmtId="0" fontId="17" fillId="2" borderId="17" xfId="0" applyFont="1" applyFill="1" applyBorder="1" applyProtection="1">
      <alignment vertical="center"/>
    </xf>
    <xf numFmtId="0" fontId="17" fillId="2" borderId="14" xfId="0" applyFont="1" applyFill="1" applyBorder="1" applyProtection="1">
      <alignment vertical="center"/>
    </xf>
    <xf numFmtId="0" fontId="17" fillId="2" borderId="18" xfId="0" applyFont="1" applyFill="1" applyBorder="1" applyProtection="1">
      <alignment vertical="center"/>
    </xf>
    <xf numFmtId="0" fontId="17" fillId="0" borderId="13"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left" vertical="center" wrapText="1" shrinkToFit="1"/>
    </xf>
    <xf numFmtId="0" fontId="17" fillId="0" borderId="6" xfId="0" applyFont="1" applyBorder="1" applyAlignment="1" applyProtection="1">
      <alignment horizontal="left" vertical="center" wrapText="1" shrinkToFit="1"/>
    </xf>
    <xf numFmtId="0" fontId="17" fillId="0" borderId="7" xfId="0" applyFont="1" applyBorder="1" applyAlignment="1" applyProtection="1">
      <alignment horizontal="left" vertical="center" wrapText="1" shrinkToFit="1"/>
    </xf>
    <xf numFmtId="0" fontId="17" fillId="2" borderId="1" xfId="0" applyFont="1" applyFill="1" applyBorder="1" applyAlignment="1" applyProtection="1">
      <alignment horizontal="center" vertical="center" shrinkToFit="1"/>
    </xf>
    <xf numFmtId="0" fontId="17" fillId="0" borderId="5" xfId="0" applyFont="1" applyBorder="1" applyAlignment="1" applyProtection="1">
      <alignment horizontal="left" vertical="center"/>
    </xf>
    <xf numFmtId="0" fontId="49" fillId="2" borderId="91" xfId="0" applyFont="1" applyFill="1" applyBorder="1" applyAlignment="1" applyProtection="1">
      <alignment horizontal="center" vertical="center" shrinkToFit="1"/>
    </xf>
    <xf numFmtId="0" fontId="49" fillId="2" borderId="22" xfId="0" applyFont="1" applyFill="1" applyBorder="1" applyAlignment="1" applyProtection="1">
      <alignment horizontal="center" vertical="center" shrinkToFit="1"/>
    </xf>
    <xf numFmtId="0" fontId="49" fillId="2" borderId="92" xfId="0" applyFont="1" applyFill="1" applyBorder="1" applyAlignment="1" applyProtection="1">
      <alignment horizontal="center" vertical="center" shrinkToFit="1"/>
    </xf>
    <xf numFmtId="38" fontId="22" fillId="2" borderId="93" xfId="5" applyFont="1" applyFill="1" applyBorder="1" applyAlignment="1" applyProtection="1">
      <alignment horizontal="center" vertical="center" shrinkToFit="1"/>
    </xf>
    <xf numFmtId="38" fontId="22" fillId="2" borderId="20" xfId="5" applyFont="1" applyFill="1" applyBorder="1" applyAlignment="1" applyProtection="1">
      <alignment horizontal="center" vertical="center" shrinkToFit="1"/>
    </xf>
    <xf numFmtId="38" fontId="22" fillId="2" borderId="94" xfId="5" applyFont="1" applyFill="1" applyBorder="1" applyAlignment="1" applyProtection="1">
      <alignment horizontal="center" vertical="center" shrinkToFit="1"/>
    </xf>
    <xf numFmtId="0" fontId="21" fillId="0" borderId="88" xfId="0" applyFont="1" applyBorder="1" applyAlignment="1" applyProtection="1">
      <alignment horizontal="left" vertical="center"/>
    </xf>
    <xf numFmtId="0" fontId="21" fillId="0" borderId="33" xfId="0" applyFont="1" applyBorder="1" applyAlignment="1" applyProtection="1">
      <alignment horizontal="left" vertical="center"/>
    </xf>
    <xf numFmtId="0" fontId="17" fillId="0" borderId="14" xfId="0" applyFont="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10" xfId="0" applyFont="1" applyFill="1" applyBorder="1" applyAlignment="1" applyProtection="1">
      <alignment vertical="center" wrapText="1"/>
    </xf>
    <xf numFmtId="0" fontId="17" fillId="2" borderId="55" xfId="0" applyFont="1" applyFill="1" applyBorder="1" applyAlignment="1" applyProtection="1">
      <alignment vertical="center" wrapText="1"/>
    </xf>
    <xf numFmtId="0" fontId="17" fillId="0" borderId="5"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17"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0" fontId="17" fillId="2" borderId="6" xfId="0" applyFont="1" applyFill="1" applyBorder="1" applyProtection="1">
      <alignment vertical="center"/>
    </xf>
    <xf numFmtId="0" fontId="17" fillId="2" borderId="15" xfId="0" applyFont="1" applyFill="1" applyBorder="1" applyProtection="1">
      <alignment vertical="center"/>
    </xf>
    <xf numFmtId="0" fontId="17" fillId="2" borderId="0" xfId="0" applyFont="1" applyFill="1" applyProtection="1">
      <alignment vertical="center"/>
    </xf>
    <xf numFmtId="0" fontId="17" fillId="2" borderId="16" xfId="0" applyFont="1" applyFill="1" applyBorder="1" applyProtection="1">
      <alignment vertical="center"/>
    </xf>
    <xf numFmtId="0" fontId="53" fillId="2" borderId="0" xfId="0" applyFont="1" applyFill="1" applyAlignment="1" applyProtection="1">
      <alignment horizontal="center" vertical="center"/>
    </xf>
    <xf numFmtId="0" fontId="25" fillId="0" borderId="8" xfId="0" applyFont="1" applyBorder="1" applyAlignment="1" applyProtection="1">
      <alignment horizontal="left" vertical="center"/>
    </xf>
    <xf numFmtId="0" fontId="25" fillId="0" borderId="9" xfId="0" applyFont="1" applyBorder="1" applyAlignment="1" applyProtection="1">
      <alignment horizontal="left" vertical="center"/>
    </xf>
    <xf numFmtId="176" fontId="18" fillId="2" borderId="34" xfId="0" applyNumberFormat="1" applyFont="1" applyFill="1" applyBorder="1" applyAlignment="1" applyProtection="1">
      <alignment horizontal="right" vertical="center"/>
    </xf>
    <xf numFmtId="0" fontId="25" fillId="0" borderId="102" xfId="0" applyFont="1" applyBorder="1" applyAlignment="1" applyProtection="1">
      <alignment horizontal="left" vertical="center"/>
    </xf>
    <xf numFmtId="0" fontId="57" fillId="4" borderId="19" xfId="0" applyFont="1" applyFill="1" applyBorder="1" applyAlignment="1" applyProtection="1">
      <alignment horizontal="left" vertical="center" shrinkToFit="1"/>
      <protection locked="0"/>
    </xf>
    <xf numFmtId="0" fontId="57" fillId="4" borderId="20" xfId="0" applyFont="1" applyFill="1" applyBorder="1" applyAlignment="1" applyProtection="1">
      <alignment horizontal="left" vertical="center" shrinkToFit="1"/>
      <protection locked="0"/>
    </xf>
    <xf numFmtId="0" fontId="57" fillId="4" borderId="38" xfId="0" applyFont="1" applyFill="1" applyBorder="1" applyAlignment="1" applyProtection="1">
      <alignment horizontal="left" vertical="center" shrinkToFit="1"/>
      <protection locked="0"/>
    </xf>
    <xf numFmtId="0" fontId="25" fillId="0" borderId="39" xfId="0" applyFont="1" applyBorder="1" applyAlignment="1" applyProtection="1">
      <alignment horizontal="left" vertical="center"/>
    </xf>
    <xf numFmtId="0" fontId="20" fillId="0" borderId="42" xfId="0" applyFont="1" applyBorder="1" applyAlignment="1" applyProtection="1">
      <alignment horizontal="left" vertical="center" wrapText="1" shrinkToFit="1"/>
    </xf>
    <xf numFmtId="0" fontId="20" fillId="0" borderId="52" xfId="0" applyFont="1" applyBorder="1" applyAlignment="1" applyProtection="1">
      <alignment horizontal="left" vertical="center" wrapText="1" shrinkToFit="1"/>
    </xf>
    <xf numFmtId="0" fontId="21" fillId="0" borderId="0" xfId="0" applyFont="1" applyAlignment="1" applyProtection="1">
      <alignment horizontal="left" vertical="center"/>
    </xf>
    <xf numFmtId="0" fontId="27" fillId="0" borderId="1" xfId="0" applyFont="1" applyBorder="1" applyAlignment="1" applyProtection="1">
      <alignment horizontal="center" vertical="center"/>
    </xf>
    <xf numFmtId="0" fontId="27" fillId="0" borderId="2" xfId="0" applyFont="1" applyBorder="1" applyAlignment="1" applyProtection="1">
      <alignment horizontal="center" vertical="center"/>
    </xf>
    <xf numFmtId="0" fontId="27" fillId="0" borderId="19" xfId="0" applyFont="1" applyBorder="1" applyProtection="1">
      <alignment vertical="center"/>
    </xf>
    <xf numFmtId="0" fontId="27" fillId="0" borderId="20" xfId="0" applyFont="1" applyBorder="1" applyProtection="1">
      <alignment vertical="center"/>
    </xf>
    <xf numFmtId="0" fontId="27" fillId="0" borderId="38" xfId="0" applyFont="1" applyBorder="1" applyProtection="1">
      <alignment vertical="center"/>
    </xf>
    <xf numFmtId="0" fontId="14" fillId="0" borderId="5" xfId="0" applyFont="1" applyBorder="1" applyProtection="1">
      <alignment vertical="center"/>
    </xf>
    <xf numFmtId="0" fontId="14"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7" fillId="2" borderId="42" xfId="0" applyNumberFormat="1" applyFont="1" applyFill="1" applyBorder="1" applyAlignment="1" applyProtection="1">
      <alignment horizontal="center" vertical="center" wrapText="1" shrinkToFit="1"/>
    </xf>
    <xf numFmtId="0" fontId="27" fillId="2" borderId="1" xfId="0" applyNumberFormat="1" applyFont="1" applyFill="1" applyBorder="1" applyAlignment="1" applyProtection="1">
      <alignment horizontal="center" vertical="center" wrapText="1" shrinkToFit="1"/>
    </xf>
    <xf numFmtId="0" fontId="27" fillId="2" borderId="52" xfId="0" applyNumberFormat="1"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wrapText="1" shrinkToFit="1"/>
    </xf>
    <xf numFmtId="0" fontId="27" fillId="2" borderId="1" xfId="0" applyFont="1" applyFill="1" applyBorder="1" applyAlignment="1" applyProtection="1">
      <alignment horizontal="center" vertical="center" wrapText="1" shrinkToFit="1"/>
    </xf>
    <xf numFmtId="0" fontId="27" fillId="2" borderId="52" xfId="0" applyFont="1" applyFill="1" applyBorder="1" applyAlignment="1" applyProtection="1">
      <alignment horizontal="center" vertical="center" wrapText="1" shrinkToFit="1"/>
    </xf>
    <xf numFmtId="0" fontId="27" fillId="2" borderId="42" xfId="0" applyFont="1" applyFill="1" applyBorder="1" applyAlignment="1" applyProtection="1">
      <alignment horizontal="center" vertical="center"/>
    </xf>
    <xf numFmtId="0" fontId="27" fillId="2" borderId="1" xfId="0" applyFont="1" applyFill="1" applyBorder="1" applyAlignment="1" applyProtection="1">
      <alignment horizontal="center" vertical="center"/>
    </xf>
    <xf numFmtId="0" fontId="27" fillId="2" borderId="42" xfId="0" applyFont="1" applyFill="1" applyBorder="1" applyAlignment="1" applyProtection="1">
      <alignment horizontal="center" vertical="center" shrinkToFit="1"/>
    </xf>
    <xf numFmtId="0" fontId="27" fillId="2" borderId="1" xfId="0" applyFont="1" applyFill="1" applyBorder="1" applyAlignment="1" applyProtection="1">
      <alignment horizontal="center" vertical="center" shrinkToFit="1"/>
    </xf>
    <xf numFmtId="0" fontId="27" fillId="2" borderId="52" xfId="0" applyFont="1" applyFill="1" applyBorder="1" applyAlignment="1" applyProtection="1">
      <alignment horizontal="center" vertical="center" shrinkToFit="1"/>
    </xf>
    <xf numFmtId="0" fontId="27" fillId="0" borderId="48" xfId="0" applyFont="1" applyBorder="1" applyAlignment="1" applyProtection="1">
      <alignment horizontal="center" vertical="center" wrapText="1"/>
    </xf>
    <xf numFmtId="0" fontId="27" fillId="0" borderId="53" xfId="0" applyFont="1" applyBorder="1" applyAlignment="1" applyProtection="1">
      <alignment horizontal="center" vertical="center" wrapText="1"/>
    </xf>
    <xf numFmtId="0" fontId="14" fillId="2" borderId="56" xfId="0" applyFont="1" applyFill="1" applyBorder="1" applyAlignment="1" applyProtection="1">
      <alignment horizontal="center" vertical="center" wrapText="1"/>
    </xf>
    <xf numFmtId="0" fontId="14" fillId="2" borderId="1" xfId="0" applyFont="1" applyFill="1" applyBorder="1" applyAlignment="1" applyProtection="1">
      <alignment horizontal="center" vertical="center" wrapText="1"/>
    </xf>
    <xf numFmtId="0" fontId="14" fillId="2" borderId="52" xfId="0" applyFont="1" applyFill="1" applyBorder="1" applyAlignment="1" applyProtection="1">
      <alignment horizontal="center" vertical="center" wrapText="1"/>
    </xf>
    <xf numFmtId="0" fontId="27" fillId="2" borderId="86" xfId="0" applyFont="1" applyFill="1" applyBorder="1" applyAlignment="1" applyProtection="1">
      <alignment horizontal="center" vertical="center"/>
    </xf>
    <xf numFmtId="0" fontId="27" fillId="2" borderId="22" xfId="0" applyFont="1" applyFill="1" applyBorder="1" applyAlignment="1" applyProtection="1">
      <alignment horizontal="center" vertical="center"/>
    </xf>
    <xf numFmtId="0" fontId="27" fillId="2" borderId="87"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0" fontId="27" fillId="2" borderId="0" xfId="0" applyFont="1" applyFill="1" applyAlignment="1" applyProtection="1">
      <alignment horizontal="center" vertical="center"/>
    </xf>
    <xf numFmtId="0" fontId="27" fillId="2" borderId="16" xfId="0" applyFont="1" applyFill="1" applyBorder="1" applyAlignment="1" applyProtection="1">
      <alignment horizontal="center" vertical="center"/>
    </xf>
    <xf numFmtId="0" fontId="27" fillId="2" borderId="85" xfId="0" applyFont="1" applyFill="1" applyBorder="1" applyAlignment="1" applyProtection="1">
      <alignment horizontal="center" vertical="center"/>
    </xf>
    <xf numFmtId="0" fontId="27" fillId="2" borderId="88" xfId="0" applyFont="1" applyFill="1" applyBorder="1" applyAlignment="1" applyProtection="1">
      <alignment horizontal="center" vertical="center"/>
    </xf>
    <xf numFmtId="0" fontId="27" fillId="2" borderId="89" xfId="0" applyFont="1" applyFill="1" applyBorder="1" applyAlignment="1" applyProtection="1">
      <alignment horizontal="center" vertical="center"/>
    </xf>
    <xf numFmtId="0" fontId="71" fillId="4" borderId="0" xfId="0" applyFont="1" applyFill="1" applyAlignment="1">
      <alignment horizontal="left" vertical="center" shrinkToFit="1"/>
    </xf>
    <xf numFmtId="0" fontId="71" fillId="4" borderId="0" xfId="56" applyFont="1" applyFill="1" applyAlignment="1">
      <alignment horizontal="left" vertical="center" shrinkToFit="1"/>
    </xf>
    <xf numFmtId="0" fontId="72" fillId="0" borderId="0" xfId="56" applyFont="1" applyAlignment="1">
      <alignment horizontal="center" vertical="center"/>
    </xf>
    <xf numFmtId="0" fontId="71" fillId="0" borderId="0" xfId="56" applyFont="1" applyAlignment="1">
      <alignment horizontal="center" vertical="center"/>
    </xf>
    <xf numFmtId="0" fontId="71" fillId="0" borderId="0" xfId="56" applyFont="1" applyAlignment="1" applyProtection="1">
      <alignment horizontal="center" vertical="center"/>
      <protection locked="0"/>
    </xf>
    <xf numFmtId="0" fontId="71" fillId="0" borderId="0" xfId="56" applyFont="1" applyAlignment="1">
      <alignment horizontal="center" vertical="center" wrapText="1"/>
    </xf>
    <xf numFmtId="0" fontId="71" fillId="0" borderId="0" xfId="56" applyFont="1" applyAlignment="1">
      <alignment horizontal="left" vertical="center" wrapText="1"/>
    </xf>
    <xf numFmtId="0" fontId="72" fillId="0" borderId="0" xfId="56" applyFont="1" applyAlignment="1">
      <alignment horizontal="center" vertical="distributed"/>
    </xf>
    <xf numFmtId="0" fontId="72" fillId="0" borderId="0" xfId="56" applyFont="1" applyAlignment="1">
      <alignment horizontal="distributed" vertical="distributed" indent="5"/>
    </xf>
  </cellXfs>
  <cellStyles count="57">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アクセント 1 2" xfId="24" xr:uid="{00000000-0005-0000-0000-000012000000}"/>
    <cellStyle name="アクセント 2 2" xfId="25" xr:uid="{00000000-0005-0000-0000-000013000000}"/>
    <cellStyle name="アクセント 3 2" xfId="26" xr:uid="{00000000-0005-0000-0000-000014000000}"/>
    <cellStyle name="アクセント 4 2" xfId="27" xr:uid="{00000000-0005-0000-0000-000015000000}"/>
    <cellStyle name="アクセント 5 2" xfId="28" xr:uid="{00000000-0005-0000-0000-000016000000}"/>
    <cellStyle name="アクセント 6 2" xfId="29" xr:uid="{00000000-0005-0000-0000-000017000000}"/>
    <cellStyle name="タイトル 2" xfId="30" xr:uid="{00000000-0005-0000-0000-000018000000}"/>
    <cellStyle name="チェック セル 2" xfId="31" xr:uid="{00000000-0005-0000-0000-000019000000}"/>
    <cellStyle name="どちらでもない 2" xfId="32" xr:uid="{00000000-0005-0000-0000-00001A000000}"/>
    <cellStyle name="パーセント" xfId="55" builtinId="5"/>
    <cellStyle name="パーセント 2" xfId="2" xr:uid="{00000000-0005-0000-0000-00001C000000}"/>
    <cellStyle name="ハイパーリンク" xfId="4" builtinId="8"/>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5" builtinId="6"/>
    <cellStyle name="桁区切り 2" xfId="1"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入力 2" xfId="45" xr:uid="{00000000-0005-0000-0000-00002C000000}"/>
    <cellStyle name="標準" xfId="0" builtinId="0"/>
    <cellStyle name="標準 2" xfId="3" xr:uid="{00000000-0005-0000-0000-00002E000000}"/>
    <cellStyle name="標準 2 2" xfId="51" xr:uid="{00000000-0005-0000-0000-00002F000000}"/>
    <cellStyle name="標準 2 2 2" xfId="56" xr:uid="{6ADB59F9-C274-4403-8548-CFDA31E98912}"/>
    <cellStyle name="標準 2 3" xfId="46" xr:uid="{00000000-0005-0000-0000-000030000000}"/>
    <cellStyle name="標準 3" xfId="48" xr:uid="{00000000-0005-0000-0000-000031000000}"/>
    <cellStyle name="標準 3 2" xfId="49" xr:uid="{00000000-0005-0000-0000-000032000000}"/>
    <cellStyle name="標準 3 2 2" xfId="53" xr:uid="{00000000-0005-0000-0000-000033000000}"/>
    <cellStyle name="標準 3 3" xfId="50" xr:uid="{00000000-0005-0000-0000-000034000000}"/>
    <cellStyle name="標準 3 3 2" xfId="54" xr:uid="{00000000-0005-0000-0000-000035000000}"/>
    <cellStyle name="標準 3 4" xfId="52" xr:uid="{00000000-0005-0000-0000-000036000000}"/>
    <cellStyle name="良い 2" xfId="47" xr:uid="{00000000-0005-0000-0000-000037000000}"/>
  </cellStyles>
  <dxfs count="0"/>
  <tableStyles count="0" defaultTableStyle="TableStyleMedium2" defaultPivotStyle="PivotStyleLight16"/>
  <colors>
    <mruColors>
      <color rgb="FFFFFFCC"/>
      <color rgb="FFFFFF99"/>
      <color rgb="FFFFFF66"/>
      <color rgb="FFFFE5F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168462" y="738449"/>
          <a:ext cx="4678892"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569244"/>
          <a:ext cx="8738944" cy="141109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217715</xdr:colOff>
      <xdr:row>15</xdr:row>
      <xdr:rowOff>40822</xdr:rowOff>
    </xdr:from>
    <xdr:to>
      <xdr:col>22</xdr:col>
      <xdr:colOff>585107</xdr:colOff>
      <xdr:row>16</xdr:row>
      <xdr:rowOff>149679</xdr:rowOff>
    </xdr:to>
    <xdr:sp macro="" textlink="">
      <xdr:nvSpPr>
        <xdr:cNvPr id="2" name="テキスト ボックス 1">
          <a:extLst>
            <a:ext uri="{FF2B5EF4-FFF2-40B4-BE49-F238E27FC236}">
              <a16:creationId xmlns:a16="http://schemas.microsoft.com/office/drawing/2014/main" id="{FFDC2752-A3DC-BD97-3006-3546C05883C0}"/>
            </a:ext>
          </a:extLst>
        </xdr:cNvPr>
        <xdr:cNvSpPr txBox="1"/>
      </xdr:nvSpPr>
      <xdr:spPr>
        <a:xfrm>
          <a:off x="11402786" y="6327322"/>
          <a:ext cx="7864928" cy="54428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交付決定通知の番号が分からない場合は、空欄のままで構いません。</a:t>
          </a:r>
        </a:p>
      </xdr:txBody>
    </xdr:sp>
    <xdr:clientData/>
  </xdr:twoCellAnchor>
  <xdr:twoCellAnchor>
    <xdr:from>
      <xdr:col>10</xdr:col>
      <xdr:colOff>149679</xdr:colOff>
      <xdr:row>0</xdr:row>
      <xdr:rowOff>231321</xdr:rowOff>
    </xdr:from>
    <xdr:to>
      <xdr:col>16</xdr:col>
      <xdr:colOff>108857</xdr:colOff>
      <xdr:row>2</xdr:row>
      <xdr:rowOff>149678</xdr:rowOff>
    </xdr:to>
    <xdr:sp macro="" textlink="">
      <xdr:nvSpPr>
        <xdr:cNvPr id="3" name="テキスト ボックス 2">
          <a:extLst>
            <a:ext uri="{FF2B5EF4-FFF2-40B4-BE49-F238E27FC236}">
              <a16:creationId xmlns:a16="http://schemas.microsoft.com/office/drawing/2014/main" id="{DAD3FE0D-44BB-46F5-85F1-BCEE7DBF0EB3}"/>
            </a:ext>
          </a:extLst>
        </xdr:cNvPr>
        <xdr:cNvSpPr txBox="1"/>
      </xdr:nvSpPr>
      <xdr:spPr>
        <a:xfrm>
          <a:off x="11334750" y="231321"/>
          <a:ext cx="3374571" cy="54428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日付を必ずご記入ください。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260"/>
  <sheetViews>
    <sheetView showGridLines="0" view="pageBreakPreview" topLeftCell="A7" zoomScale="80" zoomScaleNormal="100" zoomScaleSheetLayoutView="80" workbookViewId="0">
      <selection activeCell="M28" sqref="M28:X28"/>
    </sheetView>
  </sheetViews>
  <sheetFormatPr defaultColWidth="9" defaultRowHeight="20.100000000000001" customHeight="1"/>
  <cols>
    <col min="1" max="1" width="4.625" style="47" customWidth="1"/>
    <col min="2" max="2" width="11" style="47" customWidth="1"/>
    <col min="3" max="12" width="1.75" style="47" customWidth="1"/>
    <col min="13" max="17" width="2.75" style="47" customWidth="1"/>
    <col min="18" max="22" width="2.625" style="47" customWidth="1"/>
    <col min="23" max="23" width="14.125" style="47" customWidth="1"/>
    <col min="24" max="24" width="25" style="47" customWidth="1"/>
    <col min="25" max="25" width="40.625" style="47" customWidth="1"/>
    <col min="26" max="26" width="7.125" style="47" customWidth="1"/>
    <col min="27" max="27" width="0.375" style="47" hidden="1" customWidth="1"/>
    <col min="28" max="28" width="10.375" style="47" bestFit="1" customWidth="1"/>
    <col min="29" max="16384" width="9" style="47"/>
  </cols>
  <sheetData>
    <row r="1" spans="1:26" ht="20.100000000000001" customHeight="1">
      <c r="A1" s="46" t="s">
        <v>133</v>
      </c>
    </row>
    <row r="2" spans="1:26" ht="17.25" customHeight="1">
      <c r="A2" s="48"/>
    </row>
    <row r="3" spans="1:26" s="49" customFormat="1" ht="24" customHeight="1">
      <c r="A3" s="240" t="s">
        <v>67</v>
      </c>
      <c r="B3" s="240"/>
      <c r="C3" s="240"/>
      <c r="D3" s="240"/>
      <c r="E3" s="240"/>
      <c r="F3" s="240"/>
      <c r="G3" s="240"/>
      <c r="H3" s="240"/>
      <c r="I3" s="240"/>
      <c r="J3" s="240"/>
      <c r="K3" s="240"/>
      <c r="L3" s="240"/>
      <c r="M3" s="240"/>
      <c r="N3" s="240"/>
      <c r="O3" s="240"/>
      <c r="P3" s="240"/>
      <c r="Q3" s="240"/>
      <c r="R3" s="240"/>
      <c r="S3" s="240"/>
      <c r="T3" s="240"/>
      <c r="U3" s="240"/>
      <c r="V3" s="240"/>
      <c r="W3" s="240"/>
      <c r="X3" s="240"/>
      <c r="Y3" s="240"/>
      <c r="Z3" s="240"/>
    </row>
    <row r="4" spans="1:26" s="49" customFormat="1" ht="30.75" customHeight="1">
      <c r="A4" s="241" t="s">
        <v>68</v>
      </c>
      <c r="B4" s="241"/>
      <c r="C4" s="241"/>
      <c r="D4" s="241"/>
      <c r="E4" s="241"/>
      <c r="F4" s="241"/>
      <c r="G4" s="241"/>
      <c r="H4" s="241"/>
      <c r="I4" s="241"/>
      <c r="J4" s="241"/>
      <c r="K4" s="241"/>
      <c r="L4" s="241"/>
      <c r="M4" s="241"/>
      <c r="N4" s="241"/>
      <c r="O4" s="241"/>
      <c r="P4" s="241"/>
      <c r="Q4" s="241"/>
      <c r="R4" s="241"/>
      <c r="S4" s="241"/>
      <c r="T4" s="241"/>
      <c r="U4" s="241"/>
      <c r="V4" s="241"/>
      <c r="W4" s="241"/>
      <c r="X4" s="241"/>
      <c r="Y4" s="241"/>
      <c r="Z4" s="50"/>
    </row>
    <row r="5" spans="1:26" ht="9.75" customHeight="1">
      <c r="A5" s="49"/>
      <c r="B5" s="51"/>
      <c r="C5" s="51"/>
      <c r="D5" s="51"/>
      <c r="E5" s="51"/>
      <c r="F5" s="51"/>
      <c r="G5" s="51"/>
      <c r="H5" s="51"/>
      <c r="I5" s="51"/>
      <c r="J5" s="51"/>
      <c r="K5" s="51"/>
      <c r="L5" s="51"/>
      <c r="M5" s="51"/>
      <c r="N5" s="51"/>
      <c r="O5" s="51"/>
      <c r="P5" s="51"/>
      <c r="Q5" s="51"/>
      <c r="R5" s="51"/>
      <c r="S5" s="51"/>
      <c r="T5" s="51"/>
      <c r="U5" s="51"/>
      <c r="V5" s="51"/>
      <c r="W5" s="51"/>
      <c r="X5" s="51"/>
      <c r="Y5" s="51"/>
      <c r="Z5" s="51"/>
    </row>
    <row r="6" spans="1:26" ht="14.25">
      <c r="A6" s="240" t="s">
        <v>134</v>
      </c>
      <c r="B6" s="240"/>
      <c r="C6" s="240"/>
      <c r="D6" s="240"/>
      <c r="E6" s="240"/>
      <c r="F6" s="240"/>
      <c r="G6" s="240"/>
      <c r="H6" s="240"/>
      <c r="I6" s="240"/>
      <c r="J6" s="240"/>
      <c r="K6" s="240"/>
      <c r="L6" s="240"/>
      <c r="M6" s="240"/>
      <c r="N6" s="240"/>
      <c r="O6" s="240"/>
      <c r="P6" s="240"/>
      <c r="Q6" s="240"/>
      <c r="R6" s="240"/>
      <c r="S6" s="240"/>
      <c r="T6" s="240"/>
      <c r="U6" s="240"/>
      <c r="V6" s="240"/>
      <c r="W6" s="240"/>
      <c r="X6" s="240"/>
      <c r="Y6" s="240"/>
      <c r="Z6" s="52"/>
    </row>
    <row r="7" spans="1:26" ht="20.100000000000001" customHeight="1">
      <c r="A7" s="53"/>
      <c r="B7" s="51"/>
      <c r="C7" s="51"/>
      <c r="D7" s="51"/>
      <c r="E7" s="51"/>
      <c r="F7" s="51"/>
      <c r="G7" s="51"/>
      <c r="H7" s="51"/>
      <c r="I7" s="51"/>
      <c r="J7" s="51"/>
      <c r="K7" s="51"/>
      <c r="L7" s="51"/>
      <c r="M7" s="51"/>
      <c r="N7" s="51"/>
      <c r="O7" s="51"/>
      <c r="P7" s="51"/>
      <c r="Q7" s="51"/>
      <c r="R7" s="51"/>
      <c r="S7" s="51"/>
      <c r="T7" s="51"/>
      <c r="U7" s="51"/>
      <c r="V7" s="51"/>
      <c r="W7" s="51"/>
      <c r="X7" s="51"/>
      <c r="Y7" s="51"/>
      <c r="Z7" s="51"/>
    </row>
    <row r="8" spans="1:26" ht="20.100000000000001" customHeight="1">
      <c r="A8" s="53"/>
      <c r="B8" s="51"/>
      <c r="C8" s="51"/>
      <c r="D8" s="51"/>
      <c r="E8" s="51"/>
      <c r="F8" s="51"/>
      <c r="G8" s="51"/>
      <c r="H8" s="51"/>
      <c r="I8" s="51"/>
      <c r="J8" s="51"/>
      <c r="K8" s="51"/>
      <c r="L8" s="51"/>
      <c r="M8" s="51"/>
      <c r="N8" s="51"/>
      <c r="O8" s="51"/>
      <c r="P8" s="51"/>
      <c r="Q8" s="51"/>
      <c r="R8" s="51"/>
      <c r="S8" s="51"/>
      <c r="T8" s="51"/>
      <c r="U8" s="51"/>
      <c r="V8" s="51"/>
      <c r="W8" s="51"/>
      <c r="X8" s="51"/>
      <c r="Y8" s="51"/>
      <c r="Z8" s="51"/>
    </row>
    <row r="9" spans="1:26" ht="20.100000000000001" customHeight="1">
      <c r="A9" s="53"/>
      <c r="B9" s="51"/>
      <c r="C9" s="51"/>
      <c r="D9" s="51"/>
      <c r="E9" s="51"/>
      <c r="F9" s="51"/>
      <c r="G9" s="51"/>
      <c r="H9" s="51"/>
      <c r="I9" s="51"/>
      <c r="J9" s="51"/>
      <c r="K9" s="51"/>
      <c r="L9" s="51"/>
      <c r="M9" s="51"/>
      <c r="N9" s="51"/>
      <c r="O9" s="51"/>
      <c r="P9" s="51"/>
      <c r="Q9" s="51"/>
      <c r="R9" s="51"/>
      <c r="S9" s="51"/>
      <c r="T9" s="51"/>
      <c r="U9" s="51"/>
      <c r="V9" s="51"/>
      <c r="W9" s="51"/>
      <c r="X9" s="51"/>
      <c r="Y9" s="51"/>
      <c r="Z9" s="51"/>
    </row>
    <row r="10" spans="1:26" ht="20.100000000000001" customHeight="1">
      <c r="A10" s="53"/>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ht="20.100000000000001" customHeight="1">
      <c r="A11" s="53"/>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ht="20.100000000000001" customHeight="1">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row>
    <row r="13" spans="1:26" ht="7.5" customHeight="1">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row>
    <row r="14" spans="1:26" ht="60.75" customHeight="1">
      <c r="A14" s="240" t="s">
        <v>159</v>
      </c>
      <c r="B14" s="240"/>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52"/>
    </row>
    <row r="15" spans="1:26" ht="10.5" customHeight="1">
      <c r="A15" s="49"/>
      <c r="B15" s="51"/>
      <c r="C15" s="51"/>
      <c r="D15" s="51"/>
      <c r="E15" s="51"/>
      <c r="F15" s="51"/>
      <c r="G15" s="51"/>
      <c r="H15" s="51"/>
      <c r="I15" s="51"/>
      <c r="J15" s="51"/>
      <c r="K15" s="51"/>
      <c r="L15" s="51"/>
      <c r="M15" s="51"/>
      <c r="N15" s="51"/>
      <c r="O15" s="51"/>
      <c r="P15" s="51"/>
      <c r="Q15" s="51"/>
      <c r="R15" s="51"/>
      <c r="S15" s="51"/>
      <c r="T15" s="51"/>
      <c r="U15" s="51"/>
      <c r="V15" s="51"/>
      <c r="W15" s="51"/>
      <c r="X15" s="51"/>
      <c r="Y15" s="51"/>
      <c r="Z15" s="51"/>
    </row>
    <row r="16" spans="1:26" ht="19.5" customHeight="1">
      <c r="A16" s="54" t="s">
        <v>46</v>
      </c>
      <c r="B16" s="51"/>
      <c r="C16" s="51"/>
      <c r="D16" s="51"/>
      <c r="E16" s="51"/>
      <c r="F16" s="51"/>
      <c r="G16" s="51"/>
      <c r="H16" s="51"/>
      <c r="I16" s="51"/>
      <c r="J16" s="51"/>
      <c r="K16" s="51"/>
      <c r="L16" s="51"/>
      <c r="M16" s="51"/>
      <c r="N16" s="51"/>
      <c r="O16" s="51"/>
      <c r="P16" s="51"/>
      <c r="Q16" s="51"/>
      <c r="R16" s="51"/>
      <c r="S16" s="51"/>
      <c r="T16" s="51"/>
      <c r="U16" s="51"/>
      <c r="V16" s="51"/>
      <c r="W16" s="51"/>
      <c r="X16" s="51"/>
      <c r="Y16" s="51"/>
      <c r="Z16" s="51"/>
    </row>
    <row r="17" spans="1:27" ht="20.100000000000001" customHeight="1" thickBot="1">
      <c r="A17" s="51"/>
      <c r="B17" s="49" t="s">
        <v>1912</v>
      </c>
      <c r="C17" s="51"/>
      <c r="D17" s="51"/>
      <c r="E17" s="51"/>
      <c r="F17" s="51"/>
      <c r="G17" s="51"/>
      <c r="H17" s="51"/>
      <c r="I17" s="51"/>
      <c r="J17" s="51"/>
      <c r="K17" s="51"/>
      <c r="L17" s="51"/>
      <c r="M17" s="51"/>
      <c r="N17" s="51"/>
      <c r="O17" s="51"/>
      <c r="P17" s="51"/>
      <c r="Q17" s="51"/>
      <c r="R17" s="51"/>
      <c r="S17" s="51"/>
      <c r="T17" s="51"/>
      <c r="U17" s="51"/>
      <c r="V17" s="51"/>
      <c r="W17" s="51"/>
      <c r="X17" s="51"/>
      <c r="Y17" s="51"/>
      <c r="Z17" s="51"/>
    </row>
    <row r="18" spans="1:27" ht="27.75" customHeight="1" thickBot="1">
      <c r="A18" s="51"/>
      <c r="B18" s="216" t="s">
        <v>25</v>
      </c>
      <c r="C18" s="314" t="s">
        <v>1914</v>
      </c>
      <c r="D18" s="315"/>
      <c r="E18" s="315"/>
      <c r="F18" s="315"/>
      <c r="G18" s="315"/>
      <c r="H18" s="315"/>
      <c r="I18" s="315"/>
      <c r="J18" s="315"/>
      <c r="K18" s="315"/>
      <c r="L18" s="316"/>
      <c r="M18" s="51"/>
      <c r="N18" s="51"/>
      <c r="O18" s="51"/>
      <c r="P18" s="51"/>
      <c r="Q18" s="51"/>
      <c r="R18" s="51"/>
      <c r="S18" s="51"/>
      <c r="T18" s="51"/>
      <c r="U18" s="51"/>
      <c r="V18" s="51"/>
      <c r="W18" s="51"/>
      <c r="X18" s="51"/>
      <c r="Y18" s="51"/>
      <c r="Z18" s="51"/>
    </row>
    <row r="19" spans="1:27" ht="15" customHeight="1">
      <c r="A19" s="51"/>
      <c r="B19" s="51"/>
      <c r="C19" s="51"/>
      <c r="D19" s="51"/>
      <c r="E19" s="51"/>
      <c r="F19" s="51"/>
      <c r="G19" s="51"/>
      <c r="H19" s="51"/>
      <c r="I19" s="51"/>
      <c r="J19" s="51"/>
      <c r="K19" s="51"/>
      <c r="L19" s="51"/>
      <c r="M19" s="51"/>
      <c r="N19" s="51"/>
      <c r="O19" s="51"/>
      <c r="P19" s="51"/>
      <c r="Q19" s="51"/>
      <c r="R19" s="51"/>
      <c r="S19" s="51"/>
      <c r="T19" s="51"/>
      <c r="U19" s="51"/>
      <c r="V19" s="51"/>
      <c r="W19" s="51"/>
      <c r="X19" s="51"/>
      <c r="Y19" s="51"/>
      <c r="Z19" s="51"/>
    </row>
    <row r="20" spans="1:27" ht="20.100000000000001" customHeight="1">
      <c r="A20" s="54" t="s">
        <v>47</v>
      </c>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7" ht="20.100000000000001" customHeight="1" thickBot="1">
      <c r="A21" s="51"/>
      <c r="B21" s="49" t="s">
        <v>53</v>
      </c>
      <c r="C21" s="51"/>
      <c r="D21" s="51"/>
      <c r="E21" s="51"/>
      <c r="F21" s="51"/>
      <c r="G21" s="51"/>
      <c r="H21" s="51"/>
      <c r="I21" s="51"/>
      <c r="J21" s="51"/>
      <c r="K21" s="51"/>
      <c r="L21" s="51"/>
      <c r="M21" s="51"/>
      <c r="N21" s="51"/>
      <c r="O21" s="51"/>
      <c r="P21" s="51"/>
      <c r="Q21" s="51"/>
      <c r="R21" s="51"/>
      <c r="S21" s="51"/>
      <c r="T21" s="51"/>
      <c r="U21" s="51"/>
      <c r="V21" s="51"/>
      <c r="W21" s="51"/>
      <c r="X21" s="51"/>
      <c r="Y21" s="51"/>
      <c r="Z21" s="51"/>
    </row>
    <row r="22" spans="1:27" ht="20.100000000000001" customHeight="1">
      <c r="A22" s="51"/>
      <c r="B22" s="56" t="s">
        <v>30</v>
      </c>
      <c r="C22" s="277" t="s">
        <v>0</v>
      </c>
      <c r="D22" s="277"/>
      <c r="E22" s="277"/>
      <c r="F22" s="277"/>
      <c r="G22" s="277"/>
      <c r="H22" s="277"/>
      <c r="I22" s="277"/>
      <c r="J22" s="277"/>
      <c r="K22" s="277"/>
      <c r="L22" s="278"/>
      <c r="M22" s="317"/>
      <c r="N22" s="318"/>
      <c r="O22" s="318"/>
      <c r="P22" s="318"/>
      <c r="Q22" s="318"/>
      <c r="R22" s="318"/>
      <c r="S22" s="318"/>
      <c r="T22" s="318"/>
      <c r="U22" s="318"/>
      <c r="V22" s="318"/>
      <c r="W22" s="319"/>
      <c r="X22" s="320"/>
      <c r="Y22" s="51"/>
      <c r="Z22" s="51"/>
    </row>
    <row r="23" spans="1:27" ht="20.100000000000001" customHeight="1" thickBot="1">
      <c r="A23" s="51"/>
      <c r="B23" s="57"/>
      <c r="C23" s="277" t="s">
        <v>31</v>
      </c>
      <c r="D23" s="277"/>
      <c r="E23" s="277"/>
      <c r="F23" s="277"/>
      <c r="G23" s="277"/>
      <c r="H23" s="277"/>
      <c r="I23" s="277"/>
      <c r="J23" s="277"/>
      <c r="K23" s="277"/>
      <c r="L23" s="278"/>
      <c r="M23" s="259"/>
      <c r="N23" s="260"/>
      <c r="O23" s="260"/>
      <c r="P23" s="260"/>
      <c r="Q23" s="260"/>
      <c r="R23" s="260"/>
      <c r="S23" s="260"/>
      <c r="T23" s="260"/>
      <c r="U23" s="260"/>
      <c r="V23" s="260"/>
      <c r="W23" s="260"/>
      <c r="X23" s="261"/>
      <c r="Y23" s="51"/>
      <c r="Z23" s="51"/>
      <c r="AA23" s="47" t="s">
        <v>32</v>
      </c>
    </row>
    <row r="24" spans="1:27" ht="20.100000000000001" customHeight="1" thickBot="1">
      <c r="A24" s="51"/>
      <c r="B24" s="56" t="s">
        <v>33</v>
      </c>
      <c r="C24" s="277" t="s">
        <v>34</v>
      </c>
      <c r="D24" s="277"/>
      <c r="E24" s="277"/>
      <c r="F24" s="277"/>
      <c r="G24" s="277"/>
      <c r="H24" s="277"/>
      <c r="I24" s="277"/>
      <c r="J24" s="277"/>
      <c r="K24" s="277"/>
      <c r="L24" s="278"/>
      <c r="M24" s="1"/>
      <c r="N24" s="2"/>
      <c r="O24" s="2"/>
      <c r="P24" s="58" t="s">
        <v>54</v>
      </c>
      <c r="Q24" s="2"/>
      <c r="R24" s="2"/>
      <c r="S24" s="2"/>
      <c r="T24" s="3"/>
      <c r="U24" s="59"/>
      <c r="V24" s="60"/>
      <c r="W24" s="60"/>
      <c r="X24" s="60"/>
      <c r="Y24" s="51"/>
      <c r="Z24" s="51"/>
      <c r="AA24" s="47" t="str">
        <f>CONCATENATE(M24,N24,O24,P24,Q24,R24,S24,T24)</f>
        <v>－</v>
      </c>
    </row>
    <row r="25" spans="1:27" ht="34.5" customHeight="1">
      <c r="A25" s="51"/>
      <c r="B25" s="61"/>
      <c r="C25" s="312" t="s">
        <v>35</v>
      </c>
      <c r="D25" s="312"/>
      <c r="E25" s="312"/>
      <c r="F25" s="312"/>
      <c r="G25" s="312"/>
      <c r="H25" s="312"/>
      <c r="I25" s="312"/>
      <c r="J25" s="312"/>
      <c r="K25" s="312"/>
      <c r="L25" s="313"/>
      <c r="M25" s="307"/>
      <c r="N25" s="308"/>
      <c r="O25" s="308"/>
      <c r="P25" s="308"/>
      <c r="Q25" s="308"/>
      <c r="R25" s="308"/>
      <c r="S25" s="308"/>
      <c r="T25" s="308"/>
      <c r="U25" s="294"/>
      <c r="V25" s="294"/>
      <c r="W25" s="295"/>
      <c r="X25" s="296"/>
      <c r="Y25" s="51"/>
      <c r="Z25" s="51"/>
    </row>
    <row r="26" spans="1:27" ht="20.100000000000001" customHeight="1">
      <c r="A26" s="51"/>
      <c r="B26" s="57"/>
      <c r="C26" s="277" t="s">
        <v>36</v>
      </c>
      <c r="D26" s="277"/>
      <c r="E26" s="277"/>
      <c r="F26" s="277"/>
      <c r="G26" s="277"/>
      <c r="H26" s="277"/>
      <c r="I26" s="277"/>
      <c r="J26" s="277"/>
      <c r="K26" s="277"/>
      <c r="L26" s="278"/>
      <c r="M26" s="307"/>
      <c r="N26" s="308"/>
      <c r="O26" s="308"/>
      <c r="P26" s="308"/>
      <c r="Q26" s="308"/>
      <c r="R26" s="308"/>
      <c r="S26" s="308"/>
      <c r="T26" s="308"/>
      <c r="U26" s="308"/>
      <c r="V26" s="308"/>
      <c r="W26" s="309"/>
      <c r="X26" s="310"/>
      <c r="Y26" s="51"/>
      <c r="Z26" s="51"/>
    </row>
    <row r="27" spans="1:27" ht="20.100000000000001" customHeight="1">
      <c r="A27" s="51"/>
      <c r="B27" s="56" t="s">
        <v>37</v>
      </c>
      <c r="C27" s="277" t="s">
        <v>38</v>
      </c>
      <c r="D27" s="277"/>
      <c r="E27" s="277"/>
      <c r="F27" s="277"/>
      <c r="G27" s="277"/>
      <c r="H27" s="277"/>
      <c r="I27" s="277"/>
      <c r="J27" s="277"/>
      <c r="K27" s="277"/>
      <c r="L27" s="278"/>
      <c r="M27" s="307"/>
      <c r="N27" s="308"/>
      <c r="O27" s="308"/>
      <c r="P27" s="308"/>
      <c r="Q27" s="308"/>
      <c r="R27" s="308"/>
      <c r="S27" s="308"/>
      <c r="T27" s="308"/>
      <c r="U27" s="308"/>
      <c r="V27" s="308"/>
      <c r="W27" s="309"/>
      <c r="X27" s="310"/>
      <c r="Y27" s="51"/>
      <c r="Z27" s="51"/>
    </row>
    <row r="28" spans="1:27" ht="20.100000000000001" customHeight="1" thickBot="1">
      <c r="A28" s="51"/>
      <c r="B28" s="57"/>
      <c r="C28" s="277" t="s">
        <v>39</v>
      </c>
      <c r="D28" s="277"/>
      <c r="E28" s="277"/>
      <c r="F28" s="277"/>
      <c r="G28" s="277"/>
      <c r="H28" s="277"/>
      <c r="I28" s="277"/>
      <c r="J28" s="277"/>
      <c r="K28" s="277"/>
      <c r="L28" s="278"/>
      <c r="M28" s="301"/>
      <c r="N28" s="302"/>
      <c r="O28" s="302"/>
      <c r="P28" s="302"/>
      <c r="Q28" s="302"/>
      <c r="R28" s="302"/>
      <c r="S28" s="302"/>
      <c r="T28" s="302"/>
      <c r="U28" s="302"/>
      <c r="V28" s="302"/>
      <c r="W28" s="303"/>
      <c r="X28" s="304"/>
      <c r="Y28" s="51"/>
      <c r="Z28" s="51"/>
    </row>
    <row r="29" spans="1:27" ht="20.100000000000001" customHeight="1" thickBot="1">
      <c r="A29" s="51"/>
      <c r="B29" s="278" t="s">
        <v>1886</v>
      </c>
      <c r="C29" s="279"/>
      <c r="D29" s="279"/>
      <c r="E29" s="279"/>
      <c r="F29" s="279"/>
      <c r="G29" s="279"/>
      <c r="H29" s="279"/>
      <c r="I29" s="279"/>
      <c r="J29" s="279"/>
      <c r="K29" s="279"/>
      <c r="L29" s="280"/>
      <c r="M29" s="281"/>
      <c r="N29" s="282"/>
      <c r="O29" s="282"/>
      <c r="P29" s="282"/>
      <c r="Q29" s="282"/>
      <c r="R29" s="282"/>
      <c r="S29" s="282"/>
      <c r="T29" s="283"/>
      <c r="U29" s="59"/>
      <c r="V29" s="60"/>
      <c r="W29" s="60"/>
      <c r="X29" s="60"/>
      <c r="Y29" s="51"/>
      <c r="Z29" s="51"/>
    </row>
    <row r="30" spans="1:27" ht="20.100000000000001" customHeight="1">
      <c r="A30" s="51"/>
      <c r="B30" s="305" t="s">
        <v>40</v>
      </c>
      <c r="C30" s="277" t="s">
        <v>41</v>
      </c>
      <c r="D30" s="277"/>
      <c r="E30" s="277"/>
      <c r="F30" s="277"/>
      <c r="G30" s="277"/>
      <c r="H30" s="277"/>
      <c r="I30" s="277"/>
      <c r="J30" s="277"/>
      <c r="K30" s="277"/>
      <c r="L30" s="278"/>
      <c r="M30" s="307"/>
      <c r="N30" s="308"/>
      <c r="O30" s="308"/>
      <c r="P30" s="308"/>
      <c r="Q30" s="308"/>
      <c r="R30" s="308"/>
      <c r="S30" s="308"/>
      <c r="T30" s="308"/>
      <c r="U30" s="308"/>
      <c r="V30" s="308"/>
      <c r="W30" s="309"/>
      <c r="X30" s="310"/>
      <c r="Y30" s="51"/>
      <c r="Z30" s="51"/>
    </row>
    <row r="31" spans="1:27" ht="20.100000000000001" customHeight="1">
      <c r="A31" s="51"/>
      <c r="B31" s="306"/>
      <c r="C31" s="311" t="s">
        <v>39</v>
      </c>
      <c r="D31" s="311"/>
      <c r="E31" s="311"/>
      <c r="F31" s="311"/>
      <c r="G31" s="311"/>
      <c r="H31" s="311"/>
      <c r="I31" s="311"/>
      <c r="J31" s="311"/>
      <c r="K31" s="311"/>
      <c r="L31" s="311"/>
      <c r="M31" s="307"/>
      <c r="N31" s="308"/>
      <c r="O31" s="308"/>
      <c r="P31" s="308"/>
      <c r="Q31" s="308"/>
      <c r="R31" s="308"/>
      <c r="S31" s="308"/>
      <c r="T31" s="308"/>
      <c r="U31" s="308"/>
      <c r="V31" s="308"/>
      <c r="W31" s="309"/>
      <c r="X31" s="310"/>
      <c r="Y31" s="51"/>
      <c r="Z31" s="51"/>
    </row>
    <row r="32" spans="1:27" ht="20.100000000000001" customHeight="1">
      <c r="A32" s="51"/>
      <c r="B32" s="56" t="s">
        <v>28</v>
      </c>
      <c r="C32" s="277" t="s">
        <v>19</v>
      </c>
      <c r="D32" s="277"/>
      <c r="E32" s="277"/>
      <c r="F32" s="277"/>
      <c r="G32" s="277"/>
      <c r="H32" s="277"/>
      <c r="I32" s="277"/>
      <c r="J32" s="277"/>
      <c r="K32" s="277"/>
      <c r="L32" s="278"/>
      <c r="M32" s="293"/>
      <c r="N32" s="294"/>
      <c r="O32" s="294"/>
      <c r="P32" s="294"/>
      <c r="Q32" s="294"/>
      <c r="R32" s="294"/>
      <c r="S32" s="294"/>
      <c r="T32" s="294"/>
      <c r="U32" s="294"/>
      <c r="V32" s="294"/>
      <c r="W32" s="295"/>
      <c r="X32" s="296"/>
      <c r="Y32" s="51"/>
      <c r="Z32" s="51"/>
    </row>
    <row r="33" spans="1:40" ht="20.100000000000001" customHeight="1" thickBot="1">
      <c r="A33" s="51"/>
      <c r="B33" s="62"/>
      <c r="C33" s="277" t="s">
        <v>29</v>
      </c>
      <c r="D33" s="277"/>
      <c r="E33" s="277"/>
      <c r="F33" s="277"/>
      <c r="G33" s="277"/>
      <c r="H33" s="277"/>
      <c r="I33" s="277"/>
      <c r="J33" s="277"/>
      <c r="K33" s="277"/>
      <c r="L33" s="278"/>
      <c r="M33" s="297"/>
      <c r="N33" s="298"/>
      <c r="O33" s="298"/>
      <c r="P33" s="298"/>
      <c r="Q33" s="298"/>
      <c r="R33" s="298"/>
      <c r="S33" s="298"/>
      <c r="T33" s="298"/>
      <c r="U33" s="298"/>
      <c r="V33" s="298"/>
      <c r="W33" s="299"/>
      <c r="X33" s="300"/>
      <c r="Y33" s="51"/>
      <c r="Z33" s="51"/>
    </row>
    <row r="34" spans="1:40" ht="48" customHeight="1">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row>
    <row r="35" spans="1:40" ht="20.100000000000001" customHeight="1">
      <c r="A35" s="54" t="s">
        <v>1909</v>
      </c>
      <c r="B35" s="51"/>
      <c r="C35" s="51"/>
      <c r="D35" s="51"/>
      <c r="E35" s="51"/>
      <c r="F35" s="51"/>
      <c r="G35" s="51"/>
      <c r="H35" s="51"/>
      <c r="I35" s="51"/>
      <c r="J35" s="51"/>
      <c r="K35" s="51"/>
      <c r="L35" s="51"/>
      <c r="M35" s="51"/>
      <c r="N35" s="51"/>
      <c r="O35" s="51"/>
      <c r="P35" s="51"/>
      <c r="Q35" s="51"/>
      <c r="R35" s="51"/>
      <c r="S35" s="51"/>
      <c r="T35" s="51"/>
      <c r="U35" s="51"/>
      <c r="V35" s="51"/>
      <c r="W35" s="51"/>
      <c r="X35" s="51"/>
      <c r="Y35" s="51"/>
      <c r="Z35" s="51"/>
    </row>
    <row r="36" spans="1:40" ht="14.25">
      <c r="A36" s="51"/>
      <c r="B36" s="49" t="s">
        <v>1910</v>
      </c>
      <c r="C36" s="51"/>
      <c r="D36" s="51"/>
      <c r="E36" s="51"/>
      <c r="F36" s="51"/>
      <c r="G36" s="51"/>
      <c r="H36" s="51"/>
      <c r="I36" s="51"/>
      <c r="J36" s="51"/>
      <c r="K36" s="51"/>
      <c r="L36" s="51"/>
      <c r="M36" s="51"/>
      <c r="N36" s="51"/>
      <c r="O36" s="51"/>
      <c r="P36" s="51"/>
      <c r="Q36" s="51"/>
      <c r="R36" s="51"/>
      <c r="S36" s="51"/>
      <c r="T36" s="51"/>
      <c r="U36" s="51"/>
      <c r="V36" s="51"/>
      <c r="W36" s="51"/>
      <c r="X36" s="63"/>
      <c r="Y36" s="51"/>
      <c r="Z36" s="51"/>
    </row>
    <row r="37" spans="1:40" ht="13.5">
      <c r="A37" s="51"/>
      <c r="B37" s="64"/>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1:40" ht="28.5" customHeight="1">
      <c r="A38" s="51"/>
      <c r="B38" s="284" t="s">
        <v>42</v>
      </c>
      <c r="C38" s="285" t="s">
        <v>43</v>
      </c>
      <c r="D38" s="285"/>
      <c r="E38" s="285"/>
      <c r="F38" s="285"/>
      <c r="G38" s="285"/>
      <c r="H38" s="285"/>
      <c r="I38" s="285"/>
      <c r="J38" s="285"/>
      <c r="K38" s="285"/>
      <c r="L38" s="286"/>
      <c r="M38" s="284" t="s">
        <v>44</v>
      </c>
      <c r="N38" s="284"/>
      <c r="O38" s="284"/>
      <c r="P38" s="284"/>
      <c r="Q38" s="284"/>
      <c r="R38" s="271" t="s">
        <v>48</v>
      </c>
      <c r="S38" s="272"/>
      <c r="T38" s="272"/>
      <c r="U38" s="272"/>
      <c r="V38" s="272"/>
      <c r="W38" s="273"/>
      <c r="X38" s="284" t="s">
        <v>45</v>
      </c>
      <c r="Y38" s="264" t="s">
        <v>7</v>
      </c>
      <c r="Z38" s="65"/>
    </row>
    <row r="39" spans="1:40" ht="28.5" customHeight="1" thickBot="1">
      <c r="A39" s="51"/>
      <c r="B39" s="284"/>
      <c r="C39" s="287"/>
      <c r="D39" s="287"/>
      <c r="E39" s="287"/>
      <c r="F39" s="287"/>
      <c r="G39" s="287"/>
      <c r="H39" s="287"/>
      <c r="I39" s="287"/>
      <c r="J39" s="287"/>
      <c r="K39" s="287"/>
      <c r="L39" s="288"/>
      <c r="M39" s="264"/>
      <c r="N39" s="264"/>
      <c r="O39" s="264"/>
      <c r="P39" s="264"/>
      <c r="Q39" s="264"/>
      <c r="R39" s="263" t="s">
        <v>49</v>
      </c>
      <c r="S39" s="264"/>
      <c r="T39" s="264"/>
      <c r="U39" s="264"/>
      <c r="V39" s="264"/>
      <c r="W39" s="66" t="s">
        <v>50</v>
      </c>
      <c r="X39" s="264"/>
      <c r="Y39" s="289"/>
      <c r="Z39" s="63"/>
    </row>
    <row r="40" spans="1:40" ht="38.25" customHeight="1" thickBot="1">
      <c r="A40" s="51"/>
      <c r="B40" s="67">
        <v>1</v>
      </c>
      <c r="C40" s="274"/>
      <c r="D40" s="275"/>
      <c r="E40" s="275"/>
      <c r="F40" s="275"/>
      <c r="G40" s="275"/>
      <c r="H40" s="275"/>
      <c r="I40" s="275"/>
      <c r="J40" s="275"/>
      <c r="K40" s="275"/>
      <c r="L40" s="276"/>
      <c r="M40" s="265"/>
      <c r="N40" s="266"/>
      <c r="O40" s="266"/>
      <c r="P40" s="266"/>
      <c r="Q40" s="267"/>
      <c r="R40" s="268"/>
      <c r="S40" s="269"/>
      <c r="T40" s="269"/>
      <c r="U40" s="269"/>
      <c r="V40" s="270"/>
      <c r="W40" s="4"/>
      <c r="X40" s="25"/>
      <c r="Y40" s="26"/>
      <c r="Z40" s="220" t="str">
        <f>IF(COUNTIF(R40:R254,C18)=COUNTA(C40:C254),"○","×")</f>
        <v>○</v>
      </c>
      <c r="AB40" s="290" t="s">
        <v>1897</v>
      </c>
      <c r="AC40" s="291"/>
      <c r="AD40" s="291"/>
      <c r="AE40" s="291"/>
      <c r="AF40" s="291"/>
      <c r="AG40" s="291"/>
      <c r="AH40" s="291"/>
      <c r="AI40" s="291"/>
      <c r="AJ40" s="291"/>
      <c r="AK40" s="291"/>
      <c r="AL40" s="291"/>
      <c r="AM40" s="291"/>
      <c r="AN40" s="292"/>
    </row>
    <row r="41" spans="1:40" ht="38.25" customHeight="1">
      <c r="A41" s="51"/>
      <c r="B41" s="55">
        <f>B40+1</f>
        <v>2</v>
      </c>
      <c r="C41" s="248"/>
      <c r="D41" s="249"/>
      <c r="E41" s="249"/>
      <c r="F41" s="249"/>
      <c r="G41" s="249"/>
      <c r="H41" s="249"/>
      <c r="I41" s="249"/>
      <c r="J41" s="249"/>
      <c r="K41" s="249"/>
      <c r="L41" s="250"/>
      <c r="M41" s="253"/>
      <c r="N41" s="254"/>
      <c r="O41" s="254"/>
      <c r="P41" s="254"/>
      <c r="Q41" s="255"/>
      <c r="R41" s="256"/>
      <c r="S41" s="257"/>
      <c r="T41" s="257"/>
      <c r="U41" s="257"/>
      <c r="V41" s="258"/>
      <c r="W41" s="36"/>
      <c r="X41" s="5"/>
      <c r="Y41" s="6"/>
      <c r="Z41" s="68"/>
    </row>
    <row r="42" spans="1:40" ht="38.25" customHeight="1">
      <c r="A42" s="51"/>
      <c r="B42" s="55">
        <f t="shared" ref="B42:B105" si="0">B41+1</f>
        <v>3</v>
      </c>
      <c r="C42" s="248"/>
      <c r="D42" s="249"/>
      <c r="E42" s="249"/>
      <c r="F42" s="249"/>
      <c r="G42" s="249"/>
      <c r="H42" s="249"/>
      <c r="I42" s="249"/>
      <c r="J42" s="249"/>
      <c r="K42" s="249"/>
      <c r="L42" s="250"/>
      <c r="M42" s="256"/>
      <c r="N42" s="257"/>
      <c r="O42" s="257"/>
      <c r="P42" s="257"/>
      <c r="Q42" s="258"/>
      <c r="R42" s="256"/>
      <c r="S42" s="257"/>
      <c r="T42" s="257"/>
      <c r="U42" s="257"/>
      <c r="V42" s="258"/>
      <c r="W42" s="36"/>
      <c r="X42" s="5"/>
      <c r="Y42" s="6"/>
      <c r="Z42" s="68"/>
    </row>
    <row r="43" spans="1:40" ht="38.25" customHeight="1">
      <c r="A43" s="51"/>
      <c r="B43" s="55">
        <f t="shared" si="0"/>
        <v>4</v>
      </c>
      <c r="C43" s="248"/>
      <c r="D43" s="249"/>
      <c r="E43" s="249"/>
      <c r="F43" s="249"/>
      <c r="G43" s="249"/>
      <c r="H43" s="249"/>
      <c r="I43" s="249"/>
      <c r="J43" s="249"/>
      <c r="K43" s="249"/>
      <c r="L43" s="250"/>
      <c r="M43" s="256"/>
      <c r="N43" s="257"/>
      <c r="O43" s="257"/>
      <c r="P43" s="257"/>
      <c r="Q43" s="258"/>
      <c r="R43" s="256"/>
      <c r="S43" s="257"/>
      <c r="T43" s="257"/>
      <c r="U43" s="257"/>
      <c r="V43" s="258"/>
      <c r="W43" s="36"/>
      <c r="X43" s="5"/>
      <c r="Y43" s="6"/>
      <c r="Z43" s="68"/>
    </row>
    <row r="44" spans="1:40" ht="38.25" customHeight="1">
      <c r="A44" s="51"/>
      <c r="B44" s="55">
        <f t="shared" si="0"/>
        <v>5</v>
      </c>
      <c r="C44" s="248"/>
      <c r="D44" s="249"/>
      <c r="E44" s="249"/>
      <c r="F44" s="249"/>
      <c r="G44" s="249"/>
      <c r="H44" s="249"/>
      <c r="I44" s="249"/>
      <c r="J44" s="249"/>
      <c r="K44" s="249"/>
      <c r="L44" s="250"/>
      <c r="M44" s="256"/>
      <c r="N44" s="257"/>
      <c r="O44" s="257"/>
      <c r="P44" s="257"/>
      <c r="Q44" s="258"/>
      <c r="R44" s="256"/>
      <c r="S44" s="257"/>
      <c r="T44" s="257"/>
      <c r="U44" s="257"/>
      <c r="V44" s="258"/>
      <c r="W44" s="36"/>
      <c r="X44" s="5"/>
      <c r="Y44" s="6"/>
      <c r="Z44" s="68"/>
    </row>
    <row r="45" spans="1:40" ht="38.25" customHeight="1">
      <c r="A45" s="51"/>
      <c r="B45" s="55">
        <f t="shared" si="0"/>
        <v>6</v>
      </c>
      <c r="C45" s="248"/>
      <c r="D45" s="249"/>
      <c r="E45" s="249"/>
      <c r="F45" s="249"/>
      <c r="G45" s="249"/>
      <c r="H45" s="249"/>
      <c r="I45" s="249"/>
      <c r="J45" s="249"/>
      <c r="K45" s="249"/>
      <c r="L45" s="250"/>
      <c r="M45" s="256"/>
      <c r="N45" s="257"/>
      <c r="O45" s="257"/>
      <c r="P45" s="257"/>
      <c r="Q45" s="258"/>
      <c r="R45" s="256"/>
      <c r="S45" s="257"/>
      <c r="T45" s="257"/>
      <c r="U45" s="257"/>
      <c r="V45" s="258"/>
      <c r="W45" s="36"/>
      <c r="X45" s="5"/>
      <c r="Y45" s="6"/>
      <c r="Z45" s="68"/>
    </row>
    <row r="46" spans="1:40" ht="38.25" customHeight="1">
      <c r="A46" s="51"/>
      <c r="B46" s="55">
        <f t="shared" si="0"/>
        <v>7</v>
      </c>
      <c r="C46" s="242"/>
      <c r="D46" s="243"/>
      <c r="E46" s="243"/>
      <c r="F46" s="243"/>
      <c r="G46" s="243"/>
      <c r="H46" s="243"/>
      <c r="I46" s="243"/>
      <c r="J46" s="243"/>
      <c r="K46" s="243"/>
      <c r="L46" s="244"/>
      <c r="M46" s="251"/>
      <c r="N46" s="251"/>
      <c r="O46" s="251"/>
      <c r="P46" s="251"/>
      <c r="Q46" s="251"/>
      <c r="R46" s="256"/>
      <c r="S46" s="257"/>
      <c r="T46" s="257"/>
      <c r="U46" s="257"/>
      <c r="V46" s="258"/>
      <c r="W46" s="36"/>
      <c r="X46" s="5"/>
      <c r="Y46" s="6"/>
      <c r="Z46" s="68"/>
    </row>
    <row r="47" spans="1:40" ht="38.25" customHeight="1">
      <c r="A47" s="51"/>
      <c r="B47" s="55">
        <f t="shared" si="0"/>
        <v>8</v>
      </c>
      <c r="C47" s="242"/>
      <c r="D47" s="243"/>
      <c r="E47" s="243"/>
      <c r="F47" s="243"/>
      <c r="G47" s="243"/>
      <c r="H47" s="243"/>
      <c r="I47" s="243"/>
      <c r="J47" s="243"/>
      <c r="K47" s="243"/>
      <c r="L47" s="244"/>
      <c r="M47" s="251"/>
      <c r="N47" s="251"/>
      <c r="O47" s="251"/>
      <c r="P47" s="251"/>
      <c r="Q47" s="251"/>
      <c r="R47" s="251"/>
      <c r="S47" s="251"/>
      <c r="T47" s="251"/>
      <c r="U47" s="251"/>
      <c r="V47" s="251"/>
      <c r="W47" s="36"/>
      <c r="X47" s="5"/>
      <c r="Y47" s="6"/>
      <c r="Z47" s="68"/>
    </row>
    <row r="48" spans="1:40" ht="38.25" customHeight="1">
      <c r="A48" s="51"/>
      <c r="B48" s="55">
        <f t="shared" si="0"/>
        <v>9</v>
      </c>
      <c r="C48" s="242"/>
      <c r="D48" s="243"/>
      <c r="E48" s="243"/>
      <c r="F48" s="243"/>
      <c r="G48" s="243"/>
      <c r="H48" s="243"/>
      <c r="I48" s="243"/>
      <c r="J48" s="243"/>
      <c r="K48" s="243"/>
      <c r="L48" s="244"/>
      <c r="M48" s="251"/>
      <c r="N48" s="251"/>
      <c r="O48" s="251"/>
      <c r="P48" s="251"/>
      <c r="Q48" s="251"/>
      <c r="R48" s="251"/>
      <c r="S48" s="251"/>
      <c r="T48" s="251"/>
      <c r="U48" s="251"/>
      <c r="V48" s="251"/>
      <c r="W48" s="36"/>
      <c r="X48" s="5"/>
      <c r="Y48" s="6"/>
      <c r="Z48" s="68"/>
    </row>
    <row r="49" spans="1:26" ht="38.25" customHeight="1">
      <c r="A49" s="51"/>
      <c r="B49" s="55">
        <f t="shared" si="0"/>
        <v>10</v>
      </c>
      <c r="C49" s="242"/>
      <c r="D49" s="243"/>
      <c r="E49" s="243"/>
      <c r="F49" s="243"/>
      <c r="G49" s="243"/>
      <c r="H49" s="243"/>
      <c r="I49" s="243"/>
      <c r="J49" s="243"/>
      <c r="K49" s="243"/>
      <c r="L49" s="244"/>
      <c r="M49" s="251"/>
      <c r="N49" s="251"/>
      <c r="O49" s="251"/>
      <c r="P49" s="251"/>
      <c r="Q49" s="251"/>
      <c r="R49" s="251"/>
      <c r="S49" s="251"/>
      <c r="T49" s="251"/>
      <c r="U49" s="251"/>
      <c r="V49" s="251"/>
      <c r="W49" s="36"/>
      <c r="X49" s="5"/>
      <c r="Y49" s="6"/>
      <c r="Z49" s="68"/>
    </row>
    <row r="50" spans="1:26" ht="38.25" customHeight="1">
      <c r="A50" s="51"/>
      <c r="B50" s="55">
        <f t="shared" si="0"/>
        <v>11</v>
      </c>
      <c r="C50" s="242"/>
      <c r="D50" s="243"/>
      <c r="E50" s="243"/>
      <c r="F50" s="243"/>
      <c r="G50" s="243"/>
      <c r="H50" s="243"/>
      <c r="I50" s="243"/>
      <c r="J50" s="243"/>
      <c r="K50" s="243"/>
      <c r="L50" s="244"/>
      <c r="M50" s="251"/>
      <c r="N50" s="251"/>
      <c r="O50" s="251"/>
      <c r="P50" s="251"/>
      <c r="Q50" s="251"/>
      <c r="R50" s="251"/>
      <c r="S50" s="251"/>
      <c r="T50" s="251"/>
      <c r="U50" s="251"/>
      <c r="V50" s="251"/>
      <c r="W50" s="36"/>
      <c r="X50" s="5"/>
      <c r="Y50" s="6"/>
      <c r="Z50" s="68"/>
    </row>
    <row r="51" spans="1:26" ht="38.25" customHeight="1">
      <c r="A51" s="51"/>
      <c r="B51" s="55">
        <f t="shared" si="0"/>
        <v>12</v>
      </c>
      <c r="C51" s="242"/>
      <c r="D51" s="243"/>
      <c r="E51" s="243"/>
      <c r="F51" s="243"/>
      <c r="G51" s="243"/>
      <c r="H51" s="243"/>
      <c r="I51" s="243"/>
      <c r="J51" s="243"/>
      <c r="K51" s="243"/>
      <c r="L51" s="244"/>
      <c r="M51" s="251"/>
      <c r="N51" s="251"/>
      <c r="O51" s="251"/>
      <c r="P51" s="251"/>
      <c r="Q51" s="251"/>
      <c r="R51" s="251"/>
      <c r="S51" s="251"/>
      <c r="T51" s="251"/>
      <c r="U51" s="251"/>
      <c r="V51" s="251"/>
      <c r="W51" s="36"/>
      <c r="X51" s="5"/>
      <c r="Y51" s="6"/>
      <c r="Z51" s="68"/>
    </row>
    <row r="52" spans="1:26" ht="38.25" customHeight="1">
      <c r="A52" s="51"/>
      <c r="B52" s="55">
        <f t="shared" si="0"/>
        <v>13</v>
      </c>
      <c r="C52" s="242"/>
      <c r="D52" s="243"/>
      <c r="E52" s="243"/>
      <c r="F52" s="243"/>
      <c r="G52" s="243"/>
      <c r="H52" s="243"/>
      <c r="I52" s="243"/>
      <c r="J52" s="243"/>
      <c r="K52" s="243"/>
      <c r="L52" s="244"/>
      <c r="M52" s="251"/>
      <c r="N52" s="251"/>
      <c r="O52" s="251"/>
      <c r="P52" s="251"/>
      <c r="Q52" s="251"/>
      <c r="R52" s="251"/>
      <c r="S52" s="251"/>
      <c r="T52" s="251"/>
      <c r="U52" s="251"/>
      <c r="V52" s="251"/>
      <c r="W52" s="36"/>
      <c r="X52" s="5"/>
      <c r="Y52" s="6"/>
      <c r="Z52" s="68"/>
    </row>
    <row r="53" spans="1:26" ht="38.25" customHeight="1">
      <c r="A53" s="51"/>
      <c r="B53" s="55">
        <f t="shared" si="0"/>
        <v>14</v>
      </c>
      <c r="C53" s="242"/>
      <c r="D53" s="243"/>
      <c r="E53" s="243"/>
      <c r="F53" s="243"/>
      <c r="G53" s="243"/>
      <c r="H53" s="243"/>
      <c r="I53" s="243"/>
      <c r="J53" s="243"/>
      <c r="K53" s="243"/>
      <c r="L53" s="244"/>
      <c r="M53" s="251"/>
      <c r="N53" s="251"/>
      <c r="O53" s="251"/>
      <c r="P53" s="251"/>
      <c r="Q53" s="251"/>
      <c r="R53" s="251"/>
      <c r="S53" s="251"/>
      <c r="T53" s="251"/>
      <c r="U53" s="251"/>
      <c r="V53" s="251"/>
      <c r="W53" s="36"/>
      <c r="X53" s="5"/>
      <c r="Y53" s="6"/>
      <c r="Z53" s="68"/>
    </row>
    <row r="54" spans="1:26" ht="38.25" customHeight="1">
      <c r="A54" s="51"/>
      <c r="B54" s="55">
        <f t="shared" si="0"/>
        <v>15</v>
      </c>
      <c r="C54" s="248"/>
      <c r="D54" s="249"/>
      <c r="E54" s="249"/>
      <c r="F54" s="249"/>
      <c r="G54" s="249"/>
      <c r="H54" s="249"/>
      <c r="I54" s="249"/>
      <c r="J54" s="249"/>
      <c r="K54" s="249"/>
      <c r="L54" s="250"/>
      <c r="M54" s="251"/>
      <c r="N54" s="251"/>
      <c r="O54" s="251"/>
      <c r="P54" s="251"/>
      <c r="Q54" s="251"/>
      <c r="R54" s="251"/>
      <c r="S54" s="251"/>
      <c r="T54" s="251"/>
      <c r="U54" s="251"/>
      <c r="V54" s="251"/>
      <c r="W54" s="36"/>
      <c r="X54" s="5"/>
      <c r="Y54" s="6"/>
      <c r="Z54" s="68"/>
    </row>
    <row r="55" spans="1:26" ht="38.25" customHeight="1">
      <c r="A55" s="51"/>
      <c r="B55" s="55">
        <f t="shared" si="0"/>
        <v>16</v>
      </c>
      <c r="C55" s="242"/>
      <c r="D55" s="243"/>
      <c r="E55" s="243"/>
      <c r="F55" s="243"/>
      <c r="G55" s="243"/>
      <c r="H55" s="243"/>
      <c r="I55" s="243"/>
      <c r="J55" s="243"/>
      <c r="K55" s="243"/>
      <c r="L55" s="244"/>
      <c r="M55" s="251"/>
      <c r="N55" s="251"/>
      <c r="O55" s="251"/>
      <c r="P55" s="251"/>
      <c r="Q55" s="251"/>
      <c r="R55" s="251"/>
      <c r="S55" s="251"/>
      <c r="T55" s="251"/>
      <c r="U55" s="251"/>
      <c r="V55" s="251"/>
      <c r="W55" s="36"/>
      <c r="X55" s="5"/>
      <c r="Y55" s="6"/>
      <c r="Z55" s="68"/>
    </row>
    <row r="56" spans="1:26" ht="38.25" customHeight="1">
      <c r="A56" s="51"/>
      <c r="B56" s="55">
        <f t="shared" si="0"/>
        <v>17</v>
      </c>
      <c r="C56" s="242"/>
      <c r="D56" s="243"/>
      <c r="E56" s="243"/>
      <c r="F56" s="243"/>
      <c r="G56" s="243"/>
      <c r="H56" s="243"/>
      <c r="I56" s="243"/>
      <c r="J56" s="243"/>
      <c r="K56" s="243"/>
      <c r="L56" s="244"/>
      <c r="M56" s="251"/>
      <c r="N56" s="251"/>
      <c r="O56" s="251"/>
      <c r="P56" s="251"/>
      <c r="Q56" s="251"/>
      <c r="R56" s="251"/>
      <c r="S56" s="251"/>
      <c r="T56" s="251"/>
      <c r="U56" s="251"/>
      <c r="V56" s="251"/>
      <c r="W56" s="36"/>
      <c r="X56" s="5"/>
      <c r="Y56" s="6"/>
      <c r="Z56" s="68"/>
    </row>
    <row r="57" spans="1:26" ht="38.25" customHeight="1">
      <c r="A57" s="51"/>
      <c r="B57" s="55">
        <f t="shared" si="0"/>
        <v>18</v>
      </c>
      <c r="C57" s="242"/>
      <c r="D57" s="243"/>
      <c r="E57" s="243"/>
      <c r="F57" s="243"/>
      <c r="G57" s="243"/>
      <c r="H57" s="243"/>
      <c r="I57" s="243"/>
      <c r="J57" s="243"/>
      <c r="K57" s="243"/>
      <c r="L57" s="244"/>
      <c r="M57" s="251"/>
      <c r="N57" s="251"/>
      <c r="O57" s="251"/>
      <c r="P57" s="251"/>
      <c r="Q57" s="251"/>
      <c r="R57" s="251"/>
      <c r="S57" s="251"/>
      <c r="T57" s="251"/>
      <c r="U57" s="251"/>
      <c r="V57" s="251"/>
      <c r="W57" s="36"/>
      <c r="X57" s="5"/>
      <c r="Y57" s="6"/>
      <c r="Z57" s="68"/>
    </row>
    <row r="58" spans="1:26" ht="38.25" customHeight="1">
      <c r="A58" s="51"/>
      <c r="B58" s="55">
        <f t="shared" si="0"/>
        <v>19</v>
      </c>
      <c r="C58" s="242"/>
      <c r="D58" s="243"/>
      <c r="E58" s="243"/>
      <c r="F58" s="243"/>
      <c r="G58" s="243"/>
      <c r="H58" s="243"/>
      <c r="I58" s="243"/>
      <c r="J58" s="243"/>
      <c r="K58" s="243"/>
      <c r="L58" s="244"/>
      <c r="M58" s="251"/>
      <c r="N58" s="251"/>
      <c r="O58" s="251"/>
      <c r="P58" s="251"/>
      <c r="Q58" s="251"/>
      <c r="R58" s="251"/>
      <c r="S58" s="251"/>
      <c r="T58" s="251"/>
      <c r="U58" s="251"/>
      <c r="V58" s="251"/>
      <c r="W58" s="36"/>
      <c r="X58" s="5"/>
      <c r="Y58" s="6"/>
      <c r="Z58" s="68"/>
    </row>
    <row r="59" spans="1:26" ht="38.25" customHeight="1">
      <c r="A59" s="51"/>
      <c r="B59" s="55">
        <f t="shared" si="0"/>
        <v>20</v>
      </c>
      <c r="C59" s="242"/>
      <c r="D59" s="243"/>
      <c r="E59" s="243"/>
      <c r="F59" s="243"/>
      <c r="G59" s="243"/>
      <c r="H59" s="243"/>
      <c r="I59" s="243"/>
      <c r="J59" s="243"/>
      <c r="K59" s="243"/>
      <c r="L59" s="244"/>
      <c r="M59" s="251"/>
      <c r="N59" s="251"/>
      <c r="O59" s="251"/>
      <c r="P59" s="251"/>
      <c r="Q59" s="251"/>
      <c r="R59" s="251"/>
      <c r="S59" s="251"/>
      <c r="T59" s="251"/>
      <c r="U59" s="251"/>
      <c r="V59" s="251"/>
      <c r="W59" s="36"/>
      <c r="X59" s="5"/>
      <c r="Y59" s="6"/>
      <c r="Z59" s="68"/>
    </row>
    <row r="60" spans="1:26" ht="38.25" customHeight="1">
      <c r="A60" s="51"/>
      <c r="B60" s="55">
        <f t="shared" si="0"/>
        <v>21</v>
      </c>
      <c r="C60" s="242"/>
      <c r="D60" s="243"/>
      <c r="E60" s="243"/>
      <c r="F60" s="243"/>
      <c r="G60" s="243"/>
      <c r="H60" s="243"/>
      <c r="I60" s="243"/>
      <c r="J60" s="243"/>
      <c r="K60" s="243"/>
      <c r="L60" s="244"/>
      <c r="M60" s="251"/>
      <c r="N60" s="251"/>
      <c r="O60" s="251"/>
      <c r="P60" s="251"/>
      <c r="Q60" s="251"/>
      <c r="R60" s="251"/>
      <c r="S60" s="251"/>
      <c r="T60" s="251"/>
      <c r="U60" s="251"/>
      <c r="V60" s="251"/>
      <c r="W60" s="36"/>
      <c r="X60" s="5"/>
      <c r="Y60" s="6"/>
      <c r="Z60" s="68"/>
    </row>
    <row r="61" spans="1:26" ht="38.25" customHeight="1">
      <c r="A61" s="51"/>
      <c r="B61" s="55">
        <f t="shared" si="0"/>
        <v>22</v>
      </c>
      <c r="C61" s="242"/>
      <c r="D61" s="243"/>
      <c r="E61" s="243"/>
      <c r="F61" s="243"/>
      <c r="G61" s="243"/>
      <c r="H61" s="243"/>
      <c r="I61" s="243"/>
      <c r="J61" s="243"/>
      <c r="K61" s="243"/>
      <c r="L61" s="244"/>
      <c r="M61" s="251"/>
      <c r="N61" s="251"/>
      <c r="O61" s="251"/>
      <c r="P61" s="251"/>
      <c r="Q61" s="251"/>
      <c r="R61" s="251"/>
      <c r="S61" s="251"/>
      <c r="T61" s="251"/>
      <c r="U61" s="251"/>
      <c r="V61" s="251"/>
      <c r="W61" s="36"/>
      <c r="X61" s="5"/>
      <c r="Y61" s="6"/>
      <c r="Z61" s="68"/>
    </row>
    <row r="62" spans="1:26" ht="38.25" customHeight="1">
      <c r="A62" s="51"/>
      <c r="B62" s="55">
        <f t="shared" si="0"/>
        <v>23</v>
      </c>
      <c r="C62" s="242"/>
      <c r="D62" s="243"/>
      <c r="E62" s="243"/>
      <c r="F62" s="243"/>
      <c r="G62" s="243"/>
      <c r="H62" s="243"/>
      <c r="I62" s="243"/>
      <c r="J62" s="243"/>
      <c r="K62" s="243"/>
      <c r="L62" s="244"/>
      <c r="M62" s="251"/>
      <c r="N62" s="251"/>
      <c r="O62" s="251"/>
      <c r="P62" s="251"/>
      <c r="Q62" s="251"/>
      <c r="R62" s="251"/>
      <c r="S62" s="251"/>
      <c r="T62" s="251"/>
      <c r="U62" s="251"/>
      <c r="V62" s="251"/>
      <c r="W62" s="36"/>
      <c r="X62" s="5"/>
      <c r="Y62" s="6"/>
      <c r="Z62" s="68"/>
    </row>
    <row r="63" spans="1:26" ht="38.25" customHeight="1">
      <c r="A63" s="51"/>
      <c r="B63" s="55">
        <f t="shared" si="0"/>
        <v>24</v>
      </c>
      <c r="C63" s="242"/>
      <c r="D63" s="243"/>
      <c r="E63" s="243"/>
      <c r="F63" s="243"/>
      <c r="G63" s="243"/>
      <c r="H63" s="243"/>
      <c r="I63" s="243"/>
      <c r="J63" s="243"/>
      <c r="K63" s="243"/>
      <c r="L63" s="244"/>
      <c r="M63" s="251"/>
      <c r="N63" s="251"/>
      <c r="O63" s="251"/>
      <c r="P63" s="251"/>
      <c r="Q63" s="251"/>
      <c r="R63" s="251"/>
      <c r="S63" s="251"/>
      <c r="T63" s="251"/>
      <c r="U63" s="251"/>
      <c r="V63" s="251"/>
      <c r="W63" s="36"/>
      <c r="X63" s="5"/>
      <c r="Y63" s="6"/>
      <c r="Z63" s="68"/>
    </row>
    <row r="64" spans="1:26" ht="38.25" customHeight="1">
      <c r="A64" s="51"/>
      <c r="B64" s="55">
        <f t="shared" si="0"/>
        <v>25</v>
      </c>
      <c r="C64" s="242"/>
      <c r="D64" s="243"/>
      <c r="E64" s="243"/>
      <c r="F64" s="243"/>
      <c r="G64" s="243"/>
      <c r="H64" s="243"/>
      <c r="I64" s="243"/>
      <c r="J64" s="243"/>
      <c r="K64" s="243"/>
      <c r="L64" s="244"/>
      <c r="M64" s="251"/>
      <c r="N64" s="251"/>
      <c r="O64" s="251"/>
      <c r="P64" s="251"/>
      <c r="Q64" s="251"/>
      <c r="R64" s="251"/>
      <c r="S64" s="251"/>
      <c r="T64" s="251"/>
      <c r="U64" s="251"/>
      <c r="V64" s="251"/>
      <c r="W64" s="36"/>
      <c r="X64" s="5"/>
      <c r="Y64" s="6"/>
      <c r="Z64" s="68"/>
    </row>
    <row r="65" spans="1:26" ht="38.25" customHeight="1">
      <c r="A65" s="51"/>
      <c r="B65" s="55">
        <f t="shared" si="0"/>
        <v>26</v>
      </c>
      <c r="C65" s="242"/>
      <c r="D65" s="243"/>
      <c r="E65" s="243"/>
      <c r="F65" s="243"/>
      <c r="G65" s="243"/>
      <c r="H65" s="243"/>
      <c r="I65" s="243"/>
      <c r="J65" s="243"/>
      <c r="K65" s="243"/>
      <c r="L65" s="244"/>
      <c r="M65" s="251"/>
      <c r="N65" s="251"/>
      <c r="O65" s="251"/>
      <c r="P65" s="251"/>
      <c r="Q65" s="251"/>
      <c r="R65" s="251"/>
      <c r="S65" s="251"/>
      <c r="T65" s="251"/>
      <c r="U65" s="251"/>
      <c r="V65" s="251"/>
      <c r="W65" s="36"/>
      <c r="X65" s="5"/>
      <c r="Y65" s="6"/>
      <c r="Z65" s="68"/>
    </row>
    <row r="66" spans="1:26" ht="38.25" customHeight="1">
      <c r="A66" s="51"/>
      <c r="B66" s="55">
        <f t="shared" si="0"/>
        <v>27</v>
      </c>
      <c r="C66" s="242"/>
      <c r="D66" s="243"/>
      <c r="E66" s="243"/>
      <c r="F66" s="243"/>
      <c r="G66" s="243"/>
      <c r="H66" s="243"/>
      <c r="I66" s="243"/>
      <c r="J66" s="243"/>
      <c r="K66" s="243"/>
      <c r="L66" s="244"/>
      <c r="M66" s="251"/>
      <c r="N66" s="251"/>
      <c r="O66" s="251"/>
      <c r="P66" s="251"/>
      <c r="Q66" s="251"/>
      <c r="R66" s="251"/>
      <c r="S66" s="251"/>
      <c r="T66" s="251"/>
      <c r="U66" s="251"/>
      <c r="V66" s="251"/>
      <c r="W66" s="36"/>
      <c r="X66" s="5"/>
      <c r="Y66" s="6"/>
      <c r="Z66" s="68"/>
    </row>
    <row r="67" spans="1:26" ht="38.25" customHeight="1">
      <c r="A67" s="51"/>
      <c r="B67" s="55">
        <f t="shared" si="0"/>
        <v>28</v>
      </c>
      <c r="C67" s="242"/>
      <c r="D67" s="243"/>
      <c r="E67" s="243"/>
      <c r="F67" s="243"/>
      <c r="G67" s="243"/>
      <c r="H67" s="243"/>
      <c r="I67" s="243"/>
      <c r="J67" s="243"/>
      <c r="K67" s="243"/>
      <c r="L67" s="244"/>
      <c r="M67" s="251"/>
      <c r="N67" s="251"/>
      <c r="O67" s="251"/>
      <c r="P67" s="251"/>
      <c r="Q67" s="251"/>
      <c r="R67" s="251"/>
      <c r="S67" s="251"/>
      <c r="T67" s="251"/>
      <c r="U67" s="251"/>
      <c r="V67" s="251"/>
      <c r="W67" s="36"/>
      <c r="X67" s="5"/>
      <c r="Y67" s="6"/>
      <c r="Z67" s="68"/>
    </row>
    <row r="68" spans="1:26" ht="38.25" customHeight="1">
      <c r="A68" s="51"/>
      <c r="B68" s="55">
        <f t="shared" si="0"/>
        <v>29</v>
      </c>
      <c r="C68" s="242"/>
      <c r="D68" s="243"/>
      <c r="E68" s="243"/>
      <c r="F68" s="243"/>
      <c r="G68" s="243"/>
      <c r="H68" s="243"/>
      <c r="I68" s="243"/>
      <c r="J68" s="243"/>
      <c r="K68" s="243"/>
      <c r="L68" s="244"/>
      <c r="M68" s="251"/>
      <c r="N68" s="251"/>
      <c r="O68" s="251"/>
      <c r="P68" s="251"/>
      <c r="Q68" s="251"/>
      <c r="R68" s="251"/>
      <c r="S68" s="251"/>
      <c r="T68" s="251"/>
      <c r="U68" s="251"/>
      <c r="V68" s="251"/>
      <c r="W68" s="36"/>
      <c r="X68" s="5"/>
      <c r="Y68" s="6"/>
      <c r="Z68" s="68"/>
    </row>
    <row r="69" spans="1:26" ht="38.25" customHeight="1">
      <c r="A69" s="51"/>
      <c r="B69" s="55">
        <f t="shared" si="0"/>
        <v>30</v>
      </c>
      <c r="C69" s="242"/>
      <c r="D69" s="243"/>
      <c r="E69" s="243"/>
      <c r="F69" s="243"/>
      <c r="G69" s="243"/>
      <c r="H69" s="243"/>
      <c r="I69" s="243"/>
      <c r="J69" s="243"/>
      <c r="K69" s="243"/>
      <c r="L69" s="244"/>
      <c r="M69" s="251"/>
      <c r="N69" s="251"/>
      <c r="O69" s="251"/>
      <c r="P69" s="251"/>
      <c r="Q69" s="251"/>
      <c r="R69" s="251"/>
      <c r="S69" s="251"/>
      <c r="T69" s="251"/>
      <c r="U69" s="251"/>
      <c r="V69" s="251"/>
      <c r="W69" s="36"/>
      <c r="X69" s="5"/>
      <c r="Y69" s="6"/>
      <c r="Z69" s="68"/>
    </row>
    <row r="70" spans="1:26" ht="38.25" customHeight="1">
      <c r="A70" s="51"/>
      <c r="B70" s="55">
        <f t="shared" si="0"/>
        <v>31</v>
      </c>
      <c r="C70" s="242"/>
      <c r="D70" s="243"/>
      <c r="E70" s="243"/>
      <c r="F70" s="243"/>
      <c r="G70" s="243"/>
      <c r="H70" s="243"/>
      <c r="I70" s="243"/>
      <c r="J70" s="243"/>
      <c r="K70" s="243"/>
      <c r="L70" s="244"/>
      <c r="M70" s="251"/>
      <c r="N70" s="251"/>
      <c r="O70" s="251"/>
      <c r="P70" s="251"/>
      <c r="Q70" s="251"/>
      <c r="R70" s="251"/>
      <c r="S70" s="251"/>
      <c r="T70" s="251"/>
      <c r="U70" s="251"/>
      <c r="V70" s="251"/>
      <c r="W70" s="36"/>
      <c r="X70" s="5"/>
      <c r="Y70" s="6"/>
      <c r="Z70" s="68"/>
    </row>
    <row r="71" spans="1:26" ht="38.25" customHeight="1">
      <c r="A71" s="51"/>
      <c r="B71" s="55">
        <f t="shared" si="0"/>
        <v>32</v>
      </c>
      <c r="C71" s="242"/>
      <c r="D71" s="243"/>
      <c r="E71" s="243"/>
      <c r="F71" s="243"/>
      <c r="G71" s="243"/>
      <c r="H71" s="243"/>
      <c r="I71" s="243"/>
      <c r="J71" s="243"/>
      <c r="K71" s="243"/>
      <c r="L71" s="244"/>
      <c r="M71" s="251"/>
      <c r="N71" s="251"/>
      <c r="O71" s="251"/>
      <c r="P71" s="251"/>
      <c r="Q71" s="251"/>
      <c r="R71" s="251"/>
      <c r="S71" s="251"/>
      <c r="T71" s="251"/>
      <c r="U71" s="251"/>
      <c r="V71" s="251"/>
      <c r="W71" s="36"/>
      <c r="X71" s="5"/>
      <c r="Y71" s="6"/>
      <c r="Z71" s="68"/>
    </row>
    <row r="72" spans="1:26" ht="38.25" customHeight="1">
      <c r="A72" s="51"/>
      <c r="B72" s="55">
        <f t="shared" si="0"/>
        <v>33</v>
      </c>
      <c r="C72" s="242"/>
      <c r="D72" s="243"/>
      <c r="E72" s="243"/>
      <c r="F72" s="243"/>
      <c r="G72" s="243"/>
      <c r="H72" s="243"/>
      <c r="I72" s="243"/>
      <c r="J72" s="243"/>
      <c r="K72" s="243"/>
      <c r="L72" s="244"/>
      <c r="M72" s="251"/>
      <c r="N72" s="251"/>
      <c r="O72" s="251"/>
      <c r="P72" s="251"/>
      <c r="Q72" s="251"/>
      <c r="R72" s="251"/>
      <c r="S72" s="251"/>
      <c r="T72" s="251"/>
      <c r="U72" s="251"/>
      <c r="V72" s="251"/>
      <c r="W72" s="36"/>
      <c r="X72" s="5"/>
      <c r="Y72" s="6"/>
      <c r="Z72" s="68"/>
    </row>
    <row r="73" spans="1:26" ht="38.25" customHeight="1">
      <c r="A73" s="51"/>
      <c r="B73" s="55">
        <f t="shared" si="0"/>
        <v>34</v>
      </c>
      <c r="C73" s="242"/>
      <c r="D73" s="243"/>
      <c r="E73" s="243"/>
      <c r="F73" s="243"/>
      <c r="G73" s="243"/>
      <c r="H73" s="243"/>
      <c r="I73" s="243"/>
      <c r="J73" s="243"/>
      <c r="K73" s="243"/>
      <c r="L73" s="244"/>
      <c r="M73" s="251"/>
      <c r="N73" s="251"/>
      <c r="O73" s="251"/>
      <c r="P73" s="251"/>
      <c r="Q73" s="251"/>
      <c r="R73" s="251"/>
      <c r="S73" s="251"/>
      <c r="T73" s="251"/>
      <c r="U73" s="251"/>
      <c r="V73" s="251"/>
      <c r="W73" s="36"/>
      <c r="X73" s="5"/>
      <c r="Y73" s="6"/>
      <c r="Z73" s="68"/>
    </row>
    <row r="74" spans="1:26" ht="38.25" customHeight="1">
      <c r="A74" s="51"/>
      <c r="B74" s="55">
        <f t="shared" si="0"/>
        <v>35</v>
      </c>
      <c r="C74" s="242"/>
      <c r="D74" s="243"/>
      <c r="E74" s="243"/>
      <c r="F74" s="243"/>
      <c r="G74" s="243"/>
      <c r="H74" s="243"/>
      <c r="I74" s="243"/>
      <c r="J74" s="243"/>
      <c r="K74" s="243"/>
      <c r="L74" s="244"/>
      <c r="M74" s="251"/>
      <c r="N74" s="251"/>
      <c r="O74" s="251"/>
      <c r="P74" s="251"/>
      <c r="Q74" s="251"/>
      <c r="R74" s="251"/>
      <c r="S74" s="251"/>
      <c r="T74" s="251"/>
      <c r="U74" s="251"/>
      <c r="V74" s="251"/>
      <c r="W74" s="36"/>
      <c r="X74" s="5"/>
      <c r="Y74" s="6"/>
      <c r="Z74" s="68"/>
    </row>
    <row r="75" spans="1:26" ht="38.25" customHeight="1">
      <c r="A75" s="51"/>
      <c r="B75" s="55">
        <f t="shared" si="0"/>
        <v>36</v>
      </c>
      <c r="C75" s="242"/>
      <c r="D75" s="243"/>
      <c r="E75" s="243"/>
      <c r="F75" s="243"/>
      <c r="G75" s="243"/>
      <c r="H75" s="243"/>
      <c r="I75" s="243"/>
      <c r="J75" s="243"/>
      <c r="K75" s="243"/>
      <c r="L75" s="244"/>
      <c r="M75" s="251"/>
      <c r="N75" s="251"/>
      <c r="O75" s="251"/>
      <c r="P75" s="251"/>
      <c r="Q75" s="251"/>
      <c r="R75" s="251"/>
      <c r="S75" s="251"/>
      <c r="T75" s="251"/>
      <c r="U75" s="251"/>
      <c r="V75" s="251"/>
      <c r="W75" s="36"/>
      <c r="X75" s="5"/>
      <c r="Y75" s="6"/>
      <c r="Z75" s="68"/>
    </row>
    <row r="76" spans="1:26" ht="38.25" customHeight="1">
      <c r="A76" s="51"/>
      <c r="B76" s="55">
        <f t="shared" si="0"/>
        <v>37</v>
      </c>
      <c r="C76" s="242"/>
      <c r="D76" s="243"/>
      <c r="E76" s="243"/>
      <c r="F76" s="243"/>
      <c r="G76" s="243"/>
      <c r="H76" s="243"/>
      <c r="I76" s="243"/>
      <c r="J76" s="243"/>
      <c r="K76" s="243"/>
      <c r="L76" s="244"/>
      <c r="M76" s="251"/>
      <c r="N76" s="251"/>
      <c r="O76" s="251"/>
      <c r="P76" s="251"/>
      <c r="Q76" s="251"/>
      <c r="R76" s="251"/>
      <c r="S76" s="251"/>
      <c r="T76" s="251"/>
      <c r="U76" s="251"/>
      <c r="V76" s="251"/>
      <c r="W76" s="36"/>
      <c r="X76" s="5"/>
      <c r="Y76" s="6"/>
      <c r="Z76" s="68"/>
    </row>
    <row r="77" spans="1:26" ht="38.25" customHeight="1">
      <c r="A77" s="51"/>
      <c r="B77" s="55">
        <f t="shared" si="0"/>
        <v>38</v>
      </c>
      <c r="C77" s="242"/>
      <c r="D77" s="243"/>
      <c r="E77" s="243"/>
      <c r="F77" s="243"/>
      <c r="G77" s="243"/>
      <c r="H77" s="243"/>
      <c r="I77" s="243"/>
      <c r="J77" s="243"/>
      <c r="K77" s="243"/>
      <c r="L77" s="244"/>
      <c r="M77" s="251"/>
      <c r="N77" s="251"/>
      <c r="O77" s="251"/>
      <c r="P77" s="251"/>
      <c r="Q77" s="251"/>
      <c r="R77" s="251"/>
      <c r="S77" s="251"/>
      <c r="T77" s="251"/>
      <c r="U77" s="251"/>
      <c r="V77" s="251"/>
      <c r="W77" s="36"/>
      <c r="X77" s="5"/>
      <c r="Y77" s="6"/>
      <c r="Z77" s="68"/>
    </row>
    <row r="78" spans="1:26" ht="38.25" customHeight="1">
      <c r="A78" s="51"/>
      <c r="B78" s="55">
        <f t="shared" si="0"/>
        <v>39</v>
      </c>
      <c r="C78" s="242"/>
      <c r="D78" s="243"/>
      <c r="E78" s="243"/>
      <c r="F78" s="243"/>
      <c r="G78" s="243"/>
      <c r="H78" s="243"/>
      <c r="I78" s="243"/>
      <c r="J78" s="243"/>
      <c r="K78" s="243"/>
      <c r="L78" s="244"/>
      <c r="M78" s="251"/>
      <c r="N78" s="251"/>
      <c r="O78" s="251"/>
      <c r="P78" s="251"/>
      <c r="Q78" s="251"/>
      <c r="R78" s="251"/>
      <c r="S78" s="251"/>
      <c r="T78" s="251"/>
      <c r="U78" s="251"/>
      <c r="V78" s="251"/>
      <c r="W78" s="36"/>
      <c r="X78" s="5"/>
      <c r="Y78" s="6"/>
      <c r="Z78" s="68"/>
    </row>
    <row r="79" spans="1:26" ht="38.25" customHeight="1">
      <c r="A79" s="51"/>
      <c r="B79" s="55">
        <f t="shared" si="0"/>
        <v>40</v>
      </c>
      <c r="C79" s="242"/>
      <c r="D79" s="243"/>
      <c r="E79" s="243"/>
      <c r="F79" s="243"/>
      <c r="G79" s="243"/>
      <c r="H79" s="243"/>
      <c r="I79" s="243"/>
      <c r="J79" s="243"/>
      <c r="K79" s="243"/>
      <c r="L79" s="244"/>
      <c r="M79" s="251"/>
      <c r="N79" s="251"/>
      <c r="O79" s="251"/>
      <c r="P79" s="251"/>
      <c r="Q79" s="251"/>
      <c r="R79" s="251"/>
      <c r="S79" s="251"/>
      <c r="T79" s="251"/>
      <c r="U79" s="251"/>
      <c r="V79" s="251"/>
      <c r="W79" s="36"/>
      <c r="X79" s="5"/>
      <c r="Y79" s="6"/>
      <c r="Z79" s="68"/>
    </row>
    <row r="80" spans="1:26" ht="38.25" customHeight="1">
      <c r="A80" s="51"/>
      <c r="B80" s="55">
        <f t="shared" si="0"/>
        <v>41</v>
      </c>
      <c r="C80" s="242"/>
      <c r="D80" s="243"/>
      <c r="E80" s="243"/>
      <c r="F80" s="243"/>
      <c r="G80" s="243"/>
      <c r="H80" s="243"/>
      <c r="I80" s="243"/>
      <c r="J80" s="243"/>
      <c r="K80" s="243"/>
      <c r="L80" s="244"/>
      <c r="M80" s="251"/>
      <c r="N80" s="251"/>
      <c r="O80" s="251"/>
      <c r="P80" s="251"/>
      <c r="Q80" s="251"/>
      <c r="R80" s="251"/>
      <c r="S80" s="251"/>
      <c r="T80" s="251"/>
      <c r="U80" s="251"/>
      <c r="V80" s="251"/>
      <c r="W80" s="36"/>
      <c r="X80" s="5"/>
      <c r="Y80" s="6"/>
      <c r="Z80" s="68"/>
    </row>
    <row r="81" spans="1:26" ht="38.25" customHeight="1">
      <c r="A81" s="51"/>
      <c r="B81" s="55">
        <f t="shared" si="0"/>
        <v>42</v>
      </c>
      <c r="C81" s="242"/>
      <c r="D81" s="243"/>
      <c r="E81" s="243"/>
      <c r="F81" s="243"/>
      <c r="G81" s="243"/>
      <c r="H81" s="243"/>
      <c r="I81" s="243"/>
      <c r="J81" s="243"/>
      <c r="K81" s="243"/>
      <c r="L81" s="244"/>
      <c r="M81" s="251"/>
      <c r="N81" s="251"/>
      <c r="O81" s="251"/>
      <c r="P81" s="251"/>
      <c r="Q81" s="251"/>
      <c r="R81" s="251"/>
      <c r="S81" s="251"/>
      <c r="T81" s="251"/>
      <c r="U81" s="251"/>
      <c r="V81" s="251"/>
      <c r="W81" s="36"/>
      <c r="X81" s="5"/>
      <c r="Y81" s="6"/>
      <c r="Z81" s="68"/>
    </row>
    <row r="82" spans="1:26" ht="38.25" customHeight="1">
      <c r="A82" s="51"/>
      <c r="B82" s="55">
        <f t="shared" si="0"/>
        <v>43</v>
      </c>
      <c r="C82" s="242"/>
      <c r="D82" s="243"/>
      <c r="E82" s="243"/>
      <c r="F82" s="243"/>
      <c r="G82" s="243"/>
      <c r="H82" s="243"/>
      <c r="I82" s="243"/>
      <c r="J82" s="243"/>
      <c r="K82" s="243"/>
      <c r="L82" s="244"/>
      <c r="M82" s="251"/>
      <c r="N82" s="251"/>
      <c r="O82" s="251"/>
      <c r="P82" s="251"/>
      <c r="Q82" s="251"/>
      <c r="R82" s="251"/>
      <c r="S82" s="251"/>
      <c r="T82" s="251"/>
      <c r="U82" s="251"/>
      <c r="V82" s="251"/>
      <c r="W82" s="36"/>
      <c r="X82" s="5"/>
      <c r="Y82" s="6"/>
      <c r="Z82" s="68"/>
    </row>
    <row r="83" spans="1:26" ht="38.25" customHeight="1">
      <c r="A83" s="51"/>
      <c r="B83" s="55">
        <f t="shared" si="0"/>
        <v>44</v>
      </c>
      <c r="C83" s="242"/>
      <c r="D83" s="243"/>
      <c r="E83" s="243"/>
      <c r="F83" s="243"/>
      <c r="G83" s="243"/>
      <c r="H83" s="243"/>
      <c r="I83" s="243"/>
      <c r="J83" s="243"/>
      <c r="K83" s="243"/>
      <c r="L83" s="244"/>
      <c r="M83" s="251"/>
      <c r="N83" s="251"/>
      <c r="O83" s="251"/>
      <c r="P83" s="251"/>
      <c r="Q83" s="251"/>
      <c r="R83" s="251"/>
      <c r="S83" s="251"/>
      <c r="T83" s="251"/>
      <c r="U83" s="251"/>
      <c r="V83" s="251"/>
      <c r="W83" s="36"/>
      <c r="X83" s="5"/>
      <c r="Y83" s="6"/>
      <c r="Z83" s="68"/>
    </row>
    <row r="84" spans="1:26" ht="38.25" customHeight="1">
      <c r="A84" s="51"/>
      <c r="B84" s="55">
        <f t="shared" si="0"/>
        <v>45</v>
      </c>
      <c r="C84" s="242"/>
      <c r="D84" s="243"/>
      <c r="E84" s="243"/>
      <c r="F84" s="243"/>
      <c r="G84" s="243"/>
      <c r="H84" s="243"/>
      <c r="I84" s="243"/>
      <c r="J84" s="243"/>
      <c r="K84" s="243"/>
      <c r="L84" s="244"/>
      <c r="M84" s="251"/>
      <c r="N84" s="251"/>
      <c r="O84" s="251"/>
      <c r="P84" s="251"/>
      <c r="Q84" s="251"/>
      <c r="R84" s="251"/>
      <c r="S84" s="251"/>
      <c r="T84" s="251"/>
      <c r="U84" s="251"/>
      <c r="V84" s="251"/>
      <c r="W84" s="36"/>
      <c r="X84" s="5"/>
      <c r="Y84" s="6"/>
      <c r="Z84" s="68"/>
    </row>
    <row r="85" spans="1:26" ht="38.25" customHeight="1">
      <c r="A85" s="51"/>
      <c r="B85" s="55">
        <f t="shared" si="0"/>
        <v>46</v>
      </c>
      <c r="C85" s="242"/>
      <c r="D85" s="243"/>
      <c r="E85" s="243"/>
      <c r="F85" s="243"/>
      <c r="G85" s="243"/>
      <c r="H85" s="243"/>
      <c r="I85" s="243"/>
      <c r="J85" s="243"/>
      <c r="K85" s="243"/>
      <c r="L85" s="244"/>
      <c r="M85" s="251"/>
      <c r="N85" s="251"/>
      <c r="O85" s="251"/>
      <c r="P85" s="251"/>
      <c r="Q85" s="251"/>
      <c r="R85" s="251"/>
      <c r="S85" s="251"/>
      <c r="T85" s="251"/>
      <c r="U85" s="251"/>
      <c r="V85" s="251"/>
      <c r="W85" s="36"/>
      <c r="X85" s="5"/>
      <c r="Y85" s="6"/>
      <c r="Z85" s="68"/>
    </row>
    <row r="86" spans="1:26" ht="38.25" customHeight="1">
      <c r="A86" s="51"/>
      <c r="B86" s="55">
        <f t="shared" si="0"/>
        <v>47</v>
      </c>
      <c r="C86" s="242"/>
      <c r="D86" s="243"/>
      <c r="E86" s="243"/>
      <c r="F86" s="243"/>
      <c r="G86" s="243"/>
      <c r="H86" s="243"/>
      <c r="I86" s="243"/>
      <c r="J86" s="243"/>
      <c r="K86" s="243"/>
      <c r="L86" s="244"/>
      <c r="M86" s="251"/>
      <c r="N86" s="251"/>
      <c r="O86" s="251"/>
      <c r="P86" s="251"/>
      <c r="Q86" s="251"/>
      <c r="R86" s="251"/>
      <c r="S86" s="251"/>
      <c r="T86" s="251"/>
      <c r="U86" s="251"/>
      <c r="V86" s="251"/>
      <c r="W86" s="36"/>
      <c r="X86" s="5"/>
      <c r="Y86" s="6"/>
      <c r="Z86" s="68"/>
    </row>
    <row r="87" spans="1:26" ht="38.25" customHeight="1">
      <c r="A87" s="51"/>
      <c r="B87" s="55">
        <f t="shared" si="0"/>
        <v>48</v>
      </c>
      <c r="C87" s="242"/>
      <c r="D87" s="243"/>
      <c r="E87" s="243"/>
      <c r="F87" s="243"/>
      <c r="G87" s="243"/>
      <c r="H87" s="243"/>
      <c r="I87" s="243"/>
      <c r="J87" s="243"/>
      <c r="K87" s="243"/>
      <c r="L87" s="244"/>
      <c r="M87" s="251"/>
      <c r="N87" s="251"/>
      <c r="O87" s="251"/>
      <c r="P87" s="251"/>
      <c r="Q87" s="251"/>
      <c r="R87" s="251"/>
      <c r="S87" s="251"/>
      <c r="T87" s="251"/>
      <c r="U87" s="251"/>
      <c r="V87" s="251"/>
      <c r="W87" s="36"/>
      <c r="X87" s="5"/>
      <c r="Y87" s="6"/>
      <c r="Z87" s="68"/>
    </row>
    <row r="88" spans="1:26" ht="38.25" customHeight="1">
      <c r="A88" s="51"/>
      <c r="B88" s="55">
        <f t="shared" si="0"/>
        <v>49</v>
      </c>
      <c r="C88" s="242"/>
      <c r="D88" s="243"/>
      <c r="E88" s="243"/>
      <c r="F88" s="243"/>
      <c r="G88" s="243"/>
      <c r="H88" s="243"/>
      <c r="I88" s="243"/>
      <c r="J88" s="243"/>
      <c r="K88" s="243"/>
      <c r="L88" s="244"/>
      <c r="M88" s="251"/>
      <c r="N88" s="251"/>
      <c r="O88" s="251"/>
      <c r="P88" s="251"/>
      <c r="Q88" s="251"/>
      <c r="R88" s="251"/>
      <c r="S88" s="251"/>
      <c r="T88" s="251"/>
      <c r="U88" s="251"/>
      <c r="V88" s="251"/>
      <c r="W88" s="36"/>
      <c r="X88" s="5"/>
      <c r="Y88" s="6"/>
      <c r="Z88" s="68"/>
    </row>
    <row r="89" spans="1:26" ht="38.25" customHeight="1">
      <c r="A89" s="51"/>
      <c r="B89" s="55">
        <f t="shared" si="0"/>
        <v>50</v>
      </c>
      <c r="C89" s="242"/>
      <c r="D89" s="243"/>
      <c r="E89" s="243"/>
      <c r="F89" s="243"/>
      <c r="G89" s="243"/>
      <c r="H89" s="243"/>
      <c r="I89" s="243"/>
      <c r="J89" s="243"/>
      <c r="K89" s="243"/>
      <c r="L89" s="244"/>
      <c r="M89" s="251"/>
      <c r="N89" s="251"/>
      <c r="O89" s="251"/>
      <c r="P89" s="251"/>
      <c r="Q89" s="251"/>
      <c r="R89" s="251"/>
      <c r="S89" s="251"/>
      <c r="T89" s="251"/>
      <c r="U89" s="251"/>
      <c r="V89" s="251"/>
      <c r="W89" s="36"/>
      <c r="X89" s="5"/>
      <c r="Y89" s="6"/>
      <c r="Z89" s="68"/>
    </row>
    <row r="90" spans="1:26" ht="38.25" customHeight="1">
      <c r="A90" s="51"/>
      <c r="B90" s="55">
        <f t="shared" si="0"/>
        <v>51</v>
      </c>
      <c r="C90" s="242"/>
      <c r="D90" s="243"/>
      <c r="E90" s="243"/>
      <c r="F90" s="243"/>
      <c r="G90" s="243"/>
      <c r="H90" s="243"/>
      <c r="I90" s="243"/>
      <c r="J90" s="243"/>
      <c r="K90" s="243"/>
      <c r="L90" s="244"/>
      <c r="M90" s="251"/>
      <c r="N90" s="251"/>
      <c r="O90" s="251"/>
      <c r="P90" s="251"/>
      <c r="Q90" s="251"/>
      <c r="R90" s="251"/>
      <c r="S90" s="251"/>
      <c r="T90" s="251"/>
      <c r="U90" s="251"/>
      <c r="V90" s="251"/>
      <c r="W90" s="36"/>
      <c r="X90" s="5"/>
      <c r="Y90" s="6"/>
      <c r="Z90" s="68"/>
    </row>
    <row r="91" spans="1:26" ht="38.25" customHeight="1">
      <c r="A91" s="51"/>
      <c r="B91" s="55">
        <f t="shared" si="0"/>
        <v>52</v>
      </c>
      <c r="C91" s="242"/>
      <c r="D91" s="243"/>
      <c r="E91" s="243"/>
      <c r="F91" s="243"/>
      <c r="G91" s="243"/>
      <c r="H91" s="243"/>
      <c r="I91" s="243"/>
      <c r="J91" s="243"/>
      <c r="K91" s="243"/>
      <c r="L91" s="244"/>
      <c r="M91" s="251"/>
      <c r="N91" s="251"/>
      <c r="O91" s="251"/>
      <c r="P91" s="251"/>
      <c r="Q91" s="251"/>
      <c r="R91" s="251"/>
      <c r="S91" s="251"/>
      <c r="T91" s="251"/>
      <c r="U91" s="251"/>
      <c r="V91" s="251"/>
      <c r="W91" s="36"/>
      <c r="X91" s="5"/>
      <c r="Y91" s="6"/>
      <c r="Z91" s="68"/>
    </row>
    <row r="92" spans="1:26" ht="38.25" customHeight="1">
      <c r="A92" s="51"/>
      <c r="B92" s="55">
        <f t="shared" si="0"/>
        <v>53</v>
      </c>
      <c r="C92" s="242"/>
      <c r="D92" s="243"/>
      <c r="E92" s="243"/>
      <c r="F92" s="243"/>
      <c r="G92" s="243"/>
      <c r="H92" s="243"/>
      <c r="I92" s="243"/>
      <c r="J92" s="243"/>
      <c r="K92" s="243"/>
      <c r="L92" s="244"/>
      <c r="M92" s="251"/>
      <c r="N92" s="251"/>
      <c r="O92" s="251"/>
      <c r="P92" s="251"/>
      <c r="Q92" s="251"/>
      <c r="R92" s="251"/>
      <c r="S92" s="251"/>
      <c r="T92" s="251"/>
      <c r="U92" s="251"/>
      <c r="V92" s="251"/>
      <c r="W92" s="36"/>
      <c r="X92" s="5"/>
      <c r="Y92" s="6"/>
      <c r="Z92" s="68"/>
    </row>
    <row r="93" spans="1:26" ht="38.25" customHeight="1">
      <c r="A93" s="51"/>
      <c r="B93" s="55">
        <f t="shared" si="0"/>
        <v>54</v>
      </c>
      <c r="C93" s="242"/>
      <c r="D93" s="243"/>
      <c r="E93" s="243"/>
      <c r="F93" s="243"/>
      <c r="G93" s="243"/>
      <c r="H93" s="243"/>
      <c r="I93" s="243"/>
      <c r="J93" s="243"/>
      <c r="K93" s="243"/>
      <c r="L93" s="244"/>
      <c r="M93" s="251"/>
      <c r="N93" s="251"/>
      <c r="O93" s="251"/>
      <c r="P93" s="251"/>
      <c r="Q93" s="251"/>
      <c r="R93" s="251"/>
      <c r="S93" s="251"/>
      <c r="T93" s="251"/>
      <c r="U93" s="251"/>
      <c r="V93" s="251"/>
      <c r="W93" s="36"/>
      <c r="X93" s="5"/>
      <c r="Y93" s="6"/>
      <c r="Z93" s="68"/>
    </row>
    <row r="94" spans="1:26" ht="38.25" customHeight="1">
      <c r="A94" s="51"/>
      <c r="B94" s="55">
        <f t="shared" si="0"/>
        <v>55</v>
      </c>
      <c r="C94" s="242"/>
      <c r="D94" s="243"/>
      <c r="E94" s="243"/>
      <c r="F94" s="243"/>
      <c r="G94" s="243"/>
      <c r="H94" s="243"/>
      <c r="I94" s="243"/>
      <c r="J94" s="243"/>
      <c r="K94" s="243"/>
      <c r="L94" s="244"/>
      <c r="M94" s="251"/>
      <c r="N94" s="251"/>
      <c r="O94" s="251"/>
      <c r="P94" s="251"/>
      <c r="Q94" s="251"/>
      <c r="R94" s="251"/>
      <c r="S94" s="251"/>
      <c r="T94" s="251"/>
      <c r="U94" s="251"/>
      <c r="V94" s="251"/>
      <c r="W94" s="36"/>
      <c r="X94" s="5"/>
      <c r="Y94" s="6"/>
      <c r="Z94" s="68"/>
    </row>
    <row r="95" spans="1:26" ht="38.25" customHeight="1">
      <c r="A95" s="51"/>
      <c r="B95" s="55">
        <f t="shared" si="0"/>
        <v>56</v>
      </c>
      <c r="C95" s="242"/>
      <c r="D95" s="243"/>
      <c r="E95" s="243"/>
      <c r="F95" s="243"/>
      <c r="G95" s="243"/>
      <c r="H95" s="243"/>
      <c r="I95" s="243"/>
      <c r="J95" s="243"/>
      <c r="K95" s="243"/>
      <c r="L95" s="244"/>
      <c r="M95" s="251"/>
      <c r="N95" s="251"/>
      <c r="O95" s="251"/>
      <c r="P95" s="251"/>
      <c r="Q95" s="251"/>
      <c r="R95" s="251"/>
      <c r="S95" s="251"/>
      <c r="T95" s="251"/>
      <c r="U95" s="251"/>
      <c r="V95" s="251"/>
      <c r="W95" s="36"/>
      <c r="X95" s="5"/>
      <c r="Y95" s="6"/>
      <c r="Z95" s="68"/>
    </row>
    <row r="96" spans="1:26" ht="38.25" customHeight="1">
      <c r="A96" s="51"/>
      <c r="B96" s="55">
        <f t="shared" si="0"/>
        <v>57</v>
      </c>
      <c r="C96" s="242"/>
      <c r="D96" s="243"/>
      <c r="E96" s="243"/>
      <c r="F96" s="243"/>
      <c r="G96" s="243"/>
      <c r="H96" s="243"/>
      <c r="I96" s="243"/>
      <c r="J96" s="243"/>
      <c r="K96" s="243"/>
      <c r="L96" s="244"/>
      <c r="M96" s="251"/>
      <c r="N96" s="251"/>
      <c r="O96" s="251"/>
      <c r="P96" s="251"/>
      <c r="Q96" s="251"/>
      <c r="R96" s="251"/>
      <c r="S96" s="251"/>
      <c r="T96" s="251"/>
      <c r="U96" s="251"/>
      <c r="V96" s="251"/>
      <c r="W96" s="36"/>
      <c r="X96" s="5"/>
      <c r="Y96" s="6"/>
      <c r="Z96" s="68"/>
    </row>
    <row r="97" spans="1:26" ht="38.25" customHeight="1">
      <c r="A97" s="51"/>
      <c r="B97" s="55">
        <f t="shared" si="0"/>
        <v>58</v>
      </c>
      <c r="C97" s="242"/>
      <c r="D97" s="243"/>
      <c r="E97" s="243"/>
      <c r="F97" s="243"/>
      <c r="G97" s="243"/>
      <c r="H97" s="243"/>
      <c r="I97" s="243"/>
      <c r="J97" s="243"/>
      <c r="K97" s="243"/>
      <c r="L97" s="244"/>
      <c r="M97" s="251"/>
      <c r="N97" s="251"/>
      <c r="O97" s="251"/>
      <c r="P97" s="251"/>
      <c r="Q97" s="251"/>
      <c r="R97" s="251"/>
      <c r="S97" s="251"/>
      <c r="T97" s="251"/>
      <c r="U97" s="251"/>
      <c r="V97" s="251"/>
      <c r="W97" s="36"/>
      <c r="X97" s="5"/>
      <c r="Y97" s="6"/>
      <c r="Z97" s="68"/>
    </row>
    <row r="98" spans="1:26" ht="38.25" customHeight="1">
      <c r="A98" s="51"/>
      <c r="B98" s="55">
        <f t="shared" si="0"/>
        <v>59</v>
      </c>
      <c r="C98" s="242"/>
      <c r="D98" s="243"/>
      <c r="E98" s="243"/>
      <c r="F98" s="243"/>
      <c r="G98" s="243"/>
      <c r="H98" s="243"/>
      <c r="I98" s="243"/>
      <c r="J98" s="243"/>
      <c r="K98" s="243"/>
      <c r="L98" s="244"/>
      <c r="M98" s="251"/>
      <c r="N98" s="251"/>
      <c r="O98" s="251"/>
      <c r="P98" s="251"/>
      <c r="Q98" s="251"/>
      <c r="R98" s="251"/>
      <c r="S98" s="251"/>
      <c r="T98" s="251"/>
      <c r="U98" s="251"/>
      <c r="V98" s="251"/>
      <c r="W98" s="36"/>
      <c r="X98" s="5"/>
      <c r="Y98" s="6"/>
      <c r="Z98" s="68"/>
    </row>
    <row r="99" spans="1:26" ht="38.25" customHeight="1">
      <c r="A99" s="51"/>
      <c r="B99" s="55">
        <f t="shared" si="0"/>
        <v>60</v>
      </c>
      <c r="C99" s="242"/>
      <c r="D99" s="243"/>
      <c r="E99" s="243"/>
      <c r="F99" s="243"/>
      <c r="G99" s="243"/>
      <c r="H99" s="243"/>
      <c r="I99" s="243"/>
      <c r="J99" s="243"/>
      <c r="K99" s="243"/>
      <c r="L99" s="244"/>
      <c r="M99" s="251"/>
      <c r="N99" s="251"/>
      <c r="O99" s="251"/>
      <c r="P99" s="251"/>
      <c r="Q99" s="251"/>
      <c r="R99" s="251"/>
      <c r="S99" s="251"/>
      <c r="T99" s="251"/>
      <c r="U99" s="251"/>
      <c r="V99" s="251"/>
      <c r="W99" s="36"/>
      <c r="X99" s="5"/>
      <c r="Y99" s="6"/>
      <c r="Z99" s="68"/>
    </row>
    <row r="100" spans="1:26" ht="38.25" customHeight="1">
      <c r="A100" s="51"/>
      <c r="B100" s="55">
        <f t="shared" si="0"/>
        <v>61</v>
      </c>
      <c r="C100" s="242"/>
      <c r="D100" s="243"/>
      <c r="E100" s="243"/>
      <c r="F100" s="243"/>
      <c r="G100" s="243"/>
      <c r="H100" s="243"/>
      <c r="I100" s="243"/>
      <c r="J100" s="243"/>
      <c r="K100" s="243"/>
      <c r="L100" s="244"/>
      <c r="M100" s="251"/>
      <c r="N100" s="251"/>
      <c r="O100" s="251"/>
      <c r="P100" s="251"/>
      <c r="Q100" s="251"/>
      <c r="R100" s="251"/>
      <c r="S100" s="251"/>
      <c r="T100" s="251"/>
      <c r="U100" s="251"/>
      <c r="V100" s="251"/>
      <c r="W100" s="36"/>
      <c r="X100" s="5"/>
      <c r="Y100" s="6"/>
      <c r="Z100" s="68"/>
    </row>
    <row r="101" spans="1:26" ht="38.25" customHeight="1">
      <c r="A101" s="51"/>
      <c r="B101" s="55">
        <f t="shared" si="0"/>
        <v>62</v>
      </c>
      <c r="C101" s="242"/>
      <c r="D101" s="243"/>
      <c r="E101" s="243"/>
      <c r="F101" s="243"/>
      <c r="G101" s="243"/>
      <c r="H101" s="243"/>
      <c r="I101" s="243"/>
      <c r="J101" s="243"/>
      <c r="K101" s="243"/>
      <c r="L101" s="244"/>
      <c r="M101" s="251"/>
      <c r="N101" s="251"/>
      <c r="O101" s="251"/>
      <c r="P101" s="251"/>
      <c r="Q101" s="251"/>
      <c r="R101" s="251"/>
      <c r="S101" s="251"/>
      <c r="T101" s="251"/>
      <c r="U101" s="251"/>
      <c r="V101" s="251"/>
      <c r="W101" s="36"/>
      <c r="X101" s="5"/>
      <c r="Y101" s="6"/>
      <c r="Z101" s="68"/>
    </row>
    <row r="102" spans="1:26" ht="38.25" customHeight="1">
      <c r="A102" s="51"/>
      <c r="B102" s="55">
        <f t="shared" si="0"/>
        <v>63</v>
      </c>
      <c r="C102" s="242"/>
      <c r="D102" s="243"/>
      <c r="E102" s="243"/>
      <c r="F102" s="243"/>
      <c r="G102" s="243"/>
      <c r="H102" s="243"/>
      <c r="I102" s="243"/>
      <c r="J102" s="243"/>
      <c r="K102" s="243"/>
      <c r="L102" s="244"/>
      <c r="M102" s="251"/>
      <c r="N102" s="251"/>
      <c r="O102" s="251"/>
      <c r="P102" s="251"/>
      <c r="Q102" s="251"/>
      <c r="R102" s="251"/>
      <c r="S102" s="251"/>
      <c r="T102" s="251"/>
      <c r="U102" s="251"/>
      <c r="V102" s="251"/>
      <c r="W102" s="36"/>
      <c r="X102" s="5"/>
      <c r="Y102" s="6"/>
      <c r="Z102" s="68"/>
    </row>
    <row r="103" spans="1:26" ht="38.25" customHeight="1">
      <c r="A103" s="51"/>
      <c r="B103" s="55">
        <f t="shared" si="0"/>
        <v>64</v>
      </c>
      <c r="C103" s="242"/>
      <c r="D103" s="243"/>
      <c r="E103" s="243"/>
      <c r="F103" s="243"/>
      <c r="G103" s="243"/>
      <c r="H103" s="243"/>
      <c r="I103" s="243"/>
      <c r="J103" s="243"/>
      <c r="K103" s="243"/>
      <c r="L103" s="244"/>
      <c r="M103" s="251"/>
      <c r="N103" s="251"/>
      <c r="O103" s="251"/>
      <c r="P103" s="251"/>
      <c r="Q103" s="251"/>
      <c r="R103" s="251"/>
      <c r="S103" s="251"/>
      <c r="T103" s="251"/>
      <c r="U103" s="251"/>
      <c r="V103" s="251"/>
      <c r="W103" s="36"/>
      <c r="X103" s="5"/>
      <c r="Y103" s="6"/>
      <c r="Z103" s="68"/>
    </row>
    <row r="104" spans="1:26" ht="38.25" customHeight="1">
      <c r="A104" s="51"/>
      <c r="B104" s="55">
        <f t="shared" si="0"/>
        <v>65</v>
      </c>
      <c r="C104" s="242"/>
      <c r="D104" s="243"/>
      <c r="E104" s="243"/>
      <c r="F104" s="243"/>
      <c r="G104" s="243"/>
      <c r="H104" s="243"/>
      <c r="I104" s="243"/>
      <c r="J104" s="243"/>
      <c r="K104" s="243"/>
      <c r="L104" s="244"/>
      <c r="M104" s="251"/>
      <c r="N104" s="251"/>
      <c r="O104" s="251"/>
      <c r="P104" s="251"/>
      <c r="Q104" s="251"/>
      <c r="R104" s="251"/>
      <c r="S104" s="251"/>
      <c r="T104" s="251"/>
      <c r="U104" s="251"/>
      <c r="V104" s="251"/>
      <c r="W104" s="36"/>
      <c r="X104" s="5"/>
      <c r="Y104" s="6"/>
      <c r="Z104" s="68"/>
    </row>
    <row r="105" spans="1:26" ht="38.25" customHeight="1">
      <c r="A105" s="51"/>
      <c r="B105" s="55">
        <f t="shared" si="0"/>
        <v>66</v>
      </c>
      <c r="C105" s="242"/>
      <c r="D105" s="243"/>
      <c r="E105" s="243"/>
      <c r="F105" s="243"/>
      <c r="G105" s="243"/>
      <c r="H105" s="243"/>
      <c r="I105" s="243"/>
      <c r="J105" s="243"/>
      <c r="K105" s="243"/>
      <c r="L105" s="244"/>
      <c r="M105" s="251"/>
      <c r="N105" s="251"/>
      <c r="O105" s="251"/>
      <c r="P105" s="251"/>
      <c r="Q105" s="251"/>
      <c r="R105" s="251"/>
      <c r="S105" s="251"/>
      <c r="T105" s="251"/>
      <c r="U105" s="251"/>
      <c r="V105" s="251"/>
      <c r="W105" s="36"/>
      <c r="X105" s="5"/>
      <c r="Y105" s="6"/>
      <c r="Z105" s="68"/>
    </row>
    <row r="106" spans="1:26" ht="38.25" customHeight="1">
      <c r="A106" s="51"/>
      <c r="B106" s="55">
        <f t="shared" ref="B106:B139" si="1">B105+1</f>
        <v>67</v>
      </c>
      <c r="C106" s="242"/>
      <c r="D106" s="243"/>
      <c r="E106" s="243"/>
      <c r="F106" s="243"/>
      <c r="G106" s="243"/>
      <c r="H106" s="243"/>
      <c r="I106" s="243"/>
      <c r="J106" s="243"/>
      <c r="K106" s="243"/>
      <c r="L106" s="244"/>
      <c r="M106" s="251"/>
      <c r="N106" s="251"/>
      <c r="O106" s="251"/>
      <c r="P106" s="251"/>
      <c r="Q106" s="251"/>
      <c r="R106" s="251"/>
      <c r="S106" s="251"/>
      <c r="T106" s="251"/>
      <c r="U106" s="251"/>
      <c r="V106" s="251"/>
      <c r="W106" s="36"/>
      <c r="X106" s="5"/>
      <c r="Y106" s="6"/>
      <c r="Z106" s="68"/>
    </row>
    <row r="107" spans="1:26" ht="38.25" customHeight="1">
      <c r="A107" s="51"/>
      <c r="B107" s="55">
        <f t="shared" si="1"/>
        <v>68</v>
      </c>
      <c r="C107" s="242"/>
      <c r="D107" s="243"/>
      <c r="E107" s="243"/>
      <c r="F107" s="243"/>
      <c r="G107" s="243"/>
      <c r="H107" s="243"/>
      <c r="I107" s="243"/>
      <c r="J107" s="243"/>
      <c r="K107" s="243"/>
      <c r="L107" s="244"/>
      <c r="M107" s="251"/>
      <c r="N107" s="251"/>
      <c r="O107" s="251"/>
      <c r="P107" s="251"/>
      <c r="Q107" s="251"/>
      <c r="R107" s="251"/>
      <c r="S107" s="251"/>
      <c r="T107" s="251"/>
      <c r="U107" s="251"/>
      <c r="V107" s="251"/>
      <c r="W107" s="36"/>
      <c r="X107" s="5"/>
      <c r="Y107" s="6"/>
      <c r="Z107" s="68"/>
    </row>
    <row r="108" spans="1:26" ht="38.25" customHeight="1">
      <c r="A108" s="51"/>
      <c r="B108" s="55">
        <f t="shared" si="1"/>
        <v>69</v>
      </c>
      <c r="C108" s="242"/>
      <c r="D108" s="243"/>
      <c r="E108" s="243"/>
      <c r="F108" s="243"/>
      <c r="G108" s="243"/>
      <c r="H108" s="243"/>
      <c r="I108" s="243"/>
      <c r="J108" s="243"/>
      <c r="K108" s="243"/>
      <c r="L108" s="244"/>
      <c r="M108" s="251"/>
      <c r="N108" s="251"/>
      <c r="O108" s="251"/>
      <c r="P108" s="251"/>
      <c r="Q108" s="251"/>
      <c r="R108" s="251"/>
      <c r="S108" s="251"/>
      <c r="T108" s="251"/>
      <c r="U108" s="251"/>
      <c r="V108" s="251"/>
      <c r="W108" s="36"/>
      <c r="X108" s="5"/>
      <c r="Y108" s="6"/>
      <c r="Z108" s="68"/>
    </row>
    <row r="109" spans="1:26" ht="38.25" customHeight="1">
      <c r="A109" s="51"/>
      <c r="B109" s="55">
        <f t="shared" si="1"/>
        <v>70</v>
      </c>
      <c r="C109" s="242"/>
      <c r="D109" s="243"/>
      <c r="E109" s="243"/>
      <c r="F109" s="243"/>
      <c r="G109" s="243"/>
      <c r="H109" s="243"/>
      <c r="I109" s="243"/>
      <c r="J109" s="243"/>
      <c r="K109" s="243"/>
      <c r="L109" s="244"/>
      <c r="M109" s="251"/>
      <c r="N109" s="251"/>
      <c r="O109" s="251"/>
      <c r="P109" s="251"/>
      <c r="Q109" s="251"/>
      <c r="R109" s="251"/>
      <c r="S109" s="251"/>
      <c r="T109" s="251"/>
      <c r="U109" s="251"/>
      <c r="V109" s="251"/>
      <c r="W109" s="36"/>
      <c r="X109" s="5"/>
      <c r="Y109" s="6"/>
      <c r="Z109" s="68"/>
    </row>
    <row r="110" spans="1:26" ht="38.25" customHeight="1">
      <c r="A110" s="51"/>
      <c r="B110" s="55">
        <f t="shared" si="1"/>
        <v>71</v>
      </c>
      <c r="C110" s="242"/>
      <c r="D110" s="243"/>
      <c r="E110" s="243"/>
      <c r="F110" s="243"/>
      <c r="G110" s="243"/>
      <c r="H110" s="243"/>
      <c r="I110" s="243"/>
      <c r="J110" s="243"/>
      <c r="K110" s="243"/>
      <c r="L110" s="244"/>
      <c r="M110" s="251"/>
      <c r="N110" s="251"/>
      <c r="O110" s="251"/>
      <c r="P110" s="251"/>
      <c r="Q110" s="251"/>
      <c r="R110" s="251"/>
      <c r="S110" s="251"/>
      <c r="T110" s="251"/>
      <c r="U110" s="251"/>
      <c r="V110" s="251"/>
      <c r="W110" s="36"/>
      <c r="X110" s="5"/>
      <c r="Y110" s="6"/>
      <c r="Z110" s="68"/>
    </row>
    <row r="111" spans="1:26" ht="38.25" customHeight="1">
      <c r="A111" s="51"/>
      <c r="B111" s="55">
        <f t="shared" si="1"/>
        <v>72</v>
      </c>
      <c r="C111" s="242"/>
      <c r="D111" s="243"/>
      <c r="E111" s="243"/>
      <c r="F111" s="243"/>
      <c r="G111" s="243"/>
      <c r="H111" s="243"/>
      <c r="I111" s="243"/>
      <c r="J111" s="243"/>
      <c r="K111" s="243"/>
      <c r="L111" s="244"/>
      <c r="M111" s="251"/>
      <c r="N111" s="251"/>
      <c r="O111" s="251"/>
      <c r="P111" s="251"/>
      <c r="Q111" s="251"/>
      <c r="R111" s="251"/>
      <c r="S111" s="251"/>
      <c r="T111" s="251"/>
      <c r="U111" s="251"/>
      <c r="V111" s="251"/>
      <c r="W111" s="36"/>
      <c r="X111" s="5"/>
      <c r="Y111" s="6"/>
      <c r="Z111" s="68"/>
    </row>
    <row r="112" spans="1:26" ht="38.25" customHeight="1">
      <c r="A112" s="51"/>
      <c r="B112" s="55">
        <f t="shared" si="1"/>
        <v>73</v>
      </c>
      <c r="C112" s="242"/>
      <c r="D112" s="243"/>
      <c r="E112" s="243"/>
      <c r="F112" s="243"/>
      <c r="G112" s="243"/>
      <c r="H112" s="243"/>
      <c r="I112" s="243"/>
      <c r="J112" s="243"/>
      <c r="K112" s="243"/>
      <c r="L112" s="244"/>
      <c r="M112" s="251"/>
      <c r="N112" s="251"/>
      <c r="O112" s="251"/>
      <c r="P112" s="251"/>
      <c r="Q112" s="251"/>
      <c r="R112" s="251"/>
      <c r="S112" s="251"/>
      <c r="T112" s="251"/>
      <c r="U112" s="251"/>
      <c r="V112" s="251"/>
      <c r="W112" s="36"/>
      <c r="X112" s="5"/>
      <c r="Y112" s="6"/>
      <c r="Z112" s="68"/>
    </row>
    <row r="113" spans="1:26" ht="38.25" customHeight="1">
      <c r="A113" s="51"/>
      <c r="B113" s="55">
        <f t="shared" si="1"/>
        <v>74</v>
      </c>
      <c r="C113" s="242"/>
      <c r="D113" s="243"/>
      <c r="E113" s="243"/>
      <c r="F113" s="243"/>
      <c r="G113" s="243"/>
      <c r="H113" s="243"/>
      <c r="I113" s="243"/>
      <c r="J113" s="243"/>
      <c r="K113" s="243"/>
      <c r="L113" s="244"/>
      <c r="M113" s="251"/>
      <c r="N113" s="251"/>
      <c r="O113" s="251"/>
      <c r="P113" s="251"/>
      <c r="Q113" s="251"/>
      <c r="R113" s="251"/>
      <c r="S113" s="251"/>
      <c r="T113" s="251"/>
      <c r="U113" s="251"/>
      <c r="V113" s="251"/>
      <c r="W113" s="36"/>
      <c r="X113" s="5"/>
      <c r="Y113" s="6"/>
      <c r="Z113" s="68"/>
    </row>
    <row r="114" spans="1:26" ht="38.25" customHeight="1">
      <c r="A114" s="51"/>
      <c r="B114" s="55">
        <f t="shared" si="1"/>
        <v>75</v>
      </c>
      <c r="C114" s="242"/>
      <c r="D114" s="243"/>
      <c r="E114" s="243"/>
      <c r="F114" s="243"/>
      <c r="G114" s="243"/>
      <c r="H114" s="243"/>
      <c r="I114" s="243"/>
      <c r="J114" s="243"/>
      <c r="K114" s="243"/>
      <c r="L114" s="244"/>
      <c r="M114" s="251"/>
      <c r="N114" s="251"/>
      <c r="O114" s="251"/>
      <c r="P114" s="251"/>
      <c r="Q114" s="251"/>
      <c r="R114" s="251"/>
      <c r="S114" s="251"/>
      <c r="T114" s="251"/>
      <c r="U114" s="251"/>
      <c r="V114" s="251"/>
      <c r="W114" s="36"/>
      <c r="X114" s="5"/>
      <c r="Y114" s="6"/>
      <c r="Z114" s="68"/>
    </row>
    <row r="115" spans="1:26" ht="38.25" customHeight="1">
      <c r="A115" s="51"/>
      <c r="B115" s="55">
        <f t="shared" si="1"/>
        <v>76</v>
      </c>
      <c r="C115" s="242"/>
      <c r="D115" s="243"/>
      <c r="E115" s="243"/>
      <c r="F115" s="243"/>
      <c r="G115" s="243"/>
      <c r="H115" s="243"/>
      <c r="I115" s="243"/>
      <c r="J115" s="243"/>
      <c r="K115" s="243"/>
      <c r="L115" s="244"/>
      <c r="M115" s="251"/>
      <c r="N115" s="251"/>
      <c r="O115" s="251"/>
      <c r="P115" s="251"/>
      <c r="Q115" s="251"/>
      <c r="R115" s="251"/>
      <c r="S115" s="251"/>
      <c r="T115" s="251"/>
      <c r="U115" s="251"/>
      <c r="V115" s="251"/>
      <c r="W115" s="36"/>
      <c r="X115" s="5"/>
      <c r="Y115" s="6"/>
      <c r="Z115" s="68"/>
    </row>
    <row r="116" spans="1:26" ht="38.25" customHeight="1">
      <c r="A116" s="51"/>
      <c r="B116" s="55">
        <f t="shared" si="1"/>
        <v>77</v>
      </c>
      <c r="C116" s="242"/>
      <c r="D116" s="243"/>
      <c r="E116" s="243"/>
      <c r="F116" s="243"/>
      <c r="G116" s="243"/>
      <c r="H116" s="243"/>
      <c r="I116" s="243"/>
      <c r="J116" s="243"/>
      <c r="K116" s="243"/>
      <c r="L116" s="244"/>
      <c r="M116" s="251"/>
      <c r="N116" s="251"/>
      <c r="O116" s="251"/>
      <c r="P116" s="251"/>
      <c r="Q116" s="251"/>
      <c r="R116" s="251"/>
      <c r="S116" s="251"/>
      <c r="T116" s="251"/>
      <c r="U116" s="251"/>
      <c r="V116" s="251"/>
      <c r="W116" s="36"/>
      <c r="X116" s="5"/>
      <c r="Y116" s="6"/>
      <c r="Z116" s="68"/>
    </row>
    <row r="117" spans="1:26" ht="38.25" customHeight="1">
      <c r="A117" s="51"/>
      <c r="B117" s="55">
        <f t="shared" si="1"/>
        <v>78</v>
      </c>
      <c r="C117" s="242"/>
      <c r="D117" s="243"/>
      <c r="E117" s="243"/>
      <c r="F117" s="243"/>
      <c r="G117" s="243"/>
      <c r="H117" s="243"/>
      <c r="I117" s="243"/>
      <c r="J117" s="243"/>
      <c r="K117" s="243"/>
      <c r="L117" s="244"/>
      <c r="M117" s="251"/>
      <c r="N117" s="251"/>
      <c r="O117" s="251"/>
      <c r="P117" s="251"/>
      <c r="Q117" s="251"/>
      <c r="R117" s="251"/>
      <c r="S117" s="251"/>
      <c r="T117" s="251"/>
      <c r="U117" s="251"/>
      <c r="V117" s="251"/>
      <c r="W117" s="36"/>
      <c r="X117" s="5"/>
      <c r="Y117" s="6"/>
      <c r="Z117" s="68"/>
    </row>
    <row r="118" spans="1:26" ht="38.25" customHeight="1">
      <c r="A118" s="51"/>
      <c r="B118" s="55">
        <f t="shared" si="1"/>
        <v>79</v>
      </c>
      <c r="C118" s="242"/>
      <c r="D118" s="243"/>
      <c r="E118" s="243"/>
      <c r="F118" s="243"/>
      <c r="G118" s="243"/>
      <c r="H118" s="243"/>
      <c r="I118" s="243"/>
      <c r="J118" s="243"/>
      <c r="K118" s="243"/>
      <c r="L118" s="244"/>
      <c r="M118" s="251"/>
      <c r="N118" s="251"/>
      <c r="O118" s="251"/>
      <c r="P118" s="251"/>
      <c r="Q118" s="251"/>
      <c r="R118" s="251"/>
      <c r="S118" s="251"/>
      <c r="T118" s="251"/>
      <c r="U118" s="251"/>
      <c r="V118" s="251"/>
      <c r="W118" s="36"/>
      <c r="X118" s="5"/>
      <c r="Y118" s="6"/>
      <c r="Z118" s="68"/>
    </row>
    <row r="119" spans="1:26" ht="38.25" customHeight="1">
      <c r="A119" s="51"/>
      <c r="B119" s="55">
        <f t="shared" si="1"/>
        <v>80</v>
      </c>
      <c r="C119" s="242"/>
      <c r="D119" s="243"/>
      <c r="E119" s="243"/>
      <c r="F119" s="243"/>
      <c r="G119" s="243"/>
      <c r="H119" s="243"/>
      <c r="I119" s="243"/>
      <c r="J119" s="243"/>
      <c r="K119" s="243"/>
      <c r="L119" s="244"/>
      <c r="M119" s="251"/>
      <c r="N119" s="251"/>
      <c r="O119" s="251"/>
      <c r="P119" s="251"/>
      <c r="Q119" s="251"/>
      <c r="R119" s="251"/>
      <c r="S119" s="251"/>
      <c r="T119" s="251"/>
      <c r="U119" s="251"/>
      <c r="V119" s="251"/>
      <c r="W119" s="36"/>
      <c r="X119" s="5"/>
      <c r="Y119" s="6"/>
      <c r="Z119" s="68"/>
    </row>
    <row r="120" spans="1:26" ht="38.25" customHeight="1">
      <c r="A120" s="51"/>
      <c r="B120" s="55">
        <f t="shared" si="1"/>
        <v>81</v>
      </c>
      <c r="C120" s="242"/>
      <c r="D120" s="243"/>
      <c r="E120" s="243"/>
      <c r="F120" s="243"/>
      <c r="G120" s="243"/>
      <c r="H120" s="243"/>
      <c r="I120" s="243"/>
      <c r="J120" s="243"/>
      <c r="K120" s="243"/>
      <c r="L120" s="244"/>
      <c r="M120" s="251"/>
      <c r="N120" s="251"/>
      <c r="O120" s="251"/>
      <c r="P120" s="251"/>
      <c r="Q120" s="251"/>
      <c r="R120" s="251"/>
      <c r="S120" s="251"/>
      <c r="T120" s="251"/>
      <c r="U120" s="251"/>
      <c r="V120" s="251"/>
      <c r="W120" s="36"/>
      <c r="X120" s="5"/>
      <c r="Y120" s="6"/>
      <c r="Z120" s="68"/>
    </row>
    <row r="121" spans="1:26" ht="38.25" customHeight="1">
      <c r="A121" s="51"/>
      <c r="B121" s="55">
        <f t="shared" si="1"/>
        <v>82</v>
      </c>
      <c r="C121" s="242"/>
      <c r="D121" s="243"/>
      <c r="E121" s="243"/>
      <c r="F121" s="243"/>
      <c r="G121" s="243"/>
      <c r="H121" s="243"/>
      <c r="I121" s="243"/>
      <c r="J121" s="243"/>
      <c r="K121" s="243"/>
      <c r="L121" s="244"/>
      <c r="M121" s="251"/>
      <c r="N121" s="251"/>
      <c r="O121" s="251"/>
      <c r="P121" s="251"/>
      <c r="Q121" s="251"/>
      <c r="R121" s="251"/>
      <c r="S121" s="251"/>
      <c r="T121" s="251"/>
      <c r="U121" s="251"/>
      <c r="V121" s="251"/>
      <c r="W121" s="36"/>
      <c r="X121" s="5"/>
      <c r="Y121" s="6"/>
      <c r="Z121" s="68"/>
    </row>
    <row r="122" spans="1:26" ht="38.25" customHeight="1">
      <c r="A122" s="51"/>
      <c r="B122" s="55">
        <f t="shared" si="1"/>
        <v>83</v>
      </c>
      <c r="C122" s="242"/>
      <c r="D122" s="243"/>
      <c r="E122" s="243"/>
      <c r="F122" s="243"/>
      <c r="G122" s="243"/>
      <c r="H122" s="243"/>
      <c r="I122" s="243"/>
      <c r="J122" s="243"/>
      <c r="K122" s="243"/>
      <c r="L122" s="244"/>
      <c r="M122" s="251"/>
      <c r="N122" s="251"/>
      <c r="O122" s="251"/>
      <c r="P122" s="251"/>
      <c r="Q122" s="251"/>
      <c r="R122" s="251"/>
      <c r="S122" s="251"/>
      <c r="T122" s="251"/>
      <c r="U122" s="251"/>
      <c r="V122" s="251"/>
      <c r="W122" s="36"/>
      <c r="X122" s="5"/>
      <c r="Y122" s="6"/>
      <c r="Z122" s="68"/>
    </row>
    <row r="123" spans="1:26" ht="38.25" customHeight="1">
      <c r="A123" s="51"/>
      <c r="B123" s="55">
        <f t="shared" si="1"/>
        <v>84</v>
      </c>
      <c r="C123" s="242"/>
      <c r="D123" s="243"/>
      <c r="E123" s="243"/>
      <c r="F123" s="243"/>
      <c r="G123" s="243"/>
      <c r="H123" s="243"/>
      <c r="I123" s="243"/>
      <c r="J123" s="243"/>
      <c r="K123" s="243"/>
      <c r="L123" s="244"/>
      <c r="M123" s="251"/>
      <c r="N123" s="251"/>
      <c r="O123" s="251"/>
      <c r="P123" s="251"/>
      <c r="Q123" s="251"/>
      <c r="R123" s="251"/>
      <c r="S123" s="251"/>
      <c r="T123" s="251"/>
      <c r="U123" s="251"/>
      <c r="V123" s="251"/>
      <c r="W123" s="36"/>
      <c r="X123" s="5"/>
      <c r="Y123" s="6"/>
      <c r="Z123" s="68"/>
    </row>
    <row r="124" spans="1:26" ht="38.25" customHeight="1">
      <c r="A124" s="51"/>
      <c r="B124" s="55">
        <f t="shared" si="1"/>
        <v>85</v>
      </c>
      <c r="C124" s="242"/>
      <c r="D124" s="243"/>
      <c r="E124" s="243"/>
      <c r="F124" s="243"/>
      <c r="G124" s="243"/>
      <c r="H124" s="243"/>
      <c r="I124" s="243"/>
      <c r="J124" s="243"/>
      <c r="K124" s="243"/>
      <c r="L124" s="244"/>
      <c r="M124" s="251"/>
      <c r="N124" s="251"/>
      <c r="O124" s="251"/>
      <c r="P124" s="251"/>
      <c r="Q124" s="251"/>
      <c r="R124" s="251"/>
      <c r="S124" s="251"/>
      <c r="T124" s="251"/>
      <c r="U124" s="251"/>
      <c r="V124" s="251"/>
      <c r="W124" s="36"/>
      <c r="X124" s="5"/>
      <c r="Y124" s="6"/>
      <c r="Z124" s="68"/>
    </row>
    <row r="125" spans="1:26" ht="38.25" customHeight="1">
      <c r="A125" s="51"/>
      <c r="B125" s="55">
        <f t="shared" si="1"/>
        <v>86</v>
      </c>
      <c r="C125" s="242"/>
      <c r="D125" s="243"/>
      <c r="E125" s="243"/>
      <c r="F125" s="243"/>
      <c r="G125" s="243"/>
      <c r="H125" s="243"/>
      <c r="I125" s="243"/>
      <c r="J125" s="243"/>
      <c r="K125" s="243"/>
      <c r="L125" s="244"/>
      <c r="M125" s="251"/>
      <c r="N125" s="251"/>
      <c r="O125" s="251"/>
      <c r="P125" s="251"/>
      <c r="Q125" s="251"/>
      <c r="R125" s="251"/>
      <c r="S125" s="251"/>
      <c r="T125" s="251"/>
      <c r="U125" s="251"/>
      <c r="V125" s="251"/>
      <c r="W125" s="36"/>
      <c r="X125" s="5"/>
      <c r="Y125" s="6"/>
      <c r="Z125" s="68"/>
    </row>
    <row r="126" spans="1:26" ht="38.25" customHeight="1">
      <c r="A126" s="51"/>
      <c r="B126" s="55">
        <f t="shared" si="1"/>
        <v>87</v>
      </c>
      <c r="C126" s="242"/>
      <c r="D126" s="243"/>
      <c r="E126" s="243"/>
      <c r="F126" s="243"/>
      <c r="G126" s="243"/>
      <c r="H126" s="243"/>
      <c r="I126" s="243"/>
      <c r="J126" s="243"/>
      <c r="K126" s="243"/>
      <c r="L126" s="244"/>
      <c r="M126" s="251"/>
      <c r="N126" s="251"/>
      <c r="O126" s="251"/>
      <c r="P126" s="251"/>
      <c r="Q126" s="251"/>
      <c r="R126" s="251"/>
      <c r="S126" s="251"/>
      <c r="T126" s="251"/>
      <c r="U126" s="251"/>
      <c r="V126" s="251"/>
      <c r="W126" s="36"/>
      <c r="X126" s="5"/>
      <c r="Y126" s="6"/>
      <c r="Z126" s="68"/>
    </row>
    <row r="127" spans="1:26" ht="38.25" customHeight="1">
      <c r="A127" s="51"/>
      <c r="B127" s="55">
        <f t="shared" si="1"/>
        <v>88</v>
      </c>
      <c r="C127" s="242"/>
      <c r="D127" s="243"/>
      <c r="E127" s="243"/>
      <c r="F127" s="243"/>
      <c r="G127" s="243"/>
      <c r="H127" s="243"/>
      <c r="I127" s="243"/>
      <c r="J127" s="243"/>
      <c r="K127" s="243"/>
      <c r="L127" s="244"/>
      <c r="M127" s="251"/>
      <c r="N127" s="251"/>
      <c r="O127" s="251"/>
      <c r="P127" s="251"/>
      <c r="Q127" s="251"/>
      <c r="R127" s="251"/>
      <c r="S127" s="251"/>
      <c r="T127" s="251"/>
      <c r="U127" s="251"/>
      <c r="V127" s="251"/>
      <c r="W127" s="36"/>
      <c r="X127" s="5"/>
      <c r="Y127" s="6"/>
      <c r="Z127" s="68"/>
    </row>
    <row r="128" spans="1:26" ht="38.25" customHeight="1">
      <c r="A128" s="51"/>
      <c r="B128" s="55">
        <f t="shared" si="1"/>
        <v>89</v>
      </c>
      <c r="C128" s="242"/>
      <c r="D128" s="243"/>
      <c r="E128" s="243"/>
      <c r="F128" s="243"/>
      <c r="G128" s="243"/>
      <c r="H128" s="243"/>
      <c r="I128" s="243"/>
      <c r="J128" s="243"/>
      <c r="K128" s="243"/>
      <c r="L128" s="244"/>
      <c r="M128" s="251"/>
      <c r="N128" s="251"/>
      <c r="O128" s="251"/>
      <c r="P128" s="251"/>
      <c r="Q128" s="251"/>
      <c r="R128" s="251"/>
      <c r="S128" s="251"/>
      <c r="T128" s="251"/>
      <c r="U128" s="251"/>
      <c r="V128" s="251"/>
      <c r="W128" s="36"/>
      <c r="X128" s="5"/>
      <c r="Y128" s="6"/>
      <c r="Z128" s="68"/>
    </row>
    <row r="129" spans="1:26" ht="38.25" customHeight="1">
      <c r="A129" s="51"/>
      <c r="B129" s="55">
        <f t="shared" si="1"/>
        <v>90</v>
      </c>
      <c r="C129" s="242"/>
      <c r="D129" s="243"/>
      <c r="E129" s="243"/>
      <c r="F129" s="243"/>
      <c r="G129" s="243"/>
      <c r="H129" s="243"/>
      <c r="I129" s="243"/>
      <c r="J129" s="243"/>
      <c r="K129" s="243"/>
      <c r="L129" s="244"/>
      <c r="M129" s="251"/>
      <c r="N129" s="251"/>
      <c r="O129" s="251"/>
      <c r="P129" s="251"/>
      <c r="Q129" s="251"/>
      <c r="R129" s="251"/>
      <c r="S129" s="251"/>
      <c r="T129" s="251"/>
      <c r="U129" s="251"/>
      <c r="V129" s="251"/>
      <c r="W129" s="36"/>
      <c r="X129" s="5"/>
      <c r="Y129" s="6"/>
      <c r="Z129" s="68"/>
    </row>
    <row r="130" spans="1:26" ht="38.25" customHeight="1">
      <c r="A130" s="51"/>
      <c r="B130" s="55">
        <f t="shared" si="1"/>
        <v>91</v>
      </c>
      <c r="C130" s="242"/>
      <c r="D130" s="243"/>
      <c r="E130" s="243"/>
      <c r="F130" s="243"/>
      <c r="G130" s="243"/>
      <c r="H130" s="243"/>
      <c r="I130" s="243"/>
      <c r="J130" s="243"/>
      <c r="K130" s="243"/>
      <c r="L130" s="244"/>
      <c r="M130" s="251"/>
      <c r="N130" s="251"/>
      <c r="O130" s="251"/>
      <c r="P130" s="251"/>
      <c r="Q130" s="251"/>
      <c r="R130" s="251"/>
      <c r="S130" s="251"/>
      <c r="T130" s="251"/>
      <c r="U130" s="251"/>
      <c r="V130" s="251"/>
      <c r="W130" s="36"/>
      <c r="X130" s="5"/>
      <c r="Y130" s="6"/>
      <c r="Z130" s="68"/>
    </row>
    <row r="131" spans="1:26" ht="38.25" customHeight="1">
      <c r="A131" s="51"/>
      <c r="B131" s="55">
        <f t="shared" si="1"/>
        <v>92</v>
      </c>
      <c r="C131" s="242"/>
      <c r="D131" s="243"/>
      <c r="E131" s="243"/>
      <c r="F131" s="243"/>
      <c r="G131" s="243"/>
      <c r="H131" s="243"/>
      <c r="I131" s="243"/>
      <c r="J131" s="243"/>
      <c r="K131" s="243"/>
      <c r="L131" s="244"/>
      <c r="M131" s="251"/>
      <c r="N131" s="251"/>
      <c r="O131" s="251"/>
      <c r="P131" s="251"/>
      <c r="Q131" s="251"/>
      <c r="R131" s="251"/>
      <c r="S131" s="251"/>
      <c r="T131" s="251"/>
      <c r="U131" s="251"/>
      <c r="V131" s="251"/>
      <c r="W131" s="36"/>
      <c r="X131" s="5"/>
      <c r="Y131" s="6"/>
      <c r="Z131" s="68"/>
    </row>
    <row r="132" spans="1:26" ht="38.25" customHeight="1">
      <c r="A132" s="51"/>
      <c r="B132" s="55">
        <f t="shared" si="1"/>
        <v>93</v>
      </c>
      <c r="C132" s="242"/>
      <c r="D132" s="243"/>
      <c r="E132" s="243"/>
      <c r="F132" s="243"/>
      <c r="G132" s="243"/>
      <c r="H132" s="243"/>
      <c r="I132" s="243"/>
      <c r="J132" s="243"/>
      <c r="K132" s="243"/>
      <c r="L132" s="244"/>
      <c r="M132" s="251"/>
      <c r="N132" s="251"/>
      <c r="O132" s="251"/>
      <c r="P132" s="251"/>
      <c r="Q132" s="251"/>
      <c r="R132" s="251"/>
      <c r="S132" s="251"/>
      <c r="T132" s="251"/>
      <c r="U132" s="251"/>
      <c r="V132" s="251"/>
      <c r="W132" s="36"/>
      <c r="X132" s="5"/>
      <c r="Y132" s="6"/>
      <c r="Z132" s="68"/>
    </row>
    <row r="133" spans="1:26" ht="38.25" customHeight="1">
      <c r="A133" s="51"/>
      <c r="B133" s="55">
        <f t="shared" si="1"/>
        <v>94</v>
      </c>
      <c r="C133" s="242"/>
      <c r="D133" s="243"/>
      <c r="E133" s="243"/>
      <c r="F133" s="243"/>
      <c r="G133" s="243"/>
      <c r="H133" s="243"/>
      <c r="I133" s="243"/>
      <c r="J133" s="243"/>
      <c r="K133" s="243"/>
      <c r="L133" s="244"/>
      <c r="M133" s="251"/>
      <c r="N133" s="251"/>
      <c r="O133" s="251"/>
      <c r="P133" s="251"/>
      <c r="Q133" s="251"/>
      <c r="R133" s="251"/>
      <c r="S133" s="251"/>
      <c r="T133" s="251"/>
      <c r="U133" s="251"/>
      <c r="V133" s="251"/>
      <c r="W133" s="36"/>
      <c r="X133" s="5"/>
      <c r="Y133" s="6"/>
      <c r="Z133" s="68"/>
    </row>
    <row r="134" spans="1:26" ht="38.25" customHeight="1">
      <c r="A134" s="51"/>
      <c r="B134" s="55">
        <f t="shared" si="1"/>
        <v>95</v>
      </c>
      <c r="C134" s="242"/>
      <c r="D134" s="243"/>
      <c r="E134" s="243"/>
      <c r="F134" s="243"/>
      <c r="G134" s="243"/>
      <c r="H134" s="243"/>
      <c r="I134" s="243"/>
      <c r="J134" s="243"/>
      <c r="K134" s="243"/>
      <c r="L134" s="244"/>
      <c r="M134" s="251"/>
      <c r="N134" s="251"/>
      <c r="O134" s="251"/>
      <c r="P134" s="251"/>
      <c r="Q134" s="251"/>
      <c r="R134" s="251"/>
      <c r="S134" s="251"/>
      <c r="T134" s="251"/>
      <c r="U134" s="251"/>
      <c r="V134" s="251"/>
      <c r="W134" s="36"/>
      <c r="X134" s="5"/>
      <c r="Y134" s="6"/>
      <c r="Z134" s="68"/>
    </row>
    <row r="135" spans="1:26" ht="38.25" customHeight="1">
      <c r="A135" s="51"/>
      <c r="B135" s="55">
        <f t="shared" si="1"/>
        <v>96</v>
      </c>
      <c r="C135" s="242"/>
      <c r="D135" s="243"/>
      <c r="E135" s="243"/>
      <c r="F135" s="243"/>
      <c r="G135" s="243"/>
      <c r="H135" s="243"/>
      <c r="I135" s="243"/>
      <c r="J135" s="243"/>
      <c r="K135" s="243"/>
      <c r="L135" s="244"/>
      <c r="M135" s="251"/>
      <c r="N135" s="251"/>
      <c r="O135" s="251"/>
      <c r="P135" s="251"/>
      <c r="Q135" s="251"/>
      <c r="R135" s="251"/>
      <c r="S135" s="251"/>
      <c r="T135" s="251"/>
      <c r="U135" s="251"/>
      <c r="V135" s="251"/>
      <c r="W135" s="36"/>
      <c r="X135" s="5"/>
      <c r="Y135" s="6"/>
      <c r="Z135" s="68"/>
    </row>
    <row r="136" spans="1:26" ht="38.25" customHeight="1">
      <c r="A136" s="51"/>
      <c r="B136" s="55">
        <f t="shared" si="1"/>
        <v>97</v>
      </c>
      <c r="C136" s="242"/>
      <c r="D136" s="243"/>
      <c r="E136" s="243"/>
      <c r="F136" s="243"/>
      <c r="G136" s="243"/>
      <c r="H136" s="243"/>
      <c r="I136" s="243"/>
      <c r="J136" s="243"/>
      <c r="K136" s="243"/>
      <c r="L136" s="244"/>
      <c r="M136" s="251"/>
      <c r="N136" s="251"/>
      <c r="O136" s="251"/>
      <c r="P136" s="251"/>
      <c r="Q136" s="251"/>
      <c r="R136" s="251"/>
      <c r="S136" s="251"/>
      <c r="T136" s="251"/>
      <c r="U136" s="251"/>
      <c r="V136" s="251"/>
      <c r="W136" s="36"/>
      <c r="X136" s="5"/>
      <c r="Y136" s="6"/>
      <c r="Z136" s="68"/>
    </row>
    <row r="137" spans="1:26" ht="38.25" customHeight="1">
      <c r="A137" s="51"/>
      <c r="B137" s="55">
        <f t="shared" si="1"/>
        <v>98</v>
      </c>
      <c r="C137" s="242"/>
      <c r="D137" s="243"/>
      <c r="E137" s="243"/>
      <c r="F137" s="243"/>
      <c r="G137" s="243"/>
      <c r="H137" s="243"/>
      <c r="I137" s="243"/>
      <c r="J137" s="243"/>
      <c r="K137" s="243"/>
      <c r="L137" s="244"/>
      <c r="M137" s="251"/>
      <c r="N137" s="251"/>
      <c r="O137" s="251"/>
      <c r="P137" s="251"/>
      <c r="Q137" s="251"/>
      <c r="R137" s="251"/>
      <c r="S137" s="251"/>
      <c r="T137" s="251"/>
      <c r="U137" s="251"/>
      <c r="V137" s="251"/>
      <c r="W137" s="36"/>
      <c r="X137" s="5"/>
      <c r="Y137" s="6"/>
      <c r="Z137" s="68"/>
    </row>
    <row r="138" spans="1:26" ht="38.25" customHeight="1">
      <c r="A138" s="51"/>
      <c r="B138" s="55">
        <f t="shared" si="1"/>
        <v>99</v>
      </c>
      <c r="C138" s="242"/>
      <c r="D138" s="243"/>
      <c r="E138" s="243"/>
      <c r="F138" s="243"/>
      <c r="G138" s="243"/>
      <c r="H138" s="243"/>
      <c r="I138" s="243"/>
      <c r="J138" s="243"/>
      <c r="K138" s="243"/>
      <c r="L138" s="244"/>
      <c r="M138" s="251"/>
      <c r="N138" s="251"/>
      <c r="O138" s="251"/>
      <c r="P138" s="251"/>
      <c r="Q138" s="251"/>
      <c r="R138" s="251"/>
      <c r="S138" s="251"/>
      <c r="T138" s="251"/>
      <c r="U138" s="251"/>
      <c r="V138" s="251"/>
      <c r="W138" s="36"/>
      <c r="X138" s="5"/>
      <c r="Y138" s="6"/>
      <c r="Z138" s="68"/>
    </row>
    <row r="139" spans="1:26" ht="38.25" customHeight="1" thickBot="1">
      <c r="A139" s="51"/>
      <c r="B139" s="55">
        <f t="shared" si="1"/>
        <v>100</v>
      </c>
      <c r="C139" s="245"/>
      <c r="D139" s="246"/>
      <c r="E139" s="246"/>
      <c r="F139" s="246"/>
      <c r="G139" s="246"/>
      <c r="H139" s="246"/>
      <c r="I139" s="246"/>
      <c r="J139" s="246"/>
      <c r="K139" s="246"/>
      <c r="L139" s="247"/>
      <c r="M139" s="252"/>
      <c r="N139" s="252"/>
      <c r="O139" s="252"/>
      <c r="P139" s="252"/>
      <c r="Q139" s="252"/>
      <c r="R139" s="252"/>
      <c r="S139" s="252"/>
      <c r="T139" s="252"/>
      <c r="U139" s="252"/>
      <c r="V139" s="252"/>
      <c r="W139" s="37"/>
      <c r="X139" s="7"/>
      <c r="Y139" s="8"/>
      <c r="Z139" s="68"/>
    </row>
    <row r="140" spans="1:26" ht="18" customHeight="1">
      <c r="B140" s="69"/>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0"/>
    </row>
    <row r="141" spans="1:26" ht="20.100000000000001"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00000000000001"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00000000000001"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00000000000001"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00000000000001"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00000000000001"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00000000000001"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00000000000001"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00000000000001"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00000000000001"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00000000000001"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00000000000001"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00000000000001"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00000000000001"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00000000000001"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00000000000001"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00000000000001"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00000000000001"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00000000000001"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00000000000001"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00000000000001"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00000000000001"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00000000000001"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00000000000001"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00000000000001"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00000000000001"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00000000000001"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00000000000001"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00000000000001"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00000000000001"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00000000000001"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00000000000001"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00000000000001"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00000000000001"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00000000000001"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00000000000001"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00000000000001"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00000000000001"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00000000000001"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00000000000001"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00000000000001"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00000000000001"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00000000000001"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00000000000001"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00000000000001"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00000000000001"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00000000000001"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00000000000001"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00000000000001"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00000000000001"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00000000000001"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00000000000001"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00000000000001"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00000000000001"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00000000000001"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00000000000001"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00000000000001"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00000000000001"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00000000000001"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00000000000001"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00000000000001"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00000000000001"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00000000000001"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00000000000001"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00000000000001"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00000000000001"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00000000000001"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00000000000001"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00000000000001"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00000000000001"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00000000000001"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00000000000001"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00000000000001"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00000000000001"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00000000000001"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00000000000001"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00000000000001"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00000000000001"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00000000000001"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00000000000001"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00000000000001"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00000000000001"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00000000000001"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00000000000001"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00000000000001"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00000000000001"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00000000000001"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00000000000001"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00000000000001"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00000000000001"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00000000000001"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00000000000001"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00000000000001"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00000000000001"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00000000000001"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00000000000001"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00000000000001"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00000000000001"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00000000000001"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00000000000001"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00000000000001"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00000000000001"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00000000000001"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00000000000001"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00000000000001"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00000000000001"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00000000000001"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00000000000001"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00000000000001"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00000000000001"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00000000000001"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00000000000001"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00000000000001"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00000000000001"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00000000000001"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00000000000001"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00000000000001"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00000000000001"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00000000000001"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00000000000001"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4"/>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00000000-0002-0000-0000-000000000000}">
      <formula1>10</formula1>
    </dataValidation>
    <dataValidation type="list" allowBlank="1" showInputMessage="1" showErrorMessage="1" sqref="W40:W139" xr:uid="{00000000-0002-0000-0000-000001000000}">
      <formula1>INDIRECT(R40)</formula1>
    </dataValidation>
    <dataValidation type="textLength" imeMode="halfAlpha" operator="equal" allowBlank="1" showInputMessage="1" showErrorMessage="1" error="桁数が正しくありません。13桁の法人番号を入力してください。" sqref="M29:T29" xr:uid="{00000000-0002-0000-0000-000002000000}">
      <formula1>13</formula1>
    </dataValidation>
    <dataValidation imeMode="halfAlpha" allowBlank="1" showInputMessage="1" showErrorMessage="1" sqref="M24:T24" xr:uid="{00000000-0002-0000-0000-000003000000}"/>
  </dataValidations>
  <pageMargins left="0.70866141732283472" right="0.70866141732283472" top="0.74803149606299213" bottom="0.74803149606299213" header="0.31496062992125984" footer="0.31496062992125984"/>
  <pageSetup paperSize="9" scale="60"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【参考】数式用!$C$3:$C$49</xm:f>
          </x14:formula1>
          <xm:sqref>C18:L18 R43:V139</xm:sqref>
        </x14:dataValidation>
        <x14:dataValidation type="list" allowBlank="1" showInputMessage="1" showErrorMessage="1" xr:uid="{00000000-0002-0000-0000-000005000000}">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U106"/>
  <sheetViews>
    <sheetView view="pageBreakPreview" zoomScaleNormal="120" zoomScaleSheetLayoutView="100" workbookViewId="0">
      <selection activeCell="AN28" sqref="AN28"/>
    </sheetView>
  </sheetViews>
  <sheetFormatPr defaultColWidth="9" defaultRowHeight="13.5"/>
  <cols>
    <col min="1" max="1" width="2.5" style="72" customWidth="1"/>
    <col min="2" max="3" width="2.75" style="72" customWidth="1"/>
    <col min="4" max="4" width="3.5" style="72" customWidth="1"/>
    <col min="5" max="6" width="2.75" style="72" customWidth="1"/>
    <col min="7" max="11" width="2.5" style="72" customWidth="1"/>
    <col min="12" max="13" width="3" style="72" customWidth="1"/>
    <col min="14" max="36" width="2.5" style="72" customWidth="1"/>
    <col min="37" max="37" width="4.125" style="72" customWidth="1"/>
    <col min="38" max="16384" width="9" style="72"/>
  </cols>
  <sheetData>
    <row r="1" spans="1:46" s="47" customFormat="1" ht="20.25" customHeight="1" thickBot="1">
      <c r="A1" s="54" t="s">
        <v>1900</v>
      </c>
      <c r="B1" s="51"/>
      <c r="C1" s="51"/>
      <c r="D1" s="51"/>
      <c r="E1" s="51"/>
      <c r="F1" s="51"/>
      <c r="G1" s="51"/>
      <c r="H1" s="51"/>
      <c r="I1" s="51"/>
      <c r="J1" s="51"/>
      <c r="K1" s="51"/>
      <c r="L1" s="51"/>
      <c r="M1" s="51"/>
      <c r="N1" s="51"/>
      <c r="O1" s="51"/>
      <c r="P1" s="51"/>
      <c r="Q1" s="51"/>
      <c r="R1" s="51"/>
      <c r="S1" s="51"/>
      <c r="T1" s="51"/>
      <c r="U1" s="51"/>
      <c r="V1" s="51"/>
      <c r="AC1" s="432" t="s">
        <v>25</v>
      </c>
      <c r="AD1" s="433"/>
      <c r="AE1" s="433"/>
      <c r="AF1" s="432" t="str">
        <f>基本情報入力シート!C18</f>
        <v>富山県</v>
      </c>
      <c r="AG1" s="433"/>
      <c r="AH1" s="433"/>
      <c r="AI1" s="433"/>
      <c r="AJ1" s="434"/>
    </row>
    <row r="2" spans="1:46" ht="6" customHeight="1"/>
    <row r="3" spans="1:46" ht="17.25">
      <c r="A3" s="435" t="s">
        <v>158</v>
      </c>
      <c r="B3" s="436"/>
      <c r="C3" s="436"/>
      <c r="D3" s="436"/>
      <c r="E3" s="436"/>
      <c r="F3" s="436"/>
      <c r="G3" s="436"/>
      <c r="H3" s="436"/>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row>
    <row r="4" spans="1:46" ht="6" customHeight="1"/>
    <row r="5" spans="1:46">
      <c r="A5" s="46" t="s">
        <v>69</v>
      </c>
    </row>
    <row r="6" spans="1:46" s="73" customFormat="1" ht="13.5" customHeight="1">
      <c r="A6" s="437" t="s">
        <v>0</v>
      </c>
      <c r="B6" s="438"/>
      <c r="C6" s="438"/>
      <c r="D6" s="438"/>
      <c r="E6" s="438"/>
      <c r="F6" s="438"/>
      <c r="G6" s="439" t="str">
        <f>IF(基本情報入力シート!M22="","",基本情報入力シート!M22)</f>
        <v/>
      </c>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c r="AI6" s="440"/>
      <c r="AJ6" s="441"/>
    </row>
    <row r="7" spans="1:46" s="73" customFormat="1" ht="22.5" customHeight="1">
      <c r="A7" s="453" t="s">
        <v>30</v>
      </c>
      <c r="B7" s="467"/>
      <c r="C7" s="467"/>
      <c r="D7" s="467"/>
      <c r="E7" s="467"/>
      <c r="F7" s="467"/>
      <c r="G7" s="468" t="str">
        <f>IF(基本情報入力シート!M23="","",基本情報入力シート!M23)</f>
        <v/>
      </c>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70"/>
    </row>
    <row r="8" spans="1:46" s="73" customFormat="1" ht="12.75" customHeight="1">
      <c r="A8" s="471" t="s">
        <v>26</v>
      </c>
      <c r="B8" s="472"/>
      <c r="C8" s="472"/>
      <c r="D8" s="472"/>
      <c r="E8" s="472"/>
      <c r="F8" s="472"/>
      <c r="G8" s="74" t="s">
        <v>1</v>
      </c>
      <c r="H8" s="475" t="str">
        <f>IF(基本情報入力シート!AA24="－","",基本情報入力シート!AA24)</f>
        <v/>
      </c>
      <c r="I8" s="475"/>
      <c r="J8" s="475"/>
      <c r="K8" s="475"/>
      <c r="L8" s="475"/>
      <c r="M8" s="75"/>
      <c r="N8" s="76"/>
      <c r="O8" s="76"/>
      <c r="P8" s="76"/>
      <c r="Q8" s="76"/>
      <c r="R8" s="76"/>
      <c r="S8" s="76"/>
      <c r="T8" s="76"/>
      <c r="U8" s="76"/>
      <c r="V8" s="76"/>
      <c r="W8" s="76"/>
      <c r="X8" s="76"/>
      <c r="Y8" s="76"/>
      <c r="Z8" s="76"/>
      <c r="AA8" s="76"/>
      <c r="AB8" s="76"/>
      <c r="AC8" s="76"/>
      <c r="AD8" s="76"/>
      <c r="AE8" s="76"/>
      <c r="AF8" s="76"/>
      <c r="AG8" s="76"/>
      <c r="AH8" s="76"/>
      <c r="AI8" s="76"/>
      <c r="AJ8" s="77"/>
    </row>
    <row r="9" spans="1:46" s="73" customFormat="1" ht="12" customHeight="1">
      <c r="A9" s="447"/>
      <c r="B9" s="448"/>
      <c r="C9" s="448"/>
      <c r="D9" s="448"/>
      <c r="E9" s="448"/>
      <c r="F9" s="448"/>
      <c r="G9" s="476" t="str">
        <f>IF(基本情報入力シート!M25="","",基本情報入力シート!M25)</f>
        <v/>
      </c>
      <c r="H9" s="477"/>
      <c r="I9" s="477"/>
      <c r="J9" s="477"/>
      <c r="K9" s="477"/>
      <c r="L9" s="477"/>
      <c r="M9" s="477"/>
      <c r="N9" s="477"/>
      <c r="O9" s="477"/>
      <c r="P9" s="477"/>
      <c r="Q9" s="477"/>
      <c r="R9" s="477"/>
      <c r="S9" s="477"/>
      <c r="T9" s="477"/>
      <c r="U9" s="477"/>
      <c r="V9" s="477"/>
      <c r="W9" s="477"/>
      <c r="X9" s="477"/>
      <c r="Y9" s="477"/>
      <c r="Z9" s="477"/>
      <c r="AA9" s="477"/>
      <c r="AB9" s="477"/>
      <c r="AC9" s="477"/>
      <c r="AD9" s="477"/>
      <c r="AE9" s="477"/>
      <c r="AF9" s="477"/>
      <c r="AG9" s="477"/>
      <c r="AH9" s="477"/>
      <c r="AI9" s="477"/>
      <c r="AJ9" s="478"/>
    </row>
    <row r="10" spans="1:46" s="73" customFormat="1" ht="12" customHeight="1">
      <c r="A10" s="473"/>
      <c r="B10" s="474"/>
      <c r="C10" s="474"/>
      <c r="D10" s="474"/>
      <c r="E10" s="474"/>
      <c r="F10" s="474"/>
      <c r="G10" s="449" t="str">
        <f>IF(基本情報入力シート!M26="","",基本情報入力シート!M26)</f>
        <v/>
      </c>
      <c r="H10" s="450"/>
      <c r="I10" s="450"/>
      <c r="J10" s="450"/>
      <c r="K10" s="450"/>
      <c r="L10" s="450"/>
      <c r="M10" s="450"/>
      <c r="N10" s="450"/>
      <c r="O10" s="450"/>
      <c r="P10" s="450"/>
      <c r="Q10" s="450"/>
      <c r="R10" s="450"/>
      <c r="S10" s="450"/>
      <c r="T10" s="450"/>
      <c r="U10" s="450"/>
      <c r="V10" s="450"/>
      <c r="W10" s="450"/>
      <c r="X10" s="450"/>
      <c r="Y10" s="450"/>
      <c r="Z10" s="450"/>
      <c r="AA10" s="450"/>
      <c r="AB10" s="450"/>
      <c r="AC10" s="450"/>
      <c r="AD10" s="450"/>
      <c r="AE10" s="450"/>
      <c r="AF10" s="450"/>
      <c r="AG10" s="450"/>
      <c r="AH10" s="450"/>
      <c r="AI10" s="450"/>
      <c r="AJ10" s="451"/>
    </row>
    <row r="11" spans="1:46" s="73" customFormat="1" ht="15" customHeight="1">
      <c r="A11" s="442" t="s">
        <v>0</v>
      </c>
      <c r="B11" s="443"/>
      <c r="C11" s="443"/>
      <c r="D11" s="443"/>
      <c r="E11" s="443"/>
      <c r="F11" s="443"/>
      <c r="G11" s="439" t="str">
        <f>IF(基本情報入力シート!M30="","",基本情報入力シート!M30)</f>
        <v/>
      </c>
      <c r="H11" s="440"/>
      <c r="I11" s="440"/>
      <c r="J11" s="440"/>
      <c r="K11" s="440"/>
      <c r="L11" s="440"/>
      <c r="M11" s="440"/>
      <c r="N11" s="440"/>
      <c r="O11" s="440"/>
      <c r="P11" s="440"/>
      <c r="Q11" s="440"/>
      <c r="R11" s="440"/>
      <c r="S11" s="440"/>
      <c r="T11" s="440"/>
      <c r="U11" s="440"/>
      <c r="V11" s="440"/>
      <c r="W11" s="440"/>
      <c r="X11" s="440"/>
      <c r="Y11" s="440"/>
      <c r="Z11" s="440"/>
      <c r="AA11" s="440"/>
      <c r="AB11" s="440"/>
      <c r="AC11" s="440"/>
      <c r="AD11" s="440"/>
      <c r="AE11" s="440"/>
      <c r="AF11" s="440"/>
      <c r="AG11" s="440"/>
      <c r="AH11" s="440"/>
      <c r="AI11" s="440"/>
      <c r="AJ11" s="441"/>
      <c r="AS11" s="78"/>
    </row>
    <row r="12" spans="1:46" s="73" customFormat="1" ht="22.5" customHeight="1">
      <c r="A12" s="447" t="s">
        <v>27</v>
      </c>
      <c r="B12" s="448"/>
      <c r="C12" s="448"/>
      <c r="D12" s="448"/>
      <c r="E12" s="448"/>
      <c r="F12" s="448"/>
      <c r="G12" s="449" t="str">
        <f>IF(基本情報入力シート!M31="","",基本情報入力シート!M31)</f>
        <v/>
      </c>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1"/>
      <c r="AS12" s="78"/>
    </row>
    <row r="13" spans="1:46" s="73" customFormat="1" ht="17.25" customHeight="1">
      <c r="A13" s="391" t="s">
        <v>28</v>
      </c>
      <c r="B13" s="391"/>
      <c r="C13" s="391"/>
      <c r="D13" s="391"/>
      <c r="E13" s="391"/>
      <c r="F13" s="391"/>
      <c r="G13" s="452" t="s">
        <v>19</v>
      </c>
      <c r="H13" s="452"/>
      <c r="I13" s="452"/>
      <c r="J13" s="453"/>
      <c r="K13" s="457" t="str">
        <f>IF(基本情報入力シート!M32="","",基本情報入力シート!M32)</f>
        <v/>
      </c>
      <c r="L13" s="457"/>
      <c r="M13" s="457"/>
      <c r="N13" s="457"/>
      <c r="O13" s="457"/>
      <c r="P13" s="457"/>
      <c r="Q13" s="457"/>
      <c r="R13" s="457"/>
      <c r="S13" s="457"/>
      <c r="T13" s="457"/>
      <c r="U13" s="391" t="s">
        <v>29</v>
      </c>
      <c r="V13" s="391"/>
      <c r="W13" s="391"/>
      <c r="X13" s="391"/>
      <c r="Y13" s="457" t="str">
        <f>IF(基本情報入力シート!M33="","",基本情報入力シート!M33)</f>
        <v/>
      </c>
      <c r="Z13" s="457"/>
      <c r="AA13" s="457"/>
      <c r="AB13" s="457"/>
      <c r="AC13" s="457"/>
      <c r="AD13" s="457"/>
      <c r="AE13" s="457"/>
      <c r="AF13" s="457"/>
      <c r="AG13" s="457"/>
      <c r="AH13" s="457"/>
      <c r="AI13" s="457"/>
      <c r="AJ13" s="457"/>
      <c r="AS13" s="78"/>
    </row>
    <row r="14" spans="1:46" s="73" customFormat="1" ht="7.5" customHeight="1">
      <c r="A14" s="79"/>
      <c r="B14" s="79"/>
      <c r="C14" s="79"/>
      <c r="D14" s="79"/>
      <c r="E14" s="79"/>
      <c r="F14" s="79"/>
      <c r="G14" s="79"/>
      <c r="H14" s="79"/>
      <c r="I14" s="79"/>
      <c r="J14" s="79"/>
      <c r="K14" s="80"/>
      <c r="L14" s="80"/>
      <c r="M14" s="80"/>
      <c r="N14" s="80"/>
      <c r="O14" s="80"/>
      <c r="P14" s="80"/>
      <c r="Q14" s="80"/>
      <c r="R14" s="80"/>
      <c r="S14" s="80"/>
      <c r="T14" s="80"/>
      <c r="U14" s="80"/>
      <c r="V14" s="79"/>
      <c r="W14" s="79"/>
      <c r="X14" s="79"/>
      <c r="Y14" s="79"/>
      <c r="Z14" s="80"/>
      <c r="AA14" s="80"/>
      <c r="AB14" s="80"/>
      <c r="AC14" s="80"/>
      <c r="AD14" s="80"/>
      <c r="AE14" s="80"/>
      <c r="AF14" s="80"/>
      <c r="AG14" s="80"/>
      <c r="AH14" s="80"/>
      <c r="AI14" s="80"/>
      <c r="AJ14" s="80"/>
      <c r="AT14" s="78"/>
    </row>
    <row r="15" spans="1:46" s="73" customFormat="1">
      <c r="A15" s="81" t="s">
        <v>70</v>
      </c>
      <c r="B15" s="79"/>
      <c r="C15" s="79"/>
      <c r="D15" s="79"/>
      <c r="E15" s="79"/>
      <c r="G15" s="79"/>
      <c r="H15" s="79"/>
      <c r="I15" s="79"/>
      <c r="J15" s="79"/>
      <c r="K15" s="80"/>
      <c r="L15" s="82"/>
      <c r="N15" s="80"/>
      <c r="O15" s="80"/>
      <c r="P15" s="80"/>
      <c r="Q15" s="80"/>
      <c r="R15" s="80"/>
      <c r="S15" s="80"/>
      <c r="T15" s="80"/>
      <c r="U15" s="80"/>
      <c r="V15" s="79"/>
      <c r="W15" s="79"/>
      <c r="X15" s="79"/>
      <c r="Y15" s="79"/>
      <c r="Z15" s="80"/>
      <c r="AA15" s="80"/>
      <c r="AB15" s="80"/>
      <c r="AC15" s="80"/>
      <c r="AD15" s="80"/>
      <c r="AE15" s="80"/>
      <c r="AF15" s="80"/>
      <c r="AG15" s="80"/>
      <c r="AH15" s="80"/>
      <c r="AI15" s="80"/>
      <c r="AJ15" s="80"/>
      <c r="AT15" s="78"/>
    </row>
    <row r="16" spans="1:46" s="47" customFormat="1" ht="19.5" customHeight="1" thickBot="1">
      <c r="A16" s="458" t="s">
        <v>137</v>
      </c>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2">
        <f>'別紙様式3-2（補助金）'!F5</f>
        <v>0</v>
      </c>
      <c r="AA16" s="383"/>
      <c r="AB16" s="383"/>
      <c r="AC16" s="383"/>
      <c r="AD16" s="383"/>
      <c r="AE16" s="383"/>
      <c r="AF16" s="383"/>
      <c r="AG16" s="366" t="s">
        <v>4</v>
      </c>
      <c r="AH16" s="384"/>
      <c r="AI16" s="73"/>
      <c r="AJ16" s="51"/>
      <c r="AR16" s="83"/>
    </row>
    <row r="17" spans="1:47" s="47" customFormat="1" ht="19.5" customHeight="1" thickBot="1">
      <c r="A17" s="385" t="s">
        <v>138</v>
      </c>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7"/>
      <c r="AA17" s="388"/>
      <c r="AB17" s="388"/>
      <c r="AC17" s="388"/>
      <c r="AD17" s="388"/>
      <c r="AE17" s="388"/>
      <c r="AF17" s="389"/>
      <c r="AG17" s="390" t="s">
        <v>4</v>
      </c>
      <c r="AH17" s="391"/>
      <c r="AI17" s="47" t="s">
        <v>135</v>
      </c>
      <c r="AJ17" s="84" t="str">
        <f>IF(Z17="","",IF(Z16="","",IF(Z17&gt;=Z16,"○","☓")))</f>
        <v/>
      </c>
      <c r="AK17" s="361" t="s">
        <v>147</v>
      </c>
      <c r="AL17" s="362"/>
      <c r="AM17" s="362"/>
      <c r="AN17" s="362"/>
      <c r="AO17" s="362"/>
      <c r="AP17" s="362"/>
      <c r="AQ17" s="362"/>
      <c r="AR17" s="362"/>
      <c r="AS17" s="362"/>
      <c r="AT17" s="362"/>
      <c r="AU17" s="363"/>
    </row>
    <row r="18" spans="1:47" s="47" customFormat="1" ht="19.5" customHeight="1" thickBot="1">
      <c r="A18" s="454" t="s">
        <v>139</v>
      </c>
      <c r="B18" s="455"/>
      <c r="C18" s="455"/>
      <c r="D18" s="455"/>
      <c r="E18" s="455"/>
      <c r="F18" s="455"/>
      <c r="G18" s="455"/>
      <c r="H18" s="455"/>
      <c r="I18" s="455"/>
      <c r="J18" s="455"/>
      <c r="K18" s="455"/>
      <c r="L18" s="455"/>
      <c r="M18" s="455"/>
      <c r="N18" s="455"/>
      <c r="O18" s="455"/>
      <c r="P18" s="455"/>
      <c r="Q18" s="455"/>
      <c r="R18" s="455"/>
      <c r="S18" s="455"/>
      <c r="T18" s="455"/>
      <c r="U18" s="455"/>
      <c r="V18" s="455"/>
      <c r="W18" s="455"/>
      <c r="X18" s="455"/>
      <c r="Y18" s="456"/>
      <c r="Z18" s="85"/>
      <c r="AA18" s="85"/>
      <c r="AB18" s="86"/>
      <c r="AC18" s="86"/>
      <c r="AD18" s="86"/>
      <c r="AE18" s="86"/>
      <c r="AF18" s="86"/>
      <c r="AG18" s="86"/>
      <c r="AH18" s="86"/>
      <c r="AI18" s="86"/>
      <c r="AJ18" s="86"/>
      <c r="AK18" s="86"/>
      <c r="AL18" s="86"/>
      <c r="AT18" s="83"/>
    </row>
    <row r="19" spans="1:47" s="47" customFormat="1" ht="19.5" customHeight="1" thickBot="1">
      <c r="A19" s="87"/>
      <c r="B19" s="364" t="s">
        <v>140</v>
      </c>
      <c r="C19" s="365"/>
      <c r="D19" s="365"/>
      <c r="E19" s="365"/>
      <c r="F19" s="365"/>
      <c r="G19" s="365"/>
      <c r="H19" s="365"/>
      <c r="I19" s="365"/>
      <c r="J19" s="365"/>
      <c r="K19" s="365"/>
      <c r="L19" s="365"/>
      <c r="M19" s="365"/>
      <c r="N19" s="365"/>
      <c r="O19" s="365"/>
      <c r="P19" s="365"/>
      <c r="Q19" s="365"/>
      <c r="R19" s="365"/>
      <c r="S19" s="365"/>
      <c r="T19" s="365"/>
      <c r="U19" s="358">
        <f>'別紙様式3-2（補助金）'!F6</f>
        <v>0</v>
      </c>
      <c r="V19" s="359"/>
      <c r="W19" s="359"/>
      <c r="X19" s="359"/>
      <c r="Y19" s="360"/>
      <c r="Z19" s="366" t="s">
        <v>4</v>
      </c>
      <c r="AA19" s="367"/>
      <c r="AB19" s="88" t="s">
        <v>23</v>
      </c>
      <c r="AC19" s="371">
        <f>IFERROR(U21/U19*100,0)</f>
        <v>0</v>
      </c>
      <c r="AD19" s="372"/>
      <c r="AE19" s="89" t="s">
        <v>24</v>
      </c>
      <c r="AF19" s="90" t="s">
        <v>55</v>
      </c>
      <c r="AG19" s="47" t="s">
        <v>135</v>
      </c>
      <c r="AH19" s="84" t="str">
        <f>IF(AC19=0,"×",IF(AC19&gt;=(200/3),"○","×"))</f>
        <v>×</v>
      </c>
      <c r="AI19" s="86"/>
      <c r="AJ19" s="86"/>
      <c r="AK19" s="392" t="s">
        <v>148</v>
      </c>
      <c r="AL19" s="393"/>
      <c r="AM19" s="393"/>
      <c r="AN19" s="393"/>
      <c r="AO19" s="393"/>
      <c r="AP19" s="393"/>
      <c r="AQ19" s="393"/>
      <c r="AR19" s="393"/>
      <c r="AS19" s="393"/>
      <c r="AT19" s="393"/>
      <c r="AU19" s="394"/>
    </row>
    <row r="20" spans="1:47" s="47" customFormat="1" ht="19.5" customHeight="1" thickBot="1">
      <c r="A20" s="87"/>
      <c r="B20" s="368" t="s">
        <v>141</v>
      </c>
      <c r="C20" s="369"/>
      <c r="D20" s="369"/>
      <c r="E20" s="369"/>
      <c r="F20" s="369"/>
      <c r="G20" s="369"/>
      <c r="H20" s="369"/>
      <c r="I20" s="369"/>
      <c r="J20" s="369"/>
      <c r="K20" s="369"/>
      <c r="L20" s="369"/>
      <c r="M20" s="369"/>
      <c r="N20" s="369"/>
      <c r="O20" s="369"/>
      <c r="P20" s="369"/>
      <c r="Q20" s="369"/>
      <c r="R20" s="369"/>
      <c r="S20" s="369"/>
      <c r="T20" s="370"/>
      <c r="U20" s="358">
        <f>SUM(N22,N25)</f>
        <v>0</v>
      </c>
      <c r="V20" s="359"/>
      <c r="W20" s="359"/>
      <c r="X20" s="359"/>
      <c r="Y20" s="360"/>
      <c r="Z20" s="366" t="s">
        <v>4</v>
      </c>
      <c r="AA20" s="367"/>
      <c r="AB20" s="91"/>
      <c r="AC20" s="92"/>
      <c r="AD20" s="93"/>
      <c r="AE20" s="93"/>
      <c r="AF20" s="94"/>
      <c r="AI20" s="86"/>
      <c r="AJ20" s="86"/>
      <c r="AK20" s="395"/>
      <c r="AL20" s="396"/>
      <c r="AM20" s="396"/>
      <c r="AN20" s="396"/>
      <c r="AO20" s="396"/>
      <c r="AP20" s="396"/>
      <c r="AQ20" s="396"/>
      <c r="AR20" s="396"/>
      <c r="AS20" s="396"/>
      <c r="AT20" s="396"/>
      <c r="AU20" s="397"/>
    </row>
    <row r="21" spans="1:47" s="47" customFormat="1" ht="28.5" customHeight="1" thickBot="1">
      <c r="A21" s="87"/>
      <c r="B21" s="353"/>
      <c r="C21" s="354"/>
      <c r="D21" s="355" t="s">
        <v>1908</v>
      </c>
      <c r="E21" s="355"/>
      <c r="F21" s="355"/>
      <c r="G21" s="355"/>
      <c r="H21" s="355"/>
      <c r="I21" s="355"/>
      <c r="J21" s="355"/>
      <c r="K21" s="355"/>
      <c r="L21" s="355"/>
      <c r="M21" s="356"/>
      <c r="N21" s="356"/>
      <c r="O21" s="356"/>
      <c r="P21" s="356"/>
      <c r="Q21" s="356"/>
      <c r="R21" s="356"/>
      <c r="S21" s="356"/>
      <c r="T21" s="357"/>
      <c r="U21" s="358">
        <f>SUM(N23,N26)</f>
        <v>0</v>
      </c>
      <c r="V21" s="359"/>
      <c r="W21" s="359"/>
      <c r="X21" s="359"/>
      <c r="Y21" s="360"/>
      <c r="Z21" s="366" t="s">
        <v>4</v>
      </c>
      <c r="AA21" s="367"/>
      <c r="AB21" s="95"/>
      <c r="AC21" s="96"/>
      <c r="AD21" s="96"/>
      <c r="AE21" s="96"/>
      <c r="AF21" s="97"/>
      <c r="AG21" s="72"/>
      <c r="AH21" s="72"/>
      <c r="AI21" s="72"/>
      <c r="AJ21" s="72"/>
      <c r="AK21" s="72"/>
      <c r="AL21" s="72"/>
      <c r="AM21" s="72"/>
      <c r="AN21" s="72"/>
      <c r="AO21" s="72"/>
      <c r="AP21" s="72"/>
      <c r="AQ21" s="72"/>
      <c r="AR21" s="72"/>
      <c r="AS21" s="72"/>
      <c r="AT21" s="72"/>
      <c r="AU21" s="72"/>
    </row>
    <row r="22" spans="1:47" s="47" customFormat="1" ht="18.75" customHeight="1" thickBot="1">
      <c r="A22" s="98"/>
      <c r="B22" s="353"/>
      <c r="C22" s="354"/>
      <c r="D22" s="373" t="s">
        <v>142</v>
      </c>
      <c r="E22" s="374"/>
      <c r="F22" s="374"/>
      <c r="G22" s="374"/>
      <c r="H22" s="374"/>
      <c r="I22" s="374"/>
      <c r="J22" s="374"/>
      <c r="K22" s="374"/>
      <c r="L22" s="374"/>
      <c r="M22" s="375"/>
      <c r="N22" s="376"/>
      <c r="O22" s="377"/>
      <c r="P22" s="377"/>
      <c r="Q22" s="377"/>
      <c r="R22" s="377"/>
      <c r="S22" s="378"/>
      <c r="T22" s="99" t="s">
        <v>4</v>
      </c>
      <c r="U22" s="100"/>
      <c r="V22" s="101"/>
      <c r="W22" s="101"/>
      <c r="X22" s="102"/>
      <c r="Y22" s="94"/>
      <c r="AA22" s="86"/>
      <c r="AB22" s="86"/>
      <c r="AC22" s="86"/>
      <c r="AD22" s="86"/>
      <c r="AE22" s="86"/>
      <c r="AF22" s="86"/>
      <c r="AG22" s="86"/>
      <c r="AH22" s="73"/>
    </row>
    <row r="23" spans="1:47" s="47" customFormat="1" ht="18.75" customHeight="1" thickBot="1">
      <c r="A23" s="98"/>
      <c r="B23" s="353"/>
      <c r="C23" s="354"/>
      <c r="D23" s="103"/>
      <c r="E23" s="379" t="s">
        <v>143</v>
      </c>
      <c r="F23" s="380"/>
      <c r="G23" s="380"/>
      <c r="H23" s="380"/>
      <c r="I23" s="380"/>
      <c r="J23" s="380"/>
      <c r="K23" s="380"/>
      <c r="L23" s="380"/>
      <c r="M23" s="381"/>
      <c r="N23" s="376"/>
      <c r="O23" s="377"/>
      <c r="P23" s="377"/>
      <c r="Q23" s="377"/>
      <c r="R23" s="377"/>
      <c r="S23" s="378"/>
      <c r="T23" s="104" t="s">
        <v>4</v>
      </c>
      <c r="U23" s="105" t="s">
        <v>23</v>
      </c>
      <c r="V23" s="351">
        <f>IFERROR(N23/N22*100,0)</f>
        <v>0</v>
      </c>
      <c r="W23" s="352"/>
      <c r="X23" s="102" t="s">
        <v>24</v>
      </c>
      <c r="Y23" s="94" t="s">
        <v>55</v>
      </c>
      <c r="Z23" s="86"/>
      <c r="AA23" s="86"/>
      <c r="AB23" s="86"/>
      <c r="AC23" s="86"/>
      <c r="AD23" s="86"/>
      <c r="AE23" s="86"/>
      <c r="AF23" s="86"/>
      <c r="AG23" s="86"/>
      <c r="AH23" s="73"/>
    </row>
    <row r="24" spans="1:47" s="47" customFormat="1" ht="18.75" customHeight="1" thickBot="1">
      <c r="A24" s="98"/>
      <c r="B24" s="353"/>
      <c r="C24" s="354"/>
      <c r="D24" s="103"/>
      <c r="E24" s="406"/>
      <c r="F24" s="407"/>
      <c r="G24" s="407"/>
      <c r="H24" s="407"/>
      <c r="I24" s="407"/>
      <c r="J24" s="407"/>
      <c r="K24" s="407"/>
      <c r="L24" s="407"/>
      <c r="M24" s="408"/>
      <c r="N24" s="459" t="s">
        <v>71</v>
      </c>
      <c r="O24" s="460"/>
      <c r="P24" s="461"/>
      <c r="Q24" s="462">
        <f>N23/2</f>
        <v>0</v>
      </c>
      <c r="R24" s="463"/>
      <c r="S24" s="464"/>
      <c r="T24" s="106" t="s">
        <v>136</v>
      </c>
      <c r="U24" s="105"/>
      <c r="V24" s="415"/>
      <c r="W24" s="415"/>
      <c r="X24" s="102"/>
      <c r="Y24" s="94"/>
      <c r="Z24" s="86"/>
      <c r="AA24" s="86"/>
      <c r="AB24" s="86"/>
      <c r="AC24" s="86"/>
      <c r="AD24" s="86"/>
      <c r="AE24" s="86"/>
      <c r="AF24" s="86"/>
      <c r="AG24" s="86"/>
      <c r="AH24" s="86"/>
      <c r="AI24" s="86"/>
      <c r="AJ24" s="86"/>
    </row>
    <row r="25" spans="1:47" s="47" customFormat="1" ht="18.75" customHeight="1" thickBot="1">
      <c r="A25" s="98"/>
      <c r="B25" s="353"/>
      <c r="C25" s="354"/>
      <c r="D25" s="444" t="s">
        <v>144</v>
      </c>
      <c r="E25" s="445"/>
      <c r="F25" s="445"/>
      <c r="G25" s="445"/>
      <c r="H25" s="445"/>
      <c r="I25" s="445"/>
      <c r="J25" s="445"/>
      <c r="K25" s="445"/>
      <c r="L25" s="445"/>
      <c r="M25" s="446"/>
      <c r="N25" s="376"/>
      <c r="O25" s="377"/>
      <c r="P25" s="377"/>
      <c r="Q25" s="377"/>
      <c r="R25" s="377"/>
      <c r="S25" s="378"/>
      <c r="T25" s="107" t="s">
        <v>4</v>
      </c>
      <c r="U25" s="108"/>
      <c r="V25" s="109"/>
      <c r="W25" s="109"/>
      <c r="X25" s="89"/>
      <c r="Y25" s="90"/>
      <c r="AB25" s="86"/>
      <c r="AC25" s="86"/>
      <c r="AD25" s="86"/>
      <c r="AE25" s="86"/>
      <c r="AF25" s="86"/>
      <c r="AG25" s="86"/>
      <c r="AH25" s="86"/>
      <c r="AI25" s="86"/>
      <c r="AJ25" s="86"/>
    </row>
    <row r="26" spans="1:47" s="47" customFormat="1" ht="18.75" customHeight="1" thickBot="1">
      <c r="A26" s="98"/>
      <c r="B26" s="353"/>
      <c r="C26" s="354"/>
      <c r="D26" s="103"/>
      <c r="E26" s="379" t="s">
        <v>143</v>
      </c>
      <c r="F26" s="380"/>
      <c r="G26" s="380"/>
      <c r="H26" s="380"/>
      <c r="I26" s="380"/>
      <c r="J26" s="380"/>
      <c r="K26" s="380"/>
      <c r="L26" s="380"/>
      <c r="M26" s="381"/>
      <c r="N26" s="376"/>
      <c r="O26" s="377"/>
      <c r="P26" s="377"/>
      <c r="Q26" s="377"/>
      <c r="R26" s="377"/>
      <c r="S26" s="378"/>
      <c r="T26" s="104" t="s">
        <v>4</v>
      </c>
      <c r="U26" s="105" t="s">
        <v>23</v>
      </c>
      <c r="V26" s="351">
        <f>IFERROR(N26/N25*100,0)</f>
        <v>0</v>
      </c>
      <c r="W26" s="352"/>
      <c r="X26" s="102" t="s">
        <v>24</v>
      </c>
      <c r="Y26" s="94" t="s">
        <v>55</v>
      </c>
      <c r="Z26" s="86"/>
      <c r="AA26" s="86"/>
      <c r="AB26" s="86"/>
      <c r="AC26" s="86"/>
      <c r="AD26" s="86"/>
      <c r="AE26" s="86"/>
      <c r="AG26" s="83"/>
    </row>
    <row r="27" spans="1:47" s="47" customFormat="1" ht="18.75" customHeight="1" thickBot="1">
      <c r="A27" s="98"/>
      <c r="B27" s="404"/>
      <c r="C27" s="405"/>
      <c r="D27" s="103"/>
      <c r="E27" s="406"/>
      <c r="F27" s="407"/>
      <c r="G27" s="407"/>
      <c r="H27" s="407"/>
      <c r="I27" s="407"/>
      <c r="J27" s="407"/>
      <c r="K27" s="407"/>
      <c r="L27" s="407"/>
      <c r="M27" s="408"/>
      <c r="N27" s="409" t="s">
        <v>71</v>
      </c>
      <c r="O27" s="410"/>
      <c r="P27" s="411"/>
      <c r="Q27" s="412">
        <f>N26/2</f>
        <v>0</v>
      </c>
      <c r="R27" s="413"/>
      <c r="S27" s="414"/>
      <c r="T27" s="106" t="s">
        <v>136</v>
      </c>
      <c r="U27" s="105"/>
      <c r="V27" s="415"/>
      <c r="W27" s="415"/>
      <c r="X27" s="102"/>
      <c r="Y27" s="94"/>
      <c r="Z27" s="86"/>
      <c r="AA27" s="86"/>
      <c r="AB27" s="86"/>
      <c r="AC27" s="86"/>
      <c r="AD27" s="86"/>
      <c r="AE27" s="86"/>
      <c r="AF27" s="86"/>
      <c r="AG27" s="86"/>
      <c r="AH27" s="73"/>
      <c r="AQ27" s="83"/>
    </row>
    <row r="28" spans="1:47" s="73" customFormat="1" ht="24.75" customHeight="1">
      <c r="A28" s="422" t="s">
        <v>1887</v>
      </c>
      <c r="B28" s="422"/>
      <c r="C28" s="423"/>
      <c r="D28" s="34"/>
      <c r="E28" s="488" t="s">
        <v>1879</v>
      </c>
      <c r="F28" s="488"/>
      <c r="G28" s="488"/>
      <c r="H28" s="424" t="s">
        <v>1880</v>
      </c>
      <c r="I28" s="424"/>
      <c r="J28" s="424"/>
      <c r="K28" s="424"/>
      <c r="L28" s="426"/>
      <c r="M28" s="427"/>
      <c r="N28" s="430" t="s">
        <v>1881</v>
      </c>
      <c r="O28" s="430"/>
      <c r="P28" s="430"/>
      <c r="Q28" s="430"/>
      <c r="R28" s="416"/>
      <c r="S28" s="417"/>
      <c r="T28" s="417"/>
      <c r="U28" s="417"/>
      <c r="V28" s="417"/>
      <c r="W28" s="417"/>
      <c r="X28" s="417"/>
      <c r="Y28" s="417"/>
      <c r="Z28" s="417"/>
      <c r="AA28" s="417"/>
      <c r="AB28" s="417"/>
      <c r="AC28" s="417"/>
      <c r="AD28" s="417"/>
      <c r="AE28" s="417"/>
      <c r="AF28" s="417"/>
      <c r="AG28" s="417"/>
      <c r="AH28" s="418"/>
    </row>
    <row r="29" spans="1:47" s="73" customFormat="1" ht="21.75" customHeight="1" thickBot="1">
      <c r="A29" s="422"/>
      <c r="B29" s="422"/>
      <c r="C29" s="423"/>
      <c r="D29" s="30"/>
      <c r="E29" s="489" t="s">
        <v>1882</v>
      </c>
      <c r="F29" s="489"/>
      <c r="G29" s="489"/>
      <c r="H29" s="425"/>
      <c r="I29" s="425"/>
      <c r="J29" s="425"/>
      <c r="K29" s="425"/>
      <c r="L29" s="428"/>
      <c r="M29" s="429"/>
      <c r="N29" s="431"/>
      <c r="O29" s="431"/>
      <c r="P29" s="431"/>
      <c r="Q29" s="431"/>
      <c r="R29" s="419"/>
      <c r="S29" s="420"/>
      <c r="T29" s="420"/>
      <c r="U29" s="420"/>
      <c r="V29" s="420"/>
      <c r="W29" s="420"/>
      <c r="X29" s="420"/>
      <c r="Y29" s="420"/>
      <c r="Z29" s="420"/>
      <c r="AA29" s="420"/>
      <c r="AB29" s="420"/>
      <c r="AC29" s="420"/>
      <c r="AD29" s="420"/>
      <c r="AE29" s="420"/>
      <c r="AF29" s="420"/>
      <c r="AG29" s="420"/>
      <c r="AH29" s="421"/>
    </row>
    <row r="30" spans="1:47" s="73" customFormat="1" ht="65.25" customHeight="1">
      <c r="A30" s="347" t="s">
        <v>1883</v>
      </c>
      <c r="B30" s="347"/>
      <c r="C30" s="347"/>
      <c r="D30" s="347"/>
      <c r="E30" s="347"/>
      <c r="F30" s="347"/>
      <c r="G30" s="347"/>
      <c r="H30" s="347"/>
      <c r="I30" s="347"/>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80"/>
      <c r="AT30" s="78"/>
    </row>
    <row r="31" spans="1:47" s="73" customFormat="1" ht="6.75" customHeight="1">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2"/>
    </row>
    <row r="32" spans="1:47" s="47" customFormat="1" ht="18.75" customHeight="1" thickBot="1">
      <c r="A32" s="490" t="s">
        <v>1885</v>
      </c>
      <c r="B32" s="490"/>
      <c r="C32" s="490"/>
      <c r="D32" s="490"/>
      <c r="E32" s="490"/>
      <c r="F32" s="490"/>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row>
    <row r="33" spans="1:47" s="47" customFormat="1" ht="30.75" customHeight="1" thickBot="1">
      <c r="A33" s="113" t="s">
        <v>21</v>
      </c>
      <c r="B33" s="398" t="s">
        <v>145</v>
      </c>
      <c r="C33" s="399"/>
      <c r="D33" s="399"/>
      <c r="E33" s="399"/>
      <c r="F33" s="399"/>
      <c r="G33" s="399"/>
      <c r="H33" s="399"/>
      <c r="I33" s="399"/>
      <c r="J33" s="399"/>
      <c r="K33" s="399"/>
      <c r="L33" s="399"/>
      <c r="M33" s="399"/>
      <c r="N33" s="399"/>
      <c r="O33" s="399"/>
      <c r="P33" s="400" t="e">
        <f>P34-P35</f>
        <v>#VALUE!</v>
      </c>
      <c r="Q33" s="400"/>
      <c r="R33" s="400"/>
      <c r="S33" s="400"/>
      <c r="T33" s="400"/>
      <c r="U33" s="400"/>
      <c r="V33" s="114" t="s">
        <v>4</v>
      </c>
      <c r="W33" s="72" t="s">
        <v>135</v>
      </c>
      <c r="X33" s="401" t="e">
        <f>IF(P33="","",IF(P36="","",IF(P33&gt;=P36,"○","☓")))</f>
        <v>#VALUE!</v>
      </c>
      <c r="Y33" s="115"/>
      <c r="Z33" s="115"/>
      <c r="AA33" s="115"/>
      <c r="AB33" s="115"/>
      <c r="AC33" s="116"/>
      <c r="AD33" s="115"/>
      <c r="AE33" s="115"/>
      <c r="AF33" s="115"/>
      <c r="AG33" s="115"/>
      <c r="AH33" s="115"/>
      <c r="AI33" s="115"/>
      <c r="AJ33" s="116"/>
    </row>
    <row r="34" spans="1:47" s="47" customFormat="1" ht="18.75" customHeight="1" thickBot="1">
      <c r="A34" s="117"/>
      <c r="B34" s="480" t="s">
        <v>75</v>
      </c>
      <c r="C34" s="481"/>
      <c r="D34" s="481"/>
      <c r="E34" s="481"/>
      <c r="F34" s="481"/>
      <c r="G34" s="481"/>
      <c r="H34" s="481"/>
      <c r="I34" s="481"/>
      <c r="J34" s="481"/>
      <c r="K34" s="481"/>
      <c r="L34" s="481"/>
      <c r="M34" s="481"/>
      <c r="N34" s="481"/>
      <c r="O34" s="487"/>
      <c r="P34" s="325"/>
      <c r="Q34" s="326"/>
      <c r="R34" s="326"/>
      <c r="S34" s="326"/>
      <c r="T34" s="326"/>
      <c r="U34" s="327"/>
      <c r="V34" s="118" t="s">
        <v>4</v>
      </c>
      <c r="W34" s="115"/>
      <c r="X34" s="402"/>
      <c r="Y34" s="115"/>
      <c r="Z34" s="115"/>
      <c r="AA34" s="115"/>
      <c r="AB34" s="115"/>
      <c r="AC34" s="116"/>
      <c r="AD34" s="115"/>
      <c r="AE34" s="115"/>
      <c r="AF34" s="115"/>
      <c r="AG34" s="115"/>
      <c r="AH34" s="115"/>
      <c r="AI34" s="115"/>
      <c r="AJ34" s="116"/>
    </row>
    <row r="35" spans="1:47" s="47" customFormat="1" ht="18.75" customHeight="1" thickBot="1">
      <c r="A35" s="119"/>
      <c r="B35" s="480" t="s">
        <v>76</v>
      </c>
      <c r="C35" s="481"/>
      <c r="D35" s="481"/>
      <c r="E35" s="481"/>
      <c r="F35" s="481"/>
      <c r="G35" s="481"/>
      <c r="H35" s="481"/>
      <c r="I35" s="481"/>
      <c r="J35" s="481"/>
      <c r="K35" s="481"/>
      <c r="L35" s="481"/>
      <c r="M35" s="481"/>
      <c r="N35" s="481"/>
      <c r="O35" s="481"/>
      <c r="P35" s="482" t="str">
        <f>IF('別紙様式3-2（補助金）'!$F$5=0,"",'別紙様式3-2（補助金）'!$F$5)</f>
        <v/>
      </c>
      <c r="Q35" s="482"/>
      <c r="R35" s="482"/>
      <c r="S35" s="482"/>
      <c r="T35" s="482"/>
      <c r="U35" s="482"/>
      <c r="V35" s="118" t="s">
        <v>4</v>
      </c>
      <c r="W35" s="115"/>
      <c r="X35" s="402"/>
      <c r="Y35" s="115"/>
      <c r="Z35" s="115"/>
      <c r="AA35" s="115"/>
      <c r="AB35" s="115"/>
      <c r="AC35" s="116"/>
      <c r="AD35" s="115"/>
      <c r="AE35" s="115"/>
      <c r="AF35" s="115"/>
      <c r="AG35" s="115"/>
      <c r="AH35" s="115"/>
      <c r="AI35" s="115"/>
      <c r="AJ35" s="116"/>
    </row>
    <row r="36" spans="1:47" s="47" customFormat="1" ht="18.75" customHeight="1" thickBot="1">
      <c r="A36" s="120" t="s">
        <v>22</v>
      </c>
      <c r="B36" s="331" t="s">
        <v>77</v>
      </c>
      <c r="C36" s="332"/>
      <c r="D36" s="332"/>
      <c r="E36" s="332"/>
      <c r="F36" s="332"/>
      <c r="G36" s="332"/>
      <c r="H36" s="332"/>
      <c r="I36" s="332"/>
      <c r="J36" s="332"/>
      <c r="K36" s="332"/>
      <c r="L36" s="332"/>
      <c r="M36" s="332"/>
      <c r="N36" s="332"/>
      <c r="O36" s="483"/>
      <c r="P36" s="325"/>
      <c r="Q36" s="326"/>
      <c r="R36" s="326"/>
      <c r="S36" s="326"/>
      <c r="T36" s="326"/>
      <c r="U36" s="327"/>
      <c r="V36" s="121" t="s">
        <v>4</v>
      </c>
      <c r="W36" s="72" t="s">
        <v>135</v>
      </c>
      <c r="X36" s="403"/>
      <c r="Y36" s="115"/>
      <c r="Z36" s="115"/>
      <c r="AA36" s="116"/>
    </row>
    <row r="37" spans="1:47" s="47" customFormat="1" ht="46.5" customHeight="1">
      <c r="A37" s="347" t="s">
        <v>1884</v>
      </c>
      <c r="B37" s="347"/>
      <c r="C37" s="347"/>
      <c r="D37" s="347"/>
      <c r="E37" s="347"/>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116"/>
    </row>
    <row r="38" spans="1:47" s="47" customFormat="1" ht="15" customHeight="1">
      <c r="A38" s="122" t="s">
        <v>146</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16"/>
    </row>
    <row r="39" spans="1:47" s="47" customFormat="1" ht="54.75" customHeight="1">
      <c r="A39" s="338"/>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40"/>
      <c r="AJ39" s="116"/>
    </row>
    <row r="40" spans="1:47" s="73" customFormat="1" ht="7.5" customHeight="1" thickBot="1">
      <c r="A40" s="79"/>
      <c r="C40" s="79"/>
      <c r="D40" s="79"/>
      <c r="E40" s="79"/>
      <c r="F40" s="79"/>
      <c r="G40" s="79"/>
      <c r="H40" s="79"/>
      <c r="I40" s="79"/>
      <c r="J40" s="79"/>
      <c r="K40" s="80"/>
      <c r="L40" s="80"/>
      <c r="M40" s="80"/>
      <c r="N40" s="80"/>
      <c r="O40" s="80"/>
      <c r="P40" s="80"/>
      <c r="Q40" s="80"/>
      <c r="R40" s="80"/>
      <c r="S40" s="124"/>
      <c r="T40" s="124"/>
      <c r="U40" s="124"/>
      <c r="V40" s="124"/>
      <c r="W40" s="124"/>
      <c r="X40" s="124"/>
      <c r="Y40" s="124"/>
      <c r="Z40" s="124"/>
      <c r="AA40" s="124"/>
      <c r="AB40" s="124"/>
      <c r="AC40" s="124"/>
      <c r="AD40" s="124"/>
      <c r="AE40" s="124"/>
      <c r="AF40" s="124"/>
      <c r="AG40" s="125"/>
      <c r="AH40" s="125"/>
      <c r="AI40" s="126"/>
      <c r="AJ40" s="126"/>
      <c r="AT40" s="78"/>
    </row>
    <row r="41" spans="1:47" ht="18.75" customHeight="1" thickBot="1">
      <c r="A41" s="465" t="s">
        <v>1894</v>
      </c>
      <c r="B41" s="465"/>
      <c r="C41" s="465"/>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465"/>
      <c r="AD41" s="465"/>
      <c r="AE41" s="465"/>
      <c r="AF41" s="465"/>
      <c r="AG41" s="465"/>
      <c r="AH41" s="466"/>
      <c r="AI41" s="84" t="str">
        <f>IF(AND(B43="✓",AND(G45&lt;&gt;"",J45&lt;&gt;"",Q45&lt;&gt;"",S46&lt;&gt;"",Z46&lt;&gt;"")),"○","×")</f>
        <v>×</v>
      </c>
      <c r="AJ41" s="127"/>
      <c r="AK41" s="290" t="s">
        <v>1893</v>
      </c>
      <c r="AL41" s="291"/>
      <c r="AM41" s="291"/>
      <c r="AN41" s="291"/>
      <c r="AO41" s="291"/>
      <c r="AP41" s="291"/>
      <c r="AQ41" s="291"/>
      <c r="AR41" s="291"/>
      <c r="AS41" s="291"/>
      <c r="AT41" s="291"/>
      <c r="AU41" s="292"/>
    </row>
    <row r="42" spans="1:47" ht="6.75" customHeight="1" thickBot="1">
      <c r="A42" s="128"/>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30"/>
      <c r="AT42" s="83"/>
    </row>
    <row r="43" spans="1:47" ht="25.5" customHeight="1" thickBot="1">
      <c r="A43" s="131" t="s">
        <v>51</v>
      </c>
      <c r="B43" s="35"/>
      <c r="C43" s="132"/>
      <c r="D43" s="341" t="s">
        <v>1895</v>
      </c>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341"/>
      <c r="AG43" s="341"/>
      <c r="AH43" s="341"/>
      <c r="AI43" s="133"/>
      <c r="AJ43" s="134"/>
    </row>
    <row r="44" spans="1:47" ht="7.5" customHeight="1" thickBot="1">
      <c r="A44" s="131"/>
      <c r="B44" s="135"/>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3"/>
      <c r="AJ44" s="134"/>
    </row>
    <row r="45" spans="1:47" s="140" customFormat="1" ht="19.5" customHeight="1" thickBot="1">
      <c r="A45" s="136"/>
      <c r="B45" s="137" t="s">
        <v>20</v>
      </c>
      <c r="C45" s="137"/>
      <c r="D45" s="342">
        <v>6</v>
      </c>
      <c r="E45" s="343"/>
      <c r="F45" s="137" t="s">
        <v>2</v>
      </c>
      <c r="G45" s="344"/>
      <c r="H45" s="345"/>
      <c r="I45" s="137" t="s">
        <v>3</v>
      </c>
      <c r="J45" s="344">
        <v>10</v>
      </c>
      <c r="K45" s="345"/>
      <c r="L45" s="137" t="s">
        <v>5</v>
      </c>
      <c r="M45" s="138"/>
      <c r="N45" s="342" t="s">
        <v>30</v>
      </c>
      <c r="O45" s="342"/>
      <c r="P45" s="342"/>
      <c r="Q45" s="484"/>
      <c r="R45" s="485"/>
      <c r="S45" s="485"/>
      <c r="T45" s="485"/>
      <c r="U45" s="485"/>
      <c r="V45" s="485"/>
      <c r="W45" s="485"/>
      <c r="X45" s="485"/>
      <c r="Y45" s="485"/>
      <c r="Z45" s="485"/>
      <c r="AA45" s="485"/>
      <c r="AB45" s="485"/>
      <c r="AC45" s="485"/>
      <c r="AD45" s="485"/>
      <c r="AE45" s="485"/>
      <c r="AF45" s="485"/>
      <c r="AG45" s="485"/>
      <c r="AH45" s="486"/>
      <c r="AI45" s="139"/>
    </row>
    <row r="46" spans="1:47" s="140" customFormat="1" ht="19.5" customHeight="1" thickBot="1">
      <c r="A46" s="136"/>
      <c r="B46" s="141"/>
      <c r="C46" s="137"/>
      <c r="D46" s="137"/>
      <c r="E46" s="137"/>
      <c r="F46" s="137"/>
      <c r="G46" s="137"/>
      <c r="H46" s="137"/>
      <c r="I46" s="137"/>
      <c r="J46" s="137"/>
      <c r="K46" s="137"/>
      <c r="L46" s="137"/>
      <c r="M46" s="137"/>
      <c r="N46" s="346" t="s">
        <v>152</v>
      </c>
      <c r="O46" s="346"/>
      <c r="P46" s="346"/>
      <c r="Q46" s="479" t="s">
        <v>38</v>
      </c>
      <c r="R46" s="479"/>
      <c r="S46" s="335"/>
      <c r="T46" s="336"/>
      <c r="U46" s="336"/>
      <c r="V46" s="336"/>
      <c r="W46" s="337"/>
      <c r="X46" s="334" t="s">
        <v>39</v>
      </c>
      <c r="Y46" s="334"/>
      <c r="Z46" s="335"/>
      <c r="AA46" s="336"/>
      <c r="AB46" s="336"/>
      <c r="AC46" s="336"/>
      <c r="AD46" s="336"/>
      <c r="AE46" s="336"/>
      <c r="AF46" s="336"/>
      <c r="AG46" s="336"/>
      <c r="AH46" s="337"/>
      <c r="AI46" s="142"/>
    </row>
    <row r="47" spans="1:47" ht="7.5" customHeight="1" thickBot="1">
      <c r="A47" s="143"/>
      <c r="B47" s="144"/>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6"/>
      <c r="AJ47" s="147"/>
    </row>
    <row r="48" spans="1:47" s="47" customFormat="1" ht="33" customHeight="1">
      <c r="A48" s="347" t="s">
        <v>1892</v>
      </c>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148"/>
    </row>
    <row r="49" spans="1:36" ht="6.75" customHeight="1">
      <c r="A49" s="149"/>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row>
    <row r="50" spans="1:36" ht="14.25">
      <c r="A50" s="150" t="s">
        <v>153</v>
      </c>
      <c r="B50" s="151"/>
      <c r="C50" s="73"/>
      <c r="D50" s="73"/>
      <c r="E50" s="54"/>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row>
    <row r="51" spans="1:36">
      <c r="A51" s="73" t="s">
        <v>154</v>
      </c>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row>
    <row r="52" spans="1:36" ht="14.25">
      <c r="A52" s="54"/>
      <c r="B52" s="151"/>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row>
    <row r="53" spans="1:36">
      <c r="A53" s="321" t="s">
        <v>1898</v>
      </c>
      <c r="B53" s="321"/>
      <c r="C53" s="321"/>
      <c r="D53" s="321"/>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row>
    <row r="54" spans="1:36">
      <c r="A54" s="348" t="s">
        <v>1899</v>
      </c>
      <c r="B54" s="349"/>
      <c r="C54" s="349"/>
      <c r="D54" s="349"/>
      <c r="E54" s="349"/>
      <c r="F54" s="349"/>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349"/>
      <c r="AI54" s="350"/>
      <c r="AJ54" s="152" t="str">
        <f>基本情報入力シート!Z40</f>
        <v>○</v>
      </c>
    </row>
    <row r="55" spans="1:36" ht="14.25">
      <c r="A55" s="54"/>
      <c r="B55" s="151"/>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row>
    <row r="56" spans="1:36">
      <c r="A56" s="321" t="s">
        <v>70</v>
      </c>
      <c r="B56" s="321"/>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row>
    <row r="57" spans="1:36">
      <c r="A57" s="153" t="s">
        <v>22</v>
      </c>
      <c r="B57" s="328" t="s">
        <v>157</v>
      </c>
      <c r="C57" s="329"/>
      <c r="D57" s="329"/>
      <c r="E57" s="329"/>
      <c r="F57" s="329"/>
      <c r="G57" s="329"/>
      <c r="H57" s="329"/>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330"/>
      <c r="AJ57" s="154" t="str">
        <f>AJ17</f>
        <v/>
      </c>
    </row>
    <row r="58" spans="1:36">
      <c r="A58" s="155" t="s">
        <v>155</v>
      </c>
      <c r="B58" s="331" t="s">
        <v>1889</v>
      </c>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3"/>
      <c r="AJ58" s="154" t="str">
        <f>AH19</f>
        <v>×</v>
      </c>
    </row>
    <row r="59" spans="1:36">
      <c r="A59" s="156"/>
      <c r="B59" s="156"/>
      <c r="C59" s="156"/>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row>
    <row r="60" spans="1:36">
      <c r="A60" s="321" t="s">
        <v>156</v>
      </c>
      <c r="B60" s="321"/>
      <c r="C60" s="321"/>
      <c r="D60" s="321"/>
      <c r="E60" s="321"/>
      <c r="F60" s="321"/>
      <c r="G60" s="321"/>
      <c r="H60" s="321"/>
      <c r="I60" s="321"/>
      <c r="J60" s="321"/>
      <c r="K60" s="321"/>
      <c r="L60" s="321"/>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row>
    <row r="61" spans="1:36">
      <c r="A61" s="322" t="s">
        <v>1888</v>
      </c>
      <c r="B61" s="323"/>
      <c r="C61" s="323"/>
      <c r="D61" s="323"/>
      <c r="E61" s="323"/>
      <c r="F61" s="323"/>
      <c r="G61" s="323"/>
      <c r="H61" s="323"/>
      <c r="I61" s="323"/>
      <c r="J61" s="323"/>
      <c r="K61" s="323"/>
      <c r="L61" s="323"/>
      <c r="M61" s="323"/>
      <c r="N61" s="323"/>
      <c r="O61" s="323"/>
      <c r="P61" s="323"/>
      <c r="Q61" s="323"/>
      <c r="R61" s="323"/>
      <c r="S61" s="323"/>
      <c r="T61" s="323"/>
      <c r="U61" s="323"/>
      <c r="V61" s="323"/>
      <c r="W61" s="323"/>
      <c r="X61" s="323"/>
      <c r="Y61" s="323"/>
      <c r="Z61" s="323"/>
      <c r="AA61" s="323"/>
      <c r="AB61" s="323"/>
      <c r="AC61" s="323"/>
      <c r="AD61" s="323"/>
      <c r="AE61" s="323"/>
      <c r="AF61" s="323"/>
      <c r="AG61" s="323"/>
      <c r="AH61" s="323"/>
      <c r="AI61" s="324"/>
      <c r="AJ61" s="154" t="e">
        <f>X33</f>
        <v>#VALUE!</v>
      </c>
    </row>
    <row r="62" spans="1:36">
      <c r="A62" s="156"/>
      <c r="B62" s="15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row>
    <row r="63" spans="1:36">
      <c r="A63" s="321" t="s">
        <v>1894</v>
      </c>
      <c r="B63" s="321"/>
      <c r="C63" s="321"/>
      <c r="D63" s="321"/>
      <c r="E63" s="321"/>
      <c r="F63" s="321"/>
      <c r="G63" s="321"/>
      <c r="H63" s="321"/>
      <c r="I63" s="321"/>
      <c r="J63" s="321"/>
      <c r="K63" s="321"/>
      <c r="L63" s="321"/>
      <c r="M63" s="321"/>
      <c r="N63" s="321"/>
      <c r="O63" s="321"/>
      <c r="P63" s="321"/>
      <c r="Q63" s="321"/>
      <c r="R63" s="321"/>
      <c r="S63" s="321"/>
      <c r="T63" s="321"/>
      <c r="U63" s="321"/>
      <c r="V63" s="321"/>
      <c r="W63" s="321"/>
      <c r="X63" s="321"/>
      <c r="Y63" s="321"/>
      <c r="Z63" s="321"/>
      <c r="AA63" s="321"/>
      <c r="AB63" s="321"/>
      <c r="AC63" s="321"/>
      <c r="AD63" s="321"/>
      <c r="AE63" s="321"/>
      <c r="AF63" s="321"/>
      <c r="AG63" s="321"/>
      <c r="AH63" s="321"/>
      <c r="AI63" s="321"/>
      <c r="AJ63" s="321"/>
    </row>
    <row r="64" spans="1:36">
      <c r="A64" s="348" t="s">
        <v>1896</v>
      </c>
      <c r="B64" s="323"/>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4"/>
      <c r="AJ64" s="154" t="str">
        <f>AI41</f>
        <v>×</v>
      </c>
    </row>
    <row r="65" spans="1:36">
      <c r="A65" s="149"/>
      <c r="B65" s="149"/>
      <c r="C65" s="149"/>
      <c r="D65" s="149"/>
      <c r="E65" s="149"/>
      <c r="F65" s="149"/>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row>
    <row r="66" spans="1:36">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row>
    <row r="67" spans="1:36">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row>
    <row r="68" spans="1:36">
      <c r="A68" s="149"/>
      <c r="B68" s="149"/>
      <c r="C68" s="149"/>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row>
    <row r="69" spans="1:36">
      <c r="A69" s="149"/>
      <c r="B69" s="149"/>
      <c r="C69" s="149"/>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row>
    <row r="70" spans="1:36">
      <c r="A70" s="149"/>
      <c r="B70" s="149"/>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row>
    <row r="71" spans="1:36">
      <c r="A71" s="149"/>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row>
    <row r="72" spans="1:36">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row>
    <row r="73" spans="1:36">
      <c r="A73" s="149"/>
      <c r="B73" s="149"/>
      <c r="C73" s="149"/>
      <c r="D73" s="149"/>
      <c r="E73" s="149"/>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row>
    <row r="74" spans="1:36">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row>
    <row r="75" spans="1:36">
      <c r="A75" s="149"/>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row>
    <row r="76" spans="1:36">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row>
    <row r="77" spans="1:36">
      <c r="A77" s="149"/>
      <c r="B77" s="149"/>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c r="AF77" s="149"/>
      <c r="AG77" s="149"/>
      <c r="AH77" s="149"/>
      <c r="AI77" s="149"/>
      <c r="AJ77" s="149"/>
    </row>
    <row r="78" spans="1:36">
      <c r="A78" s="149"/>
      <c r="B78" s="149"/>
      <c r="C78" s="149"/>
      <c r="D78" s="149"/>
      <c r="E78" s="149"/>
      <c r="F78" s="149"/>
      <c r="G78" s="149"/>
      <c r="H78" s="149"/>
      <c r="I78" s="149"/>
      <c r="J78" s="149"/>
      <c r="K78" s="149"/>
      <c r="L78" s="149"/>
      <c r="M78" s="149"/>
      <c r="N78" s="149"/>
      <c r="O78" s="149"/>
      <c r="P78" s="149"/>
      <c r="Q78" s="149"/>
      <c r="R78" s="149"/>
      <c r="S78" s="149"/>
      <c r="T78" s="149"/>
      <c r="U78" s="149"/>
      <c r="V78" s="149"/>
      <c r="W78" s="149"/>
      <c r="X78" s="149"/>
      <c r="Y78" s="149"/>
      <c r="Z78" s="149"/>
      <c r="AA78" s="149"/>
      <c r="AB78" s="149"/>
      <c r="AC78" s="149"/>
      <c r="AD78" s="149"/>
      <c r="AE78" s="149"/>
      <c r="AF78" s="149"/>
      <c r="AG78" s="149"/>
      <c r="AH78" s="149"/>
      <c r="AI78" s="149"/>
      <c r="AJ78" s="149"/>
    </row>
    <row r="79" spans="1:36">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row>
    <row r="80" spans="1:36">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row>
    <row r="81" spans="1:36">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row>
    <row r="82" spans="1:36">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row>
    <row r="83" spans="1:36">
      <c r="A83" s="149"/>
      <c r="B83" s="149"/>
      <c r="C83" s="149"/>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row>
    <row r="84" spans="1:36">
      <c r="A84" s="149"/>
      <c r="B84" s="149"/>
      <c r="C84" s="149"/>
      <c r="D84" s="149"/>
      <c r="E84" s="149"/>
      <c r="F84" s="149"/>
      <c r="G84" s="149"/>
      <c r="H84" s="149"/>
      <c r="I84" s="149"/>
      <c r="J84" s="149"/>
      <c r="K84" s="149"/>
      <c r="L84" s="149"/>
      <c r="M84" s="149"/>
      <c r="N84" s="149"/>
      <c r="O84" s="149"/>
      <c r="P84" s="149"/>
      <c r="Q84" s="149"/>
      <c r="R84" s="149"/>
      <c r="S84" s="149"/>
      <c r="T84" s="149"/>
      <c r="U84" s="149"/>
      <c r="V84" s="149"/>
      <c r="W84" s="149"/>
      <c r="X84" s="149"/>
      <c r="Y84" s="149"/>
      <c r="Z84" s="149"/>
      <c r="AA84" s="149"/>
      <c r="AB84" s="149"/>
      <c r="AC84" s="149"/>
      <c r="AD84" s="149"/>
      <c r="AE84" s="149"/>
      <c r="AF84" s="149"/>
      <c r="AG84" s="149"/>
      <c r="AH84" s="149"/>
      <c r="AI84" s="149"/>
      <c r="AJ84" s="149"/>
    </row>
    <row r="85" spans="1:36">
      <c r="A85" s="149"/>
      <c r="B85" s="149"/>
      <c r="C85" s="149"/>
      <c r="D85" s="149"/>
      <c r="E85" s="149"/>
      <c r="F85" s="149"/>
      <c r="G85" s="149"/>
      <c r="H85" s="149"/>
      <c r="I85" s="149"/>
      <c r="J85" s="149"/>
      <c r="K85" s="149"/>
      <c r="L85" s="149"/>
      <c r="M85" s="149"/>
      <c r="N85" s="149"/>
      <c r="O85" s="149"/>
      <c r="P85" s="149"/>
      <c r="Q85" s="149"/>
      <c r="R85" s="149"/>
      <c r="S85" s="149"/>
      <c r="T85" s="149"/>
      <c r="U85" s="149"/>
      <c r="V85" s="149"/>
      <c r="W85" s="149"/>
      <c r="X85" s="149"/>
      <c r="Y85" s="149"/>
      <c r="Z85" s="149"/>
      <c r="AA85" s="149"/>
      <c r="AB85" s="149"/>
      <c r="AC85" s="149"/>
      <c r="AD85" s="149"/>
      <c r="AE85" s="149"/>
      <c r="AF85" s="149"/>
      <c r="AG85" s="149"/>
      <c r="AH85" s="149"/>
      <c r="AI85" s="149"/>
      <c r="AJ85" s="149"/>
    </row>
    <row r="86" spans="1:36">
      <c r="A86" s="149"/>
      <c r="B86" s="149"/>
      <c r="C86" s="149"/>
      <c r="D86" s="149"/>
      <c r="E86" s="149"/>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row>
    <row r="87" spans="1:36">
      <c r="A87" s="149"/>
      <c r="B87" s="149"/>
      <c r="C87" s="149"/>
      <c r="D87" s="149"/>
      <c r="E87" s="149"/>
      <c r="F87" s="149"/>
      <c r="G87" s="149"/>
      <c r="H87" s="149"/>
      <c r="I87" s="149"/>
      <c r="J87" s="149"/>
      <c r="K87" s="149"/>
      <c r="L87" s="149"/>
      <c r="M87" s="149"/>
      <c r="N87" s="149"/>
      <c r="O87" s="149"/>
      <c r="P87" s="149"/>
      <c r="Q87" s="149"/>
      <c r="R87" s="149"/>
      <c r="S87" s="149"/>
      <c r="T87" s="149"/>
      <c r="U87" s="149"/>
      <c r="V87" s="149"/>
      <c r="W87" s="149"/>
      <c r="X87" s="149"/>
      <c r="Y87" s="149"/>
      <c r="Z87" s="149"/>
      <c r="AA87" s="149"/>
      <c r="AB87" s="149"/>
      <c r="AC87" s="149"/>
      <c r="AD87" s="149"/>
      <c r="AE87" s="149"/>
      <c r="AF87" s="149"/>
      <c r="AG87" s="149"/>
      <c r="AH87" s="149"/>
      <c r="AI87" s="149"/>
      <c r="AJ87" s="149"/>
    </row>
    <row r="88" spans="1:36">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row>
    <row r="89" spans="1:36">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c r="AB89" s="149"/>
      <c r="AC89" s="149"/>
      <c r="AD89" s="149"/>
      <c r="AE89" s="149"/>
      <c r="AF89" s="149"/>
      <c r="AG89" s="149"/>
      <c r="AH89" s="149"/>
      <c r="AI89" s="149"/>
      <c r="AJ89" s="149"/>
    </row>
    <row r="90" spans="1:36">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row>
    <row r="91" spans="1:36">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49"/>
      <c r="AD91" s="149"/>
      <c r="AE91" s="149"/>
      <c r="AF91" s="149"/>
      <c r="AG91" s="149"/>
      <c r="AH91" s="149"/>
      <c r="AI91" s="149"/>
      <c r="AJ91" s="149"/>
    </row>
    <row r="92" spans="1:36">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row>
    <row r="93" spans="1:36">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row>
    <row r="94" spans="1:36">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row>
    <row r="95" spans="1:36">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row>
    <row r="96" spans="1:36">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row>
    <row r="97" spans="1:36">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row>
    <row r="98" spans="1:36">
      <c r="A98" s="14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49"/>
      <c r="AB98" s="149"/>
      <c r="AC98" s="149"/>
      <c r="AD98" s="149"/>
      <c r="AE98" s="149"/>
      <c r="AF98" s="149"/>
      <c r="AG98" s="149"/>
      <c r="AH98" s="149"/>
      <c r="AI98" s="149"/>
      <c r="AJ98" s="149"/>
    </row>
    <row r="99" spans="1:36">
      <c r="A99" s="149"/>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row>
    <row r="100" spans="1:36">
      <c r="A100" s="149"/>
      <c r="B100" s="149"/>
      <c r="C100" s="149"/>
      <c r="D100" s="149"/>
      <c r="E100" s="149"/>
      <c r="F100" s="149"/>
      <c r="G100" s="149"/>
      <c r="H100" s="149"/>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row>
    <row r="101" spans="1:36">
      <c r="A101" s="149"/>
      <c r="B101" s="149"/>
      <c r="C101" s="149"/>
      <c r="D101" s="149"/>
      <c r="E101" s="149"/>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c r="AB101" s="149"/>
      <c r="AC101" s="149"/>
      <c r="AD101" s="149"/>
      <c r="AE101" s="149"/>
      <c r="AF101" s="149"/>
      <c r="AG101" s="149"/>
      <c r="AH101" s="149"/>
      <c r="AI101" s="149"/>
      <c r="AJ101" s="149"/>
    </row>
    <row r="102" spans="1:36">
      <c r="A102" s="149"/>
      <c r="B102" s="149"/>
      <c r="C102" s="149"/>
      <c r="D102" s="149"/>
      <c r="E102" s="149"/>
      <c r="F102" s="149"/>
      <c r="G102" s="149"/>
      <c r="H102" s="149"/>
      <c r="I102" s="149"/>
      <c r="J102" s="149"/>
      <c r="K102" s="149"/>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row>
    <row r="103" spans="1:36">
      <c r="A103" s="149"/>
      <c r="B103" s="149"/>
      <c r="C103" s="149"/>
      <c r="D103" s="149"/>
      <c r="E103" s="149"/>
      <c r="F103" s="149"/>
      <c r="G103" s="149"/>
      <c r="H103" s="149"/>
      <c r="I103" s="149"/>
      <c r="J103" s="149"/>
      <c r="K103" s="149"/>
      <c r="L103" s="149"/>
      <c r="M103" s="149"/>
      <c r="N103" s="149"/>
      <c r="O103" s="149"/>
      <c r="P103" s="149"/>
      <c r="Q103" s="149"/>
      <c r="R103" s="149"/>
      <c r="S103" s="149"/>
      <c r="T103" s="149"/>
      <c r="U103" s="149"/>
      <c r="V103" s="149"/>
      <c r="W103" s="149"/>
      <c r="X103" s="149"/>
      <c r="Y103" s="149"/>
      <c r="Z103" s="149"/>
      <c r="AA103" s="149"/>
      <c r="AB103" s="149"/>
      <c r="AC103" s="149"/>
      <c r="AD103" s="149"/>
      <c r="AE103" s="149"/>
      <c r="AF103" s="149"/>
      <c r="AG103" s="149"/>
      <c r="AH103" s="149"/>
      <c r="AI103" s="149"/>
      <c r="AJ103" s="149"/>
    </row>
    <row r="104" spans="1:36">
      <c r="A104" s="219"/>
      <c r="B104" s="14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row>
    <row r="105" spans="1:36">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row>
    <row r="106" spans="1:36">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row>
  </sheetData>
  <sheetProtection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6"/>
  <dataValidations count="2">
    <dataValidation imeMode="hiragana" allowBlank="1" showInputMessage="1" showErrorMessage="1" sqref="S46" xr:uid="{00000000-0002-0000-0100-000000000000}"/>
    <dataValidation imeMode="halfAlpha" allowBlank="1" showInputMessage="1" showErrorMessage="1" sqref="N15:U15 Z14:AJ15 K13 AJ30 K14:U14 D45:E45 A13 G45:H45 K15 J45:K45 K40:R40" xr:uid="{00000000-0002-0000-0100-000001000000}"/>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V284"/>
  <sheetViews>
    <sheetView view="pageBreakPreview" zoomScale="80" zoomScaleNormal="85" zoomScaleSheetLayoutView="80" zoomScalePageLayoutView="70" workbookViewId="0">
      <selection activeCell="D1" sqref="D1"/>
    </sheetView>
  </sheetViews>
  <sheetFormatPr defaultColWidth="2.5" defaultRowHeight="13.5"/>
  <cols>
    <col min="1" max="1" width="4" style="47" customWidth="1"/>
    <col min="2" max="2" width="16.625" style="164" customWidth="1"/>
    <col min="3" max="3" width="20.5" style="165" customWidth="1"/>
    <col min="4" max="4" width="11.625" style="47" customWidth="1"/>
    <col min="5" max="5" width="15.875" style="47" customWidth="1"/>
    <col min="6" max="6" width="31.125" style="47" customWidth="1"/>
    <col min="7" max="7" width="31.375" style="47" customWidth="1"/>
    <col min="8" max="8" width="4.625" style="47" customWidth="1"/>
    <col min="9" max="9" width="3.625" style="47" customWidth="1"/>
    <col min="10" max="10" width="3.125" style="47" customWidth="1"/>
    <col min="11" max="11" width="3.625" style="47" customWidth="1"/>
    <col min="12" max="12" width="8" style="47" customWidth="1"/>
    <col min="13" max="13" width="3.625" style="47" customWidth="1"/>
    <col min="14" max="14" width="3.125" style="47" customWidth="1"/>
    <col min="15" max="15" width="3.625" style="47" customWidth="1"/>
    <col min="16" max="16" width="3.125" style="47" customWidth="1"/>
    <col min="17" max="17" width="2.5" style="47" customWidth="1"/>
    <col min="18" max="18" width="3.5" style="47" customWidth="1"/>
    <col min="19" max="19" width="5.875" style="47" customWidth="1"/>
    <col min="20" max="20" width="15.625" style="47" customWidth="1"/>
    <col min="21" max="21" width="15" style="47" customWidth="1"/>
    <col min="22" max="22" width="4.125" style="47" customWidth="1"/>
    <col min="23" max="16384" width="2.5" style="47"/>
  </cols>
  <sheetData>
    <row r="1" spans="1:22" ht="23.25" customHeight="1" thickBot="1">
      <c r="A1" s="163" t="s">
        <v>1901</v>
      </c>
      <c r="D1" s="166" t="s">
        <v>149</v>
      </c>
      <c r="H1" s="167"/>
      <c r="I1" s="167"/>
      <c r="J1" s="167"/>
      <c r="K1" s="167"/>
      <c r="T1" s="217" t="s">
        <v>25</v>
      </c>
      <c r="U1" s="218" t="str">
        <f>基本情報入力シート!C18</f>
        <v>富山県</v>
      </c>
    </row>
    <row r="2" spans="1:22" ht="21" customHeight="1" thickBot="1">
      <c r="B2" s="168"/>
      <c r="C2" s="169"/>
      <c r="D2" s="166"/>
      <c r="E2" s="166"/>
      <c r="F2" s="166"/>
      <c r="T2" s="50"/>
      <c r="U2" s="50"/>
    </row>
    <row r="3" spans="1:22" ht="27" customHeight="1" thickBot="1">
      <c r="A3" s="491" t="s">
        <v>30</v>
      </c>
      <c r="B3" s="492"/>
      <c r="C3" s="493" t="str">
        <f>IF(基本情報入力シート!M23="","",基本情報入力シート!M23)</f>
        <v/>
      </c>
      <c r="D3" s="494"/>
      <c r="E3" s="494"/>
      <c r="F3" s="495"/>
      <c r="G3" s="170" t="s">
        <v>56</v>
      </c>
      <c r="H3" s="241" t="s">
        <v>1903</v>
      </c>
      <c r="I3" s="241"/>
      <c r="J3" s="241"/>
      <c r="K3" s="241"/>
      <c r="L3" s="241"/>
      <c r="M3" s="241"/>
      <c r="N3" s="241"/>
      <c r="O3" s="241"/>
      <c r="P3" s="241"/>
      <c r="Q3" s="241"/>
      <c r="R3" s="241"/>
      <c r="S3" s="241"/>
      <c r="T3" s="241"/>
      <c r="U3" s="241"/>
    </row>
    <row r="4" spans="1:22" ht="21" customHeight="1" thickBot="1">
      <c r="A4" s="171"/>
      <c r="B4" s="172"/>
      <c r="C4" s="173"/>
      <c r="D4" s="174"/>
      <c r="E4" s="174"/>
      <c r="F4" s="174"/>
      <c r="G4" s="49"/>
      <c r="H4" s="241"/>
      <c r="I4" s="241"/>
      <c r="J4" s="241"/>
      <c r="K4" s="241"/>
      <c r="L4" s="241"/>
      <c r="M4" s="241"/>
      <c r="N4" s="241"/>
      <c r="O4" s="241"/>
      <c r="P4" s="241"/>
      <c r="Q4" s="241"/>
      <c r="R4" s="241"/>
      <c r="S4" s="241"/>
      <c r="T4" s="241"/>
      <c r="U4" s="241"/>
    </row>
    <row r="5" spans="1:22" ht="27.75" customHeight="1" thickBot="1">
      <c r="A5" s="496" t="s">
        <v>74</v>
      </c>
      <c r="B5" s="497"/>
      <c r="C5" s="497"/>
      <c r="D5" s="497"/>
      <c r="E5" s="497"/>
      <c r="F5" s="175">
        <f>IFERROR(SUM(T:T),"")</f>
        <v>0</v>
      </c>
      <c r="G5" s="176"/>
      <c r="H5" s="241"/>
      <c r="I5" s="241"/>
      <c r="J5" s="241"/>
      <c r="K5" s="241"/>
      <c r="L5" s="241"/>
      <c r="M5" s="241"/>
      <c r="N5" s="241"/>
      <c r="O5" s="241"/>
      <c r="P5" s="241"/>
      <c r="Q5" s="241"/>
      <c r="R5" s="241"/>
      <c r="S5" s="241"/>
      <c r="T5" s="241"/>
      <c r="U5" s="241"/>
    </row>
    <row r="6" spans="1:22" ht="27.75" customHeight="1" thickBot="1">
      <c r="A6" s="177"/>
      <c r="B6" s="178" t="s">
        <v>125</v>
      </c>
      <c r="C6" s="179"/>
      <c r="D6" s="179"/>
      <c r="E6" s="180"/>
      <c r="F6" s="175">
        <f>IFERROR(SUM(U:U),"")</f>
        <v>0</v>
      </c>
      <c r="G6" s="176"/>
      <c r="H6" s="181"/>
      <c r="I6" s="181"/>
      <c r="J6" s="181"/>
      <c r="K6" s="181"/>
      <c r="L6" s="181"/>
      <c r="M6" s="181"/>
      <c r="N6" s="181"/>
      <c r="O6" s="181"/>
      <c r="P6" s="181"/>
      <c r="Q6" s="181"/>
      <c r="R6" s="181"/>
      <c r="S6" s="181"/>
      <c r="T6" s="181"/>
    </row>
    <row r="7" spans="1:22" ht="21" customHeight="1" thickBot="1">
      <c r="T7" s="182"/>
    </row>
    <row r="8" spans="1:22" ht="42.75" customHeight="1">
      <c r="A8" s="498"/>
      <c r="B8" s="501" t="s">
        <v>6</v>
      </c>
      <c r="C8" s="504" t="s">
        <v>44</v>
      </c>
      <c r="D8" s="507" t="s">
        <v>48</v>
      </c>
      <c r="E8" s="507"/>
      <c r="F8" s="509" t="s">
        <v>73</v>
      </c>
      <c r="G8" s="509" t="s">
        <v>7</v>
      </c>
      <c r="H8" s="517" t="s">
        <v>132</v>
      </c>
      <c r="I8" s="518"/>
      <c r="J8" s="518"/>
      <c r="K8" s="518"/>
      <c r="L8" s="518"/>
      <c r="M8" s="518"/>
      <c r="N8" s="518"/>
      <c r="O8" s="518"/>
      <c r="P8" s="518"/>
      <c r="Q8" s="518"/>
      <c r="R8" s="518"/>
      <c r="S8" s="519"/>
      <c r="T8" s="514" t="s">
        <v>1913</v>
      </c>
      <c r="U8" s="183"/>
    </row>
    <row r="9" spans="1:22" ht="39" customHeight="1">
      <c r="A9" s="499"/>
      <c r="B9" s="502"/>
      <c r="C9" s="505"/>
      <c r="D9" s="508"/>
      <c r="E9" s="508"/>
      <c r="F9" s="510"/>
      <c r="G9" s="510"/>
      <c r="H9" s="520"/>
      <c r="I9" s="521"/>
      <c r="J9" s="521"/>
      <c r="K9" s="521"/>
      <c r="L9" s="521"/>
      <c r="M9" s="521"/>
      <c r="N9" s="521"/>
      <c r="O9" s="521"/>
      <c r="P9" s="521"/>
      <c r="Q9" s="521"/>
      <c r="R9" s="521"/>
      <c r="S9" s="522"/>
      <c r="T9" s="515"/>
      <c r="U9" s="512" t="s">
        <v>1902</v>
      </c>
    </row>
    <row r="10" spans="1:22" ht="57.75" customHeight="1" thickBot="1">
      <c r="A10" s="500"/>
      <c r="B10" s="503"/>
      <c r="C10" s="506"/>
      <c r="D10" s="184" t="s">
        <v>49</v>
      </c>
      <c r="E10" s="184" t="s">
        <v>50</v>
      </c>
      <c r="F10" s="511"/>
      <c r="G10" s="511"/>
      <c r="H10" s="523"/>
      <c r="I10" s="524"/>
      <c r="J10" s="524"/>
      <c r="K10" s="524"/>
      <c r="L10" s="524"/>
      <c r="M10" s="524"/>
      <c r="N10" s="524"/>
      <c r="O10" s="524"/>
      <c r="P10" s="524"/>
      <c r="Q10" s="524"/>
      <c r="R10" s="524"/>
      <c r="S10" s="525"/>
      <c r="T10" s="516"/>
      <c r="U10" s="513"/>
    </row>
    <row r="11" spans="1:22" ht="36.75" customHeight="1">
      <c r="A11" s="185">
        <v>1</v>
      </c>
      <c r="B11" s="186" t="str">
        <f>IF(基本情報入力シート!C40="","",基本情報入力シート!C40)</f>
        <v/>
      </c>
      <c r="C11" s="187" t="str">
        <f>IF(基本情報入力シート!M40="","",基本情報入力シート!M40)</f>
        <v/>
      </c>
      <c r="D11" s="187" t="str">
        <f>IF(基本情報入力シート!R40="","",基本情報入力シート!R40)</f>
        <v/>
      </c>
      <c r="E11" s="187" t="str">
        <f>IF(基本情報入力シート!W40="","",基本情報入力シート!W40)</f>
        <v/>
      </c>
      <c r="F11" s="187" t="str">
        <f>IF(基本情報入力シート!X40="","",基本情報入力シート!X40)</f>
        <v/>
      </c>
      <c r="G11" s="188" t="str">
        <f>IF(基本情報入力シート!Y40="","",基本情報入力シート!Y40)</f>
        <v/>
      </c>
      <c r="H11" s="189" t="s">
        <v>20</v>
      </c>
      <c r="I11" s="190">
        <v>6</v>
      </c>
      <c r="J11" s="191" t="s">
        <v>126</v>
      </c>
      <c r="K11" s="27">
        <v>2</v>
      </c>
      <c r="L11" s="192" t="s">
        <v>127</v>
      </c>
      <c r="M11" s="190">
        <v>6</v>
      </c>
      <c r="N11" s="192" t="s">
        <v>126</v>
      </c>
      <c r="O11" s="27">
        <v>5</v>
      </c>
      <c r="P11" s="191" t="s">
        <v>72</v>
      </c>
      <c r="Q11" s="193" t="s">
        <v>23</v>
      </c>
      <c r="R11" s="194">
        <f>IF(O11="","",O11-K11+1)</f>
        <v>4</v>
      </c>
      <c r="S11" s="193" t="s">
        <v>128</v>
      </c>
      <c r="T11" s="157"/>
      <c r="U11" s="158"/>
      <c r="V11" s="195" t="str">
        <f>IFERROR(ROUNDDOWN(ROUND(#REF!*#REF!,0)*#REF!,0)*2,"")</f>
        <v/>
      </c>
    </row>
    <row r="12" spans="1:22" ht="36.75" customHeight="1">
      <c r="A12" s="196">
        <f>A11+1</f>
        <v>2</v>
      </c>
      <c r="B12" s="197" t="str">
        <f>IF(基本情報入力シート!C41="","",基本情報入力シート!C41)</f>
        <v/>
      </c>
      <c r="C12" s="198" t="str">
        <f>IF(基本情報入力シート!M41="","",基本情報入力シート!M41)</f>
        <v/>
      </c>
      <c r="D12" s="198" t="str">
        <f>IF(基本情報入力シート!R41="","",基本情報入力シート!R41)</f>
        <v/>
      </c>
      <c r="E12" s="198" t="str">
        <f>IF(基本情報入力シート!W41="","",基本情報入力シート!W41)</f>
        <v/>
      </c>
      <c r="F12" s="198" t="str">
        <f>IF(基本情報入力シート!X41="","",基本情報入力シート!X41)</f>
        <v/>
      </c>
      <c r="G12" s="199" t="str">
        <f>IF(基本情報入力シート!Y41="","",基本情報入力シート!Y41)</f>
        <v/>
      </c>
      <c r="H12" s="200" t="s">
        <v>20</v>
      </c>
      <c r="I12" s="201">
        <v>6</v>
      </c>
      <c r="J12" s="202" t="s">
        <v>126</v>
      </c>
      <c r="K12" s="28">
        <v>2</v>
      </c>
      <c r="L12" s="203" t="s">
        <v>127</v>
      </c>
      <c r="M12" s="201">
        <v>6</v>
      </c>
      <c r="N12" s="203" t="s">
        <v>126</v>
      </c>
      <c r="O12" s="28">
        <v>5</v>
      </c>
      <c r="P12" s="202" t="s">
        <v>72</v>
      </c>
      <c r="Q12" s="204" t="s">
        <v>23</v>
      </c>
      <c r="R12" s="205">
        <f>IF(O12="","",O12-K12+1)</f>
        <v>4</v>
      </c>
      <c r="S12" s="204" t="s">
        <v>128</v>
      </c>
      <c r="T12" s="159"/>
      <c r="U12" s="160"/>
      <c r="V12" s="195" t="str">
        <f>IFERROR(ROUNDDOWN(ROUND(#REF!*#REF!,0)*#REF!,0)*2,"")</f>
        <v/>
      </c>
    </row>
    <row r="13" spans="1:22" ht="36.75" customHeight="1">
      <c r="A13" s="196">
        <f t="shared" ref="A13:A76" si="0">A12+1</f>
        <v>3</v>
      </c>
      <c r="B13" s="197" t="str">
        <f>IF(基本情報入力シート!C42="","",基本情報入力シート!C42)</f>
        <v/>
      </c>
      <c r="C13" s="198" t="str">
        <f>IF(基本情報入力シート!M42="","",基本情報入力シート!M42)</f>
        <v/>
      </c>
      <c r="D13" s="198" t="str">
        <f>IF(基本情報入力シート!R42="","",基本情報入力シート!R42)</f>
        <v/>
      </c>
      <c r="E13" s="198" t="str">
        <f>IF(基本情報入力シート!W42="","",基本情報入力シート!W42)</f>
        <v/>
      </c>
      <c r="F13" s="198" t="str">
        <f>IF(基本情報入力シート!X42="","",基本情報入力シート!X42)</f>
        <v/>
      </c>
      <c r="G13" s="198" t="str">
        <f>IF(基本情報入力シート!Y42="","",基本情報入力シート!Y42)</f>
        <v/>
      </c>
      <c r="H13" s="200" t="s">
        <v>20</v>
      </c>
      <c r="I13" s="201">
        <v>6</v>
      </c>
      <c r="J13" s="202" t="s">
        <v>126</v>
      </c>
      <c r="K13" s="28">
        <v>2</v>
      </c>
      <c r="L13" s="203" t="s">
        <v>127</v>
      </c>
      <c r="M13" s="201">
        <v>6</v>
      </c>
      <c r="N13" s="203" t="s">
        <v>126</v>
      </c>
      <c r="O13" s="28">
        <v>5</v>
      </c>
      <c r="P13" s="202" t="s">
        <v>129</v>
      </c>
      <c r="Q13" s="204" t="s">
        <v>23</v>
      </c>
      <c r="R13" s="205">
        <f t="shared" ref="R13:R76" si="1">IF(O13="","",O13-K13+1)</f>
        <v>4</v>
      </c>
      <c r="S13" s="204" t="s">
        <v>128</v>
      </c>
      <c r="T13" s="159"/>
      <c r="U13" s="160"/>
      <c r="V13" s="195" t="str">
        <f>IFERROR(ROUNDDOWN(ROUND(#REF!*#REF!,0)*#REF!,0)*2,"")</f>
        <v/>
      </c>
    </row>
    <row r="14" spans="1:22" ht="36.75" customHeight="1">
      <c r="A14" s="196">
        <f t="shared" si="0"/>
        <v>4</v>
      </c>
      <c r="B14" s="197" t="str">
        <f>IF(基本情報入力シート!C43="","",基本情報入力シート!C43)</f>
        <v/>
      </c>
      <c r="C14" s="198" t="str">
        <f>IF(基本情報入力シート!M43="","",基本情報入力シート!M43)</f>
        <v/>
      </c>
      <c r="D14" s="198" t="str">
        <f>IF(基本情報入力シート!R43="","",基本情報入力シート!R43)</f>
        <v/>
      </c>
      <c r="E14" s="198" t="str">
        <f>IF(基本情報入力シート!W43="","",基本情報入力シート!W43)</f>
        <v/>
      </c>
      <c r="F14" s="198" t="str">
        <f>IF(基本情報入力シート!X43="","",基本情報入力シート!X43)</f>
        <v/>
      </c>
      <c r="G14" s="199" t="str">
        <f>IF(基本情報入力シート!Y43="","",基本情報入力シート!Y43)</f>
        <v/>
      </c>
      <c r="H14" s="200" t="s">
        <v>20</v>
      </c>
      <c r="I14" s="201">
        <v>6</v>
      </c>
      <c r="J14" s="202" t="s">
        <v>126</v>
      </c>
      <c r="K14" s="28">
        <v>2</v>
      </c>
      <c r="L14" s="203" t="s">
        <v>127</v>
      </c>
      <c r="M14" s="201">
        <v>6</v>
      </c>
      <c r="N14" s="203" t="s">
        <v>126</v>
      </c>
      <c r="O14" s="28">
        <v>5</v>
      </c>
      <c r="P14" s="202" t="s">
        <v>129</v>
      </c>
      <c r="Q14" s="204" t="s">
        <v>23</v>
      </c>
      <c r="R14" s="205">
        <f t="shared" si="1"/>
        <v>4</v>
      </c>
      <c r="S14" s="204" t="s">
        <v>128</v>
      </c>
      <c r="T14" s="159"/>
      <c r="U14" s="160"/>
      <c r="V14" s="195" t="str">
        <f>IFERROR(ROUNDDOWN(ROUND(#REF!*#REF!,0)*#REF!,0)*2,"")</f>
        <v/>
      </c>
    </row>
    <row r="15" spans="1:22" ht="36.75" customHeight="1">
      <c r="A15" s="196">
        <f t="shared" si="0"/>
        <v>5</v>
      </c>
      <c r="B15" s="197" t="str">
        <f>IF(基本情報入力シート!C44="","",基本情報入力シート!C44)</f>
        <v/>
      </c>
      <c r="C15" s="198" t="str">
        <f>IF(基本情報入力シート!M44="","",基本情報入力シート!M44)</f>
        <v/>
      </c>
      <c r="D15" s="198" t="str">
        <f>IF(基本情報入力シート!R44="","",基本情報入力シート!R44)</f>
        <v/>
      </c>
      <c r="E15" s="198" t="str">
        <f>IF(基本情報入力シート!W44="","",基本情報入力シート!W44)</f>
        <v/>
      </c>
      <c r="F15" s="198" t="str">
        <f>IF(基本情報入力シート!X44="","",基本情報入力シート!X44)</f>
        <v/>
      </c>
      <c r="G15" s="198" t="str">
        <f>IF(基本情報入力シート!Y44="","",基本情報入力シート!Y44)</f>
        <v/>
      </c>
      <c r="H15" s="200" t="s">
        <v>20</v>
      </c>
      <c r="I15" s="201">
        <v>6</v>
      </c>
      <c r="J15" s="202" t="s">
        <v>126</v>
      </c>
      <c r="K15" s="28">
        <v>2</v>
      </c>
      <c r="L15" s="203" t="s">
        <v>127</v>
      </c>
      <c r="M15" s="201">
        <v>6</v>
      </c>
      <c r="N15" s="203" t="s">
        <v>126</v>
      </c>
      <c r="O15" s="28">
        <v>5</v>
      </c>
      <c r="P15" s="202" t="s">
        <v>129</v>
      </c>
      <c r="Q15" s="204" t="s">
        <v>23</v>
      </c>
      <c r="R15" s="205">
        <f t="shared" si="1"/>
        <v>4</v>
      </c>
      <c r="S15" s="204" t="s">
        <v>128</v>
      </c>
      <c r="T15" s="159"/>
      <c r="U15" s="160"/>
      <c r="V15" s="195" t="str">
        <f>IFERROR(ROUNDDOWN(ROUND(#REF!*#REF!,0)*#REF!,0)*2,"")</f>
        <v/>
      </c>
    </row>
    <row r="16" spans="1:22" ht="36.75" customHeight="1">
      <c r="A16" s="196">
        <f t="shared" si="0"/>
        <v>6</v>
      </c>
      <c r="B16" s="197" t="str">
        <f>IF(基本情報入力シート!C45="","",基本情報入力シート!C45)</f>
        <v/>
      </c>
      <c r="C16" s="198" t="str">
        <f>IF(基本情報入力シート!M45="","",基本情報入力シート!M45)</f>
        <v/>
      </c>
      <c r="D16" s="198" t="str">
        <f>IF(基本情報入力シート!R45="","",基本情報入力シート!R45)</f>
        <v/>
      </c>
      <c r="E16" s="198" t="str">
        <f>IF(基本情報入力シート!W45="","",基本情報入力シート!W45)</f>
        <v/>
      </c>
      <c r="F16" s="198" t="str">
        <f>IF(基本情報入力シート!X45="","",基本情報入力シート!X45)</f>
        <v/>
      </c>
      <c r="G16" s="199" t="str">
        <f>IF(基本情報入力シート!Y45="","",基本情報入力シート!Y45)</f>
        <v/>
      </c>
      <c r="H16" s="200" t="s">
        <v>20</v>
      </c>
      <c r="I16" s="201">
        <v>6</v>
      </c>
      <c r="J16" s="202" t="s">
        <v>126</v>
      </c>
      <c r="K16" s="28">
        <v>2</v>
      </c>
      <c r="L16" s="203" t="s">
        <v>127</v>
      </c>
      <c r="M16" s="201">
        <v>6</v>
      </c>
      <c r="N16" s="203" t="s">
        <v>126</v>
      </c>
      <c r="O16" s="28">
        <v>5</v>
      </c>
      <c r="P16" s="202" t="s">
        <v>129</v>
      </c>
      <c r="Q16" s="204" t="s">
        <v>130</v>
      </c>
      <c r="R16" s="205">
        <f t="shared" si="1"/>
        <v>4</v>
      </c>
      <c r="S16" s="204" t="s">
        <v>131</v>
      </c>
      <c r="T16" s="159"/>
      <c r="U16" s="160"/>
      <c r="V16" s="195" t="str">
        <f>IFERROR(ROUNDDOWN(ROUND(#REF!*#REF!,0)*#REF!,0)*2,"")</f>
        <v/>
      </c>
    </row>
    <row r="17" spans="1:22" ht="36.75" customHeight="1">
      <c r="A17" s="196">
        <f t="shared" si="0"/>
        <v>7</v>
      </c>
      <c r="B17" s="197" t="str">
        <f>IF(基本情報入力シート!C46="","",基本情報入力シート!C46)</f>
        <v/>
      </c>
      <c r="C17" s="198" t="str">
        <f>IF(基本情報入力シート!M46="","",基本情報入力シート!M46)</f>
        <v/>
      </c>
      <c r="D17" s="198" t="str">
        <f>IF(基本情報入力シート!R46="","",基本情報入力シート!R46)</f>
        <v/>
      </c>
      <c r="E17" s="198" t="str">
        <f>IF(基本情報入力シート!W46="","",基本情報入力シート!W46)</f>
        <v/>
      </c>
      <c r="F17" s="198" t="str">
        <f>IF(基本情報入力シート!X46="","",基本情報入力シート!X46)</f>
        <v/>
      </c>
      <c r="G17" s="198" t="str">
        <f>IF(基本情報入力シート!Y46="","",基本情報入力シート!Y46)</f>
        <v/>
      </c>
      <c r="H17" s="200" t="s">
        <v>20</v>
      </c>
      <c r="I17" s="201">
        <v>6</v>
      </c>
      <c r="J17" s="202" t="s">
        <v>126</v>
      </c>
      <c r="K17" s="28">
        <v>2</v>
      </c>
      <c r="L17" s="203" t="s">
        <v>127</v>
      </c>
      <c r="M17" s="201">
        <v>6</v>
      </c>
      <c r="N17" s="203" t="s">
        <v>126</v>
      </c>
      <c r="O17" s="28">
        <v>5</v>
      </c>
      <c r="P17" s="202" t="s">
        <v>129</v>
      </c>
      <c r="Q17" s="204" t="s">
        <v>23</v>
      </c>
      <c r="R17" s="205">
        <f t="shared" si="1"/>
        <v>4</v>
      </c>
      <c r="S17" s="204" t="s">
        <v>128</v>
      </c>
      <c r="T17" s="159"/>
      <c r="U17" s="160"/>
      <c r="V17" s="195" t="str">
        <f>IFERROR(ROUNDDOWN(ROUND(#REF!*#REF!,0)*#REF!,0)*2,"")</f>
        <v/>
      </c>
    </row>
    <row r="18" spans="1:22" ht="36.75" customHeight="1">
      <c r="A18" s="196">
        <f t="shared" si="0"/>
        <v>8</v>
      </c>
      <c r="B18" s="197" t="str">
        <f>IF(基本情報入力シート!C47="","",基本情報入力シート!C47)</f>
        <v/>
      </c>
      <c r="C18" s="198" t="str">
        <f>IF(基本情報入力シート!M47="","",基本情報入力シート!M47)</f>
        <v/>
      </c>
      <c r="D18" s="198" t="str">
        <f>IF(基本情報入力シート!R47="","",基本情報入力シート!R47)</f>
        <v/>
      </c>
      <c r="E18" s="198" t="str">
        <f>IF(基本情報入力シート!W47="","",基本情報入力シート!W47)</f>
        <v/>
      </c>
      <c r="F18" s="198" t="str">
        <f>IF(基本情報入力シート!X47="","",基本情報入力シート!X47)</f>
        <v/>
      </c>
      <c r="G18" s="199" t="str">
        <f>IF(基本情報入力シート!Y47="","",基本情報入力シート!Y47)</f>
        <v/>
      </c>
      <c r="H18" s="200" t="s">
        <v>20</v>
      </c>
      <c r="I18" s="201">
        <v>6</v>
      </c>
      <c r="J18" s="202" t="s">
        <v>126</v>
      </c>
      <c r="K18" s="28">
        <v>2</v>
      </c>
      <c r="L18" s="203" t="s">
        <v>127</v>
      </c>
      <c r="M18" s="201">
        <v>6</v>
      </c>
      <c r="N18" s="203" t="s">
        <v>126</v>
      </c>
      <c r="O18" s="28">
        <v>5</v>
      </c>
      <c r="P18" s="202" t="s">
        <v>129</v>
      </c>
      <c r="Q18" s="204" t="s">
        <v>130</v>
      </c>
      <c r="R18" s="205">
        <f t="shared" si="1"/>
        <v>4</v>
      </c>
      <c r="S18" s="204" t="s">
        <v>131</v>
      </c>
      <c r="T18" s="159"/>
      <c r="U18" s="160"/>
      <c r="V18" s="195" t="str">
        <f>IFERROR(ROUNDDOWN(ROUND(#REF!*#REF!,0)*#REF!,0)*2,"")</f>
        <v/>
      </c>
    </row>
    <row r="19" spans="1:22" ht="36.75" customHeight="1">
      <c r="A19" s="196">
        <f t="shared" si="0"/>
        <v>9</v>
      </c>
      <c r="B19" s="197" t="str">
        <f>IF(基本情報入力シート!C48="","",基本情報入力シート!C48)</f>
        <v/>
      </c>
      <c r="C19" s="198" t="str">
        <f>IF(基本情報入力シート!M48="","",基本情報入力シート!M48)</f>
        <v/>
      </c>
      <c r="D19" s="198" t="str">
        <f>IF(基本情報入力シート!R48="","",基本情報入力シート!R48)</f>
        <v/>
      </c>
      <c r="E19" s="198" t="str">
        <f>IF(基本情報入力シート!W48="","",基本情報入力シート!W48)</f>
        <v/>
      </c>
      <c r="F19" s="198" t="str">
        <f>IF(基本情報入力シート!X48="","",基本情報入力シート!X48)</f>
        <v/>
      </c>
      <c r="G19" s="198" t="str">
        <f>IF(基本情報入力シート!Y48="","",基本情報入力シート!Y48)</f>
        <v/>
      </c>
      <c r="H19" s="200" t="s">
        <v>20</v>
      </c>
      <c r="I19" s="201">
        <v>6</v>
      </c>
      <c r="J19" s="202" t="s">
        <v>126</v>
      </c>
      <c r="K19" s="28">
        <v>2</v>
      </c>
      <c r="L19" s="203" t="s">
        <v>127</v>
      </c>
      <c r="M19" s="201">
        <v>6</v>
      </c>
      <c r="N19" s="203" t="s">
        <v>126</v>
      </c>
      <c r="O19" s="28">
        <v>5</v>
      </c>
      <c r="P19" s="202" t="s">
        <v>129</v>
      </c>
      <c r="Q19" s="204" t="s">
        <v>23</v>
      </c>
      <c r="R19" s="205">
        <f t="shared" si="1"/>
        <v>4</v>
      </c>
      <c r="S19" s="204" t="s">
        <v>128</v>
      </c>
      <c r="T19" s="159"/>
      <c r="U19" s="160"/>
      <c r="V19" s="195" t="str">
        <f>IFERROR(ROUNDDOWN(ROUND(#REF!*#REF!,0)*#REF!,0)*2,"")</f>
        <v/>
      </c>
    </row>
    <row r="20" spans="1:22" ht="36.75" customHeight="1">
      <c r="A20" s="196">
        <f t="shared" si="0"/>
        <v>10</v>
      </c>
      <c r="B20" s="197" t="str">
        <f>IF(基本情報入力シート!C49="","",基本情報入力シート!C49)</f>
        <v/>
      </c>
      <c r="C20" s="198" t="str">
        <f>IF(基本情報入力シート!M49="","",基本情報入力シート!M49)</f>
        <v/>
      </c>
      <c r="D20" s="198" t="str">
        <f>IF(基本情報入力シート!R49="","",基本情報入力シート!R49)</f>
        <v/>
      </c>
      <c r="E20" s="198" t="str">
        <f>IF(基本情報入力シート!W49="","",基本情報入力シート!W49)</f>
        <v/>
      </c>
      <c r="F20" s="198" t="str">
        <f>IF(基本情報入力シート!X49="","",基本情報入力シート!X49)</f>
        <v/>
      </c>
      <c r="G20" s="199" t="str">
        <f>IF(基本情報入力シート!Y49="","",基本情報入力シート!Y49)</f>
        <v/>
      </c>
      <c r="H20" s="200" t="s">
        <v>20</v>
      </c>
      <c r="I20" s="201">
        <v>6</v>
      </c>
      <c r="J20" s="202" t="s">
        <v>126</v>
      </c>
      <c r="K20" s="28">
        <v>2</v>
      </c>
      <c r="L20" s="203" t="s">
        <v>127</v>
      </c>
      <c r="M20" s="201">
        <v>6</v>
      </c>
      <c r="N20" s="203" t="s">
        <v>126</v>
      </c>
      <c r="O20" s="28">
        <v>5</v>
      </c>
      <c r="P20" s="202" t="s">
        <v>129</v>
      </c>
      <c r="Q20" s="204" t="s">
        <v>130</v>
      </c>
      <c r="R20" s="205">
        <f t="shared" si="1"/>
        <v>4</v>
      </c>
      <c r="S20" s="204" t="s">
        <v>131</v>
      </c>
      <c r="T20" s="159"/>
      <c r="U20" s="160"/>
      <c r="V20" s="195" t="str">
        <f>IFERROR(ROUNDDOWN(ROUND(#REF!*#REF!,0)*#REF!,0)*2,"")</f>
        <v/>
      </c>
    </row>
    <row r="21" spans="1:22" ht="36.75" customHeight="1">
      <c r="A21" s="196">
        <f t="shared" si="0"/>
        <v>11</v>
      </c>
      <c r="B21" s="197" t="str">
        <f>IF(基本情報入力シート!C50="","",基本情報入力シート!C50)</f>
        <v/>
      </c>
      <c r="C21" s="198" t="str">
        <f>IF(基本情報入力シート!M50="","",基本情報入力シート!M50)</f>
        <v/>
      </c>
      <c r="D21" s="198" t="str">
        <f>IF(基本情報入力シート!R50="","",基本情報入力シート!R50)</f>
        <v/>
      </c>
      <c r="E21" s="198" t="str">
        <f>IF(基本情報入力シート!W50="","",基本情報入力シート!W50)</f>
        <v/>
      </c>
      <c r="F21" s="198" t="str">
        <f>IF(基本情報入力シート!X50="","",基本情報入力シート!X50)</f>
        <v/>
      </c>
      <c r="G21" s="198" t="str">
        <f>IF(基本情報入力シート!Y50="","",基本情報入力シート!Y50)</f>
        <v/>
      </c>
      <c r="H21" s="200" t="s">
        <v>20</v>
      </c>
      <c r="I21" s="201">
        <v>6</v>
      </c>
      <c r="J21" s="202" t="s">
        <v>126</v>
      </c>
      <c r="K21" s="28">
        <v>2</v>
      </c>
      <c r="L21" s="203" t="s">
        <v>127</v>
      </c>
      <c r="M21" s="201">
        <v>6</v>
      </c>
      <c r="N21" s="203" t="s">
        <v>126</v>
      </c>
      <c r="O21" s="28">
        <v>5</v>
      </c>
      <c r="P21" s="202" t="s">
        <v>129</v>
      </c>
      <c r="Q21" s="204" t="s">
        <v>23</v>
      </c>
      <c r="R21" s="205">
        <f t="shared" si="1"/>
        <v>4</v>
      </c>
      <c r="S21" s="204" t="s">
        <v>128</v>
      </c>
      <c r="T21" s="159"/>
      <c r="U21" s="160"/>
      <c r="V21" s="195" t="str">
        <f>IFERROR(ROUNDDOWN(ROUND(#REF!*#REF!,0)*#REF!,0)*2,"")</f>
        <v/>
      </c>
    </row>
    <row r="22" spans="1:22" ht="36.75" customHeight="1">
      <c r="A22" s="196">
        <f t="shared" si="0"/>
        <v>12</v>
      </c>
      <c r="B22" s="197" t="str">
        <f>IF(基本情報入力シート!C51="","",基本情報入力シート!C51)</f>
        <v/>
      </c>
      <c r="C22" s="198" t="str">
        <f>IF(基本情報入力シート!M51="","",基本情報入力シート!M51)</f>
        <v/>
      </c>
      <c r="D22" s="198" t="str">
        <f>IF(基本情報入力シート!R51="","",基本情報入力シート!R51)</f>
        <v/>
      </c>
      <c r="E22" s="198" t="str">
        <f>IF(基本情報入力シート!W51="","",基本情報入力シート!W51)</f>
        <v/>
      </c>
      <c r="F22" s="198" t="str">
        <f>IF(基本情報入力シート!X51="","",基本情報入力シート!X51)</f>
        <v/>
      </c>
      <c r="G22" s="199" t="str">
        <f>IF(基本情報入力シート!Y51="","",基本情報入力シート!Y51)</f>
        <v/>
      </c>
      <c r="H22" s="200" t="s">
        <v>20</v>
      </c>
      <c r="I22" s="201">
        <v>6</v>
      </c>
      <c r="J22" s="202" t="s">
        <v>126</v>
      </c>
      <c r="K22" s="28">
        <v>2</v>
      </c>
      <c r="L22" s="203" t="s">
        <v>127</v>
      </c>
      <c r="M22" s="201">
        <v>6</v>
      </c>
      <c r="N22" s="203" t="s">
        <v>126</v>
      </c>
      <c r="O22" s="28">
        <v>5</v>
      </c>
      <c r="P22" s="202" t="s">
        <v>129</v>
      </c>
      <c r="Q22" s="204" t="s">
        <v>130</v>
      </c>
      <c r="R22" s="205">
        <f t="shared" si="1"/>
        <v>4</v>
      </c>
      <c r="S22" s="204" t="s">
        <v>131</v>
      </c>
      <c r="T22" s="159"/>
      <c r="U22" s="160"/>
      <c r="V22" s="195" t="str">
        <f>IFERROR(ROUNDDOWN(ROUND(#REF!*#REF!,0)*#REF!,0)*2,"")</f>
        <v/>
      </c>
    </row>
    <row r="23" spans="1:22" ht="36.75" customHeight="1">
      <c r="A23" s="196">
        <f t="shared" si="0"/>
        <v>13</v>
      </c>
      <c r="B23" s="197" t="str">
        <f>IF(基本情報入力シート!C52="","",基本情報入力シート!C52)</f>
        <v/>
      </c>
      <c r="C23" s="198" t="str">
        <f>IF(基本情報入力シート!M52="","",基本情報入力シート!M52)</f>
        <v/>
      </c>
      <c r="D23" s="198" t="str">
        <f>IF(基本情報入力シート!R52="","",基本情報入力シート!R52)</f>
        <v/>
      </c>
      <c r="E23" s="198" t="str">
        <f>IF(基本情報入力シート!W52="","",基本情報入力シート!W52)</f>
        <v/>
      </c>
      <c r="F23" s="198" t="str">
        <f>IF(基本情報入力シート!X52="","",基本情報入力シート!X52)</f>
        <v/>
      </c>
      <c r="G23" s="198" t="str">
        <f>IF(基本情報入力シート!Y52="","",基本情報入力シート!Y52)</f>
        <v/>
      </c>
      <c r="H23" s="200" t="s">
        <v>20</v>
      </c>
      <c r="I23" s="201">
        <v>6</v>
      </c>
      <c r="J23" s="202" t="s">
        <v>126</v>
      </c>
      <c r="K23" s="28">
        <v>2</v>
      </c>
      <c r="L23" s="203" t="s">
        <v>127</v>
      </c>
      <c r="M23" s="201">
        <v>6</v>
      </c>
      <c r="N23" s="203" t="s">
        <v>126</v>
      </c>
      <c r="O23" s="28">
        <v>5</v>
      </c>
      <c r="P23" s="202" t="s">
        <v>129</v>
      </c>
      <c r="Q23" s="204" t="s">
        <v>23</v>
      </c>
      <c r="R23" s="205">
        <f t="shared" si="1"/>
        <v>4</v>
      </c>
      <c r="S23" s="204" t="s">
        <v>128</v>
      </c>
      <c r="T23" s="159"/>
      <c r="U23" s="160"/>
      <c r="V23" s="195" t="str">
        <f>IFERROR(ROUNDDOWN(ROUND(#REF!*#REF!,0)*#REF!,0)*2,"")</f>
        <v/>
      </c>
    </row>
    <row r="24" spans="1:22" ht="36.75" customHeight="1">
      <c r="A24" s="196">
        <f t="shared" si="0"/>
        <v>14</v>
      </c>
      <c r="B24" s="197" t="str">
        <f>IF(基本情報入力シート!C53="","",基本情報入力シート!C53)</f>
        <v/>
      </c>
      <c r="C24" s="198" t="str">
        <f>IF(基本情報入力シート!M53="","",基本情報入力シート!M53)</f>
        <v/>
      </c>
      <c r="D24" s="198" t="str">
        <f>IF(基本情報入力シート!R53="","",基本情報入力シート!R53)</f>
        <v/>
      </c>
      <c r="E24" s="198" t="str">
        <f>IF(基本情報入力シート!W53="","",基本情報入力シート!W53)</f>
        <v/>
      </c>
      <c r="F24" s="198" t="str">
        <f>IF(基本情報入力シート!X53="","",基本情報入力シート!X53)</f>
        <v/>
      </c>
      <c r="G24" s="199" t="str">
        <f>IF(基本情報入力シート!Y53="","",基本情報入力シート!Y53)</f>
        <v/>
      </c>
      <c r="H24" s="200" t="s">
        <v>20</v>
      </c>
      <c r="I24" s="201">
        <v>6</v>
      </c>
      <c r="J24" s="202" t="s">
        <v>126</v>
      </c>
      <c r="K24" s="28">
        <v>2</v>
      </c>
      <c r="L24" s="203" t="s">
        <v>127</v>
      </c>
      <c r="M24" s="201">
        <v>6</v>
      </c>
      <c r="N24" s="203" t="s">
        <v>126</v>
      </c>
      <c r="O24" s="28">
        <v>5</v>
      </c>
      <c r="P24" s="202" t="s">
        <v>129</v>
      </c>
      <c r="Q24" s="204" t="s">
        <v>130</v>
      </c>
      <c r="R24" s="205">
        <f t="shared" si="1"/>
        <v>4</v>
      </c>
      <c r="S24" s="204" t="s">
        <v>131</v>
      </c>
      <c r="T24" s="159"/>
      <c r="U24" s="160"/>
      <c r="V24" s="195" t="str">
        <f>IFERROR(ROUNDDOWN(ROUND(#REF!*#REF!,0)*#REF!,0)*2,"")</f>
        <v/>
      </c>
    </row>
    <row r="25" spans="1:22" ht="36.75" customHeight="1">
      <c r="A25" s="196">
        <f t="shared" si="0"/>
        <v>15</v>
      </c>
      <c r="B25" s="197" t="str">
        <f>IF(基本情報入力シート!C54="","",基本情報入力シート!C54)</f>
        <v/>
      </c>
      <c r="C25" s="198" t="str">
        <f>IF(基本情報入力シート!M54="","",基本情報入力シート!M54)</f>
        <v/>
      </c>
      <c r="D25" s="198" t="str">
        <f>IF(基本情報入力シート!R54="","",基本情報入力シート!R54)</f>
        <v/>
      </c>
      <c r="E25" s="198" t="str">
        <f>IF(基本情報入力シート!W54="","",基本情報入力シート!W54)</f>
        <v/>
      </c>
      <c r="F25" s="198" t="str">
        <f>IF(基本情報入力シート!X54="","",基本情報入力シート!X54)</f>
        <v/>
      </c>
      <c r="G25" s="198" t="str">
        <f>IF(基本情報入力シート!Y54="","",基本情報入力シート!Y54)</f>
        <v/>
      </c>
      <c r="H25" s="200" t="s">
        <v>20</v>
      </c>
      <c r="I25" s="201">
        <v>6</v>
      </c>
      <c r="J25" s="202" t="s">
        <v>126</v>
      </c>
      <c r="K25" s="28">
        <v>2</v>
      </c>
      <c r="L25" s="203" t="s">
        <v>127</v>
      </c>
      <c r="M25" s="201">
        <v>6</v>
      </c>
      <c r="N25" s="203" t="s">
        <v>126</v>
      </c>
      <c r="O25" s="28">
        <v>5</v>
      </c>
      <c r="P25" s="202" t="s">
        <v>129</v>
      </c>
      <c r="Q25" s="204" t="s">
        <v>23</v>
      </c>
      <c r="R25" s="205">
        <f t="shared" si="1"/>
        <v>4</v>
      </c>
      <c r="S25" s="204" t="s">
        <v>128</v>
      </c>
      <c r="T25" s="159"/>
      <c r="U25" s="160"/>
      <c r="V25" s="195" t="str">
        <f>IFERROR(ROUNDDOWN(ROUND(#REF!*#REF!,0)*#REF!,0)*2,"")</f>
        <v/>
      </c>
    </row>
    <row r="26" spans="1:22" ht="36.75" customHeight="1">
      <c r="A26" s="196">
        <f t="shared" si="0"/>
        <v>16</v>
      </c>
      <c r="B26" s="197" t="str">
        <f>IF(基本情報入力シート!C55="","",基本情報入力シート!C55)</f>
        <v/>
      </c>
      <c r="C26" s="198" t="str">
        <f>IF(基本情報入力シート!M55="","",基本情報入力シート!M55)</f>
        <v/>
      </c>
      <c r="D26" s="198" t="str">
        <f>IF(基本情報入力シート!R55="","",基本情報入力シート!R55)</f>
        <v/>
      </c>
      <c r="E26" s="198" t="str">
        <f>IF(基本情報入力シート!W55="","",基本情報入力シート!W55)</f>
        <v/>
      </c>
      <c r="F26" s="198" t="str">
        <f>IF(基本情報入力シート!X55="","",基本情報入力シート!X55)</f>
        <v/>
      </c>
      <c r="G26" s="199" t="str">
        <f>IF(基本情報入力シート!Y55="","",基本情報入力シート!Y55)</f>
        <v/>
      </c>
      <c r="H26" s="200" t="s">
        <v>20</v>
      </c>
      <c r="I26" s="201">
        <v>6</v>
      </c>
      <c r="J26" s="202" t="s">
        <v>126</v>
      </c>
      <c r="K26" s="28">
        <v>2</v>
      </c>
      <c r="L26" s="203" t="s">
        <v>127</v>
      </c>
      <c r="M26" s="201">
        <v>6</v>
      </c>
      <c r="N26" s="203" t="s">
        <v>126</v>
      </c>
      <c r="O26" s="28">
        <v>5</v>
      </c>
      <c r="P26" s="202" t="s">
        <v>129</v>
      </c>
      <c r="Q26" s="204" t="s">
        <v>130</v>
      </c>
      <c r="R26" s="205">
        <f t="shared" si="1"/>
        <v>4</v>
      </c>
      <c r="S26" s="204" t="s">
        <v>131</v>
      </c>
      <c r="T26" s="159"/>
      <c r="U26" s="160"/>
      <c r="V26" s="195" t="str">
        <f>IFERROR(ROUNDDOWN(ROUND(#REF!*#REF!,0)*#REF!,0)*2,"")</f>
        <v/>
      </c>
    </row>
    <row r="27" spans="1:22" ht="36.75" customHeight="1">
      <c r="A27" s="196">
        <f t="shared" si="0"/>
        <v>17</v>
      </c>
      <c r="B27" s="197" t="str">
        <f>IF(基本情報入力シート!C56="","",基本情報入力シート!C56)</f>
        <v/>
      </c>
      <c r="C27" s="198" t="str">
        <f>IF(基本情報入力シート!M56="","",基本情報入力シート!M56)</f>
        <v/>
      </c>
      <c r="D27" s="198" t="str">
        <f>IF(基本情報入力シート!R56="","",基本情報入力シート!R56)</f>
        <v/>
      </c>
      <c r="E27" s="198" t="str">
        <f>IF(基本情報入力シート!W56="","",基本情報入力シート!W56)</f>
        <v/>
      </c>
      <c r="F27" s="198" t="str">
        <f>IF(基本情報入力シート!X56="","",基本情報入力シート!X56)</f>
        <v/>
      </c>
      <c r="G27" s="198" t="str">
        <f>IF(基本情報入力シート!Y56="","",基本情報入力シート!Y56)</f>
        <v/>
      </c>
      <c r="H27" s="200" t="s">
        <v>20</v>
      </c>
      <c r="I27" s="201">
        <v>6</v>
      </c>
      <c r="J27" s="202" t="s">
        <v>126</v>
      </c>
      <c r="K27" s="28">
        <v>2</v>
      </c>
      <c r="L27" s="203" t="s">
        <v>127</v>
      </c>
      <c r="M27" s="201">
        <v>6</v>
      </c>
      <c r="N27" s="203" t="s">
        <v>126</v>
      </c>
      <c r="O27" s="28">
        <v>5</v>
      </c>
      <c r="P27" s="202" t="s">
        <v>129</v>
      </c>
      <c r="Q27" s="204" t="s">
        <v>23</v>
      </c>
      <c r="R27" s="205">
        <f t="shared" si="1"/>
        <v>4</v>
      </c>
      <c r="S27" s="204" t="s">
        <v>128</v>
      </c>
      <c r="T27" s="159"/>
      <c r="U27" s="160"/>
      <c r="V27" s="195" t="str">
        <f>IFERROR(ROUNDDOWN(ROUND(#REF!*#REF!,0)*#REF!,0)*2,"")</f>
        <v/>
      </c>
    </row>
    <row r="28" spans="1:22" ht="36.75" customHeight="1">
      <c r="A28" s="196">
        <f t="shared" si="0"/>
        <v>18</v>
      </c>
      <c r="B28" s="197" t="str">
        <f>IF(基本情報入力シート!C57="","",基本情報入力シート!C57)</f>
        <v/>
      </c>
      <c r="C28" s="198" t="str">
        <f>IF(基本情報入力シート!M57="","",基本情報入力シート!M57)</f>
        <v/>
      </c>
      <c r="D28" s="198" t="str">
        <f>IF(基本情報入力シート!R57="","",基本情報入力シート!R57)</f>
        <v/>
      </c>
      <c r="E28" s="198" t="str">
        <f>IF(基本情報入力シート!W57="","",基本情報入力シート!W57)</f>
        <v/>
      </c>
      <c r="F28" s="198" t="str">
        <f>IF(基本情報入力シート!X57="","",基本情報入力シート!X57)</f>
        <v/>
      </c>
      <c r="G28" s="199" t="str">
        <f>IF(基本情報入力シート!Y57="","",基本情報入力シート!Y57)</f>
        <v/>
      </c>
      <c r="H28" s="200" t="s">
        <v>20</v>
      </c>
      <c r="I28" s="201">
        <v>6</v>
      </c>
      <c r="J28" s="202" t="s">
        <v>126</v>
      </c>
      <c r="K28" s="28">
        <v>2</v>
      </c>
      <c r="L28" s="203" t="s">
        <v>127</v>
      </c>
      <c r="M28" s="201">
        <v>6</v>
      </c>
      <c r="N28" s="203" t="s">
        <v>126</v>
      </c>
      <c r="O28" s="28">
        <v>5</v>
      </c>
      <c r="P28" s="202" t="s">
        <v>129</v>
      </c>
      <c r="Q28" s="204" t="s">
        <v>130</v>
      </c>
      <c r="R28" s="205">
        <f t="shared" si="1"/>
        <v>4</v>
      </c>
      <c r="S28" s="204" t="s">
        <v>131</v>
      </c>
      <c r="T28" s="159"/>
      <c r="U28" s="160"/>
      <c r="V28" s="195" t="str">
        <f>IFERROR(ROUNDDOWN(ROUND(#REF!*#REF!,0)*#REF!,0)*2,"")</f>
        <v/>
      </c>
    </row>
    <row r="29" spans="1:22" ht="36.75" customHeight="1">
      <c r="A29" s="196">
        <f t="shared" si="0"/>
        <v>19</v>
      </c>
      <c r="B29" s="197" t="str">
        <f>IF(基本情報入力シート!C58="","",基本情報入力シート!C58)</f>
        <v/>
      </c>
      <c r="C29" s="198" t="str">
        <f>IF(基本情報入力シート!M58="","",基本情報入力シート!M58)</f>
        <v/>
      </c>
      <c r="D29" s="198" t="str">
        <f>IF(基本情報入力シート!R58="","",基本情報入力シート!R58)</f>
        <v/>
      </c>
      <c r="E29" s="198" t="str">
        <f>IF(基本情報入力シート!W58="","",基本情報入力シート!W58)</f>
        <v/>
      </c>
      <c r="F29" s="198" t="str">
        <f>IF(基本情報入力シート!X58="","",基本情報入力シート!X58)</f>
        <v/>
      </c>
      <c r="G29" s="198" t="str">
        <f>IF(基本情報入力シート!Y58="","",基本情報入力シート!Y58)</f>
        <v/>
      </c>
      <c r="H29" s="200" t="s">
        <v>20</v>
      </c>
      <c r="I29" s="201">
        <v>6</v>
      </c>
      <c r="J29" s="202" t="s">
        <v>126</v>
      </c>
      <c r="K29" s="28">
        <v>2</v>
      </c>
      <c r="L29" s="203" t="s">
        <v>127</v>
      </c>
      <c r="M29" s="201">
        <v>6</v>
      </c>
      <c r="N29" s="203" t="s">
        <v>126</v>
      </c>
      <c r="O29" s="28">
        <v>5</v>
      </c>
      <c r="P29" s="202" t="s">
        <v>129</v>
      </c>
      <c r="Q29" s="204" t="s">
        <v>23</v>
      </c>
      <c r="R29" s="205">
        <f t="shared" si="1"/>
        <v>4</v>
      </c>
      <c r="S29" s="204" t="s">
        <v>128</v>
      </c>
      <c r="T29" s="159"/>
      <c r="U29" s="160"/>
      <c r="V29" s="195" t="str">
        <f>IFERROR(ROUNDDOWN(ROUND(#REF!*#REF!,0)*#REF!,0)*2,"")</f>
        <v/>
      </c>
    </row>
    <row r="30" spans="1:22" ht="36.75" customHeight="1">
      <c r="A30" s="196">
        <f t="shared" si="0"/>
        <v>20</v>
      </c>
      <c r="B30" s="197" t="str">
        <f>IF(基本情報入力シート!C59="","",基本情報入力シート!C59)</f>
        <v/>
      </c>
      <c r="C30" s="198" t="str">
        <f>IF(基本情報入力シート!M59="","",基本情報入力シート!M59)</f>
        <v/>
      </c>
      <c r="D30" s="198" t="str">
        <f>IF(基本情報入力シート!R59="","",基本情報入力シート!R59)</f>
        <v/>
      </c>
      <c r="E30" s="198" t="str">
        <f>IF(基本情報入力シート!W59="","",基本情報入力シート!W59)</f>
        <v/>
      </c>
      <c r="F30" s="198" t="str">
        <f>IF(基本情報入力シート!X59="","",基本情報入力シート!X59)</f>
        <v/>
      </c>
      <c r="G30" s="199" t="str">
        <f>IF(基本情報入力シート!Y59="","",基本情報入力シート!Y59)</f>
        <v/>
      </c>
      <c r="H30" s="200" t="s">
        <v>20</v>
      </c>
      <c r="I30" s="201">
        <v>6</v>
      </c>
      <c r="J30" s="202" t="s">
        <v>126</v>
      </c>
      <c r="K30" s="28">
        <v>2</v>
      </c>
      <c r="L30" s="203" t="s">
        <v>127</v>
      </c>
      <c r="M30" s="201">
        <v>6</v>
      </c>
      <c r="N30" s="203" t="s">
        <v>126</v>
      </c>
      <c r="O30" s="28">
        <v>5</v>
      </c>
      <c r="P30" s="202" t="s">
        <v>129</v>
      </c>
      <c r="Q30" s="204" t="s">
        <v>130</v>
      </c>
      <c r="R30" s="205">
        <f t="shared" si="1"/>
        <v>4</v>
      </c>
      <c r="S30" s="204" t="s">
        <v>131</v>
      </c>
      <c r="T30" s="159"/>
      <c r="U30" s="160"/>
      <c r="V30" s="195" t="str">
        <f>IFERROR(ROUNDDOWN(ROUND(#REF!*#REF!,0)*#REF!,0)*2,"")</f>
        <v/>
      </c>
    </row>
    <row r="31" spans="1:22" ht="36.75" customHeight="1">
      <c r="A31" s="196">
        <f t="shared" si="0"/>
        <v>21</v>
      </c>
      <c r="B31" s="197" t="str">
        <f>IF(基本情報入力シート!C60="","",基本情報入力シート!C60)</f>
        <v/>
      </c>
      <c r="C31" s="198" t="str">
        <f>IF(基本情報入力シート!M60="","",基本情報入力シート!M60)</f>
        <v/>
      </c>
      <c r="D31" s="198" t="str">
        <f>IF(基本情報入力シート!R60="","",基本情報入力シート!R60)</f>
        <v/>
      </c>
      <c r="E31" s="198" t="str">
        <f>IF(基本情報入力シート!W60="","",基本情報入力シート!W60)</f>
        <v/>
      </c>
      <c r="F31" s="198" t="str">
        <f>IF(基本情報入力シート!X60="","",基本情報入力シート!X60)</f>
        <v/>
      </c>
      <c r="G31" s="198" t="str">
        <f>IF(基本情報入力シート!Y60="","",基本情報入力シート!Y60)</f>
        <v/>
      </c>
      <c r="H31" s="200" t="s">
        <v>20</v>
      </c>
      <c r="I31" s="201">
        <v>6</v>
      </c>
      <c r="J31" s="202" t="s">
        <v>126</v>
      </c>
      <c r="K31" s="28">
        <v>2</v>
      </c>
      <c r="L31" s="203" t="s">
        <v>127</v>
      </c>
      <c r="M31" s="201">
        <v>6</v>
      </c>
      <c r="N31" s="203" t="s">
        <v>126</v>
      </c>
      <c r="O31" s="28">
        <v>5</v>
      </c>
      <c r="P31" s="202" t="s">
        <v>129</v>
      </c>
      <c r="Q31" s="204" t="s">
        <v>23</v>
      </c>
      <c r="R31" s="205">
        <f t="shared" si="1"/>
        <v>4</v>
      </c>
      <c r="S31" s="204" t="s">
        <v>128</v>
      </c>
      <c r="T31" s="159"/>
      <c r="U31" s="160"/>
      <c r="V31" s="195" t="str">
        <f>IFERROR(ROUNDDOWN(ROUND(#REF!*#REF!,0)*#REF!,0)*2,"")</f>
        <v/>
      </c>
    </row>
    <row r="32" spans="1:22" ht="36.75" customHeight="1">
      <c r="A32" s="196">
        <f t="shared" si="0"/>
        <v>22</v>
      </c>
      <c r="B32" s="197" t="str">
        <f>IF(基本情報入力シート!C61="","",基本情報入力シート!C61)</f>
        <v/>
      </c>
      <c r="C32" s="198" t="str">
        <f>IF(基本情報入力シート!M61="","",基本情報入力シート!M61)</f>
        <v/>
      </c>
      <c r="D32" s="198" t="str">
        <f>IF(基本情報入力シート!R61="","",基本情報入力シート!R61)</f>
        <v/>
      </c>
      <c r="E32" s="198" t="str">
        <f>IF(基本情報入力シート!W61="","",基本情報入力シート!W61)</f>
        <v/>
      </c>
      <c r="F32" s="198" t="str">
        <f>IF(基本情報入力シート!X61="","",基本情報入力シート!X61)</f>
        <v/>
      </c>
      <c r="G32" s="199" t="str">
        <f>IF(基本情報入力シート!Y61="","",基本情報入力シート!Y61)</f>
        <v/>
      </c>
      <c r="H32" s="200" t="s">
        <v>20</v>
      </c>
      <c r="I32" s="201">
        <v>6</v>
      </c>
      <c r="J32" s="202" t="s">
        <v>126</v>
      </c>
      <c r="K32" s="28">
        <v>2</v>
      </c>
      <c r="L32" s="203" t="s">
        <v>127</v>
      </c>
      <c r="M32" s="201">
        <v>6</v>
      </c>
      <c r="N32" s="203" t="s">
        <v>126</v>
      </c>
      <c r="O32" s="28">
        <v>5</v>
      </c>
      <c r="P32" s="202" t="s">
        <v>129</v>
      </c>
      <c r="Q32" s="204" t="s">
        <v>130</v>
      </c>
      <c r="R32" s="205">
        <f t="shared" si="1"/>
        <v>4</v>
      </c>
      <c r="S32" s="204" t="s">
        <v>131</v>
      </c>
      <c r="T32" s="159"/>
      <c r="U32" s="160"/>
      <c r="V32" s="195" t="str">
        <f>IFERROR(ROUNDDOWN(ROUND(#REF!*#REF!,0)*#REF!,0)*2,"")</f>
        <v/>
      </c>
    </row>
    <row r="33" spans="1:22" ht="36.75" customHeight="1">
      <c r="A33" s="196">
        <f t="shared" si="0"/>
        <v>23</v>
      </c>
      <c r="B33" s="197" t="str">
        <f>IF(基本情報入力シート!C62="","",基本情報入力シート!C62)</f>
        <v/>
      </c>
      <c r="C33" s="198" t="str">
        <f>IF(基本情報入力シート!M62="","",基本情報入力シート!M62)</f>
        <v/>
      </c>
      <c r="D33" s="198" t="str">
        <f>IF(基本情報入力シート!R62="","",基本情報入力シート!R62)</f>
        <v/>
      </c>
      <c r="E33" s="198" t="str">
        <f>IF(基本情報入力シート!W62="","",基本情報入力シート!W62)</f>
        <v/>
      </c>
      <c r="F33" s="198" t="str">
        <f>IF(基本情報入力シート!X62="","",基本情報入力シート!X62)</f>
        <v/>
      </c>
      <c r="G33" s="198" t="str">
        <f>IF(基本情報入力シート!Y62="","",基本情報入力シート!Y62)</f>
        <v/>
      </c>
      <c r="H33" s="200" t="s">
        <v>20</v>
      </c>
      <c r="I33" s="201">
        <v>6</v>
      </c>
      <c r="J33" s="202" t="s">
        <v>126</v>
      </c>
      <c r="K33" s="28">
        <v>2</v>
      </c>
      <c r="L33" s="203" t="s">
        <v>127</v>
      </c>
      <c r="M33" s="201">
        <v>6</v>
      </c>
      <c r="N33" s="203" t="s">
        <v>126</v>
      </c>
      <c r="O33" s="28">
        <v>5</v>
      </c>
      <c r="P33" s="202" t="s">
        <v>129</v>
      </c>
      <c r="Q33" s="204" t="s">
        <v>23</v>
      </c>
      <c r="R33" s="205">
        <f t="shared" si="1"/>
        <v>4</v>
      </c>
      <c r="S33" s="204" t="s">
        <v>128</v>
      </c>
      <c r="T33" s="159"/>
      <c r="U33" s="160"/>
      <c r="V33" s="195" t="str">
        <f>IFERROR(ROUNDDOWN(ROUND(#REF!*#REF!,0)*#REF!,0)*2,"")</f>
        <v/>
      </c>
    </row>
    <row r="34" spans="1:22" ht="36.75" customHeight="1">
      <c r="A34" s="196">
        <f t="shared" si="0"/>
        <v>24</v>
      </c>
      <c r="B34" s="197" t="str">
        <f>IF(基本情報入力シート!C63="","",基本情報入力シート!C63)</f>
        <v/>
      </c>
      <c r="C34" s="198" t="str">
        <f>IF(基本情報入力シート!M63="","",基本情報入力シート!M63)</f>
        <v/>
      </c>
      <c r="D34" s="198" t="str">
        <f>IF(基本情報入力シート!R63="","",基本情報入力シート!R63)</f>
        <v/>
      </c>
      <c r="E34" s="198" t="str">
        <f>IF(基本情報入力シート!W63="","",基本情報入力シート!W63)</f>
        <v/>
      </c>
      <c r="F34" s="198" t="str">
        <f>IF(基本情報入力シート!X63="","",基本情報入力シート!X63)</f>
        <v/>
      </c>
      <c r="G34" s="199" t="str">
        <f>IF(基本情報入力シート!Y63="","",基本情報入力シート!Y63)</f>
        <v/>
      </c>
      <c r="H34" s="200" t="s">
        <v>20</v>
      </c>
      <c r="I34" s="201">
        <v>6</v>
      </c>
      <c r="J34" s="202" t="s">
        <v>126</v>
      </c>
      <c r="K34" s="28">
        <v>2</v>
      </c>
      <c r="L34" s="203" t="s">
        <v>127</v>
      </c>
      <c r="M34" s="201">
        <v>6</v>
      </c>
      <c r="N34" s="203" t="s">
        <v>126</v>
      </c>
      <c r="O34" s="28">
        <v>5</v>
      </c>
      <c r="P34" s="202" t="s">
        <v>129</v>
      </c>
      <c r="Q34" s="204" t="s">
        <v>130</v>
      </c>
      <c r="R34" s="205">
        <f t="shared" si="1"/>
        <v>4</v>
      </c>
      <c r="S34" s="204" t="s">
        <v>131</v>
      </c>
      <c r="T34" s="159"/>
      <c r="U34" s="160"/>
      <c r="V34" s="195" t="str">
        <f>IFERROR(ROUNDDOWN(ROUND(#REF!*#REF!,0)*#REF!,0)*2,"")</f>
        <v/>
      </c>
    </row>
    <row r="35" spans="1:22" ht="36.75" customHeight="1">
      <c r="A35" s="196">
        <f t="shared" si="0"/>
        <v>25</v>
      </c>
      <c r="B35" s="197" t="str">
        <f>IF(基本情報入力シート!C64="","",基本情報入力シート!C64)</f>
        <v/>
      </c>
      <c r="C35" s="198" t="str">
        <f>IF(基本情報入力シート!M64="","",基本情報入力シート!M64)</f>
        <v/>
      </c>
      <c r="D35" s="198" t="str">
        <f>IF(基本情報入力シート!R64="","",基本情報入力シート!R64)</f>
        <v/>
      </c>
      <c r="E35" s="198" t="str">
        <f>IF(基本情報入力シート!W64="","",基本情報入力シート!W64)</f>
        <v/>
      </c>
      <c r="F35" s="198" t="str">
        <f>IF(基本情報入力シート!X64="","",基本情報入力シート!X64)</f>
        <v/>
      </c>
      <c r="G35" s="198" t="str">
        <f>IF(基本情報入力シート!Y64="","",基本情報入力シート!Y64)</f>
        <v/>
      </c>
      <c r="H35" s="200" t="s">
        <v>20</v>
      </c>
      <c r="I35" s="201">
        <v>6</v>
      </c>
      <c r="J35" s="202" t="s">
        <v>126</v>
      </c>
      <c r="K35" s="28">
        <v>2</v>
      </c>
      <c r="L35" s="203" t="s">
        <v>127</v>
      </c>
      <c r="M35" s="201">
        <v>6</v>
      </c>
      <c r="N35" s="203" t="s">
        <v>126</v>
      </c>
      <c r="O35" s="28">
        <v>5</v>
      </c>
      <c r="P35" s="202" t="s">
        <v>129</v>
      </c>
      <c r="Q35" s="204" t="s">
        <v>23</v>
      </c>
      <c r="R35" s="205">
        <f t="shared" si="1"/>
        <v>4</v>
      </c>
      <c r="S35" s="204" t="s">
        <v>128</v>
      </c>
      <c r="T35" s="159"/>
      <c r="U35" s="160"/>
      <c r="V35" s="195" t="str">
        <f>IFERROR(ROUNDDOWN(ROUND(#REF!*#REF!,0)*#REF!,0)*2,"")</f>
        <v/>
      </c>
    </row>
    <row r="36" spans="1:22" ht="36.75" customHeight="1">
      <c r="A36" s="196">
        <f t="shared" si="0"/>
        <v>26</v>
      </c>
      <c r="B36" s="197" t="str">
        <f>IF(基本情報入力シート!C65="","",基本情報入力シート!C65)</f>
        <v/>
      </c>
      <c r="C36" s="198" t="str">
        <f>IF(基本情報入力シート!M65="","",基本情報入力シート!M65)</f>
        <v/>
      </c>
      <c r="D36" s="198" t="str">
        <f>IF(基本情報入力シート!R65="","",基本情報入力シート!R65)</f>
        <v/>
      </c>
      <c r="E36" s="198" t="str">
        <f>IF(基本情報入力シート!W65="","",基本情報入力シート!W65)</f>
        <v/>
      </c>
      <c r="F36" s="198" t="str">
        <f>IF(基本情報入力シート!X65="","",基本情報入力シート!X65)</f>
        <v/>
      </c>
      <c r="G36" s="199" t="str">
        <f>IF(基本情報入力シート!Y65="","",基本情報入力シート!Y65)</f>
        <v/>
      </c>
      <c r="H36" s="200" t="s">
        <v>20</v>
      </c>
      <c r="I36" s="201">
        <v>6</v>
      </c>
      <c r="J36" s="202" t="s">
        <v>126</v>
      </c>
      <c r="K36" s="28">
        <v>2</v>
      </c>
      <c r="L36" s="203" t="s">
        <v>127</v>
      </c>
      <c r="M36" s="201">
        <v>6</v>
      </c>
      <c r="N36" s="203" t="s">
        <v>126</v>
      </c>
      <c r="O36" s="28">
        <v>5</v>
      </c>
      <c r="P36" s="202" t="s">
        <v>129</v>
      </c>
      <c r="Q36" s="204" t="s">
        <v>130</v>
      </c>
      <c r="R36" s="205">
        <f t="shared" si="1"/>
        <v>4</v>
      </c>
      <c r="S36" s="204" t="s">
        <v>131</v>
      </c>
      <c r="T36" s="159"/>
      <c r="U36" s="160"/>
      <c r="V36" s="195" t="str">
        <f>IFERROR(ROUNDDOWN(ROUND(#REF!*#REF!,0)*#REF!,0)*2,"")</f>
        <v/>
      </c>
    </row>
    <row r="37" spans="1:22" ht="36.75" customHeight="1">
      <c r="A37" s="196">
        <f t="shared" si="0"/>
        <v>27</v>
      </c>
      <c r="B37" s="197" t="str">
        <f>IF(基本情報入力シート!C66="","",基本情報入力シート!C66)</f>
        <v/>
      </c>
      <c r="C37" s="198" t="str">
        <f>IF(基本情報入力シート!M66="","",基本情報入力シート!M66)</f>
        <v/>
      </c>
      <c r="D37" s="198" t="str">
        <f>IF(基本情報入力シート!R66="","",基本情報入力シート!R66)</f>
        <v/>
      </c>
      <c r="E37" s="198" t="str">
        <f>IF(基本情報入力シート!W66="","",基本情報入力シート!W66)</f>
        <v/>
      </c>
      <c r="F37" s="198" t="str">
        <f>IF(基本情報入力シート!X66="","",基本情報入力シート!X66)</f>
        <v/>
      </c>
      <c r="G37" s="198" t="str">
        <f>IF(基本情報入力シート!Y66="","",基本情報入力シート!Y66)</f>
        <v/>
      </c>
      <c r="H37" s="200" t="s">
        <v>20</v>
      </c>
      <c r="I37" s="201">
        <v>6</v>
      </c>
      <c r="J37" s="202" t="s">
        <v>126</v>
      </c>
      <c r="K37" s="28">
        <v>2</v>
      </c>
      <c r="L37" s="203" t="s">
        <v>127</v>
      </c>
      <c r="M37" s="201">
        <v>6</v>
      </c>
      <c r="N37" s="203" t="s">
        <v>126</v>
      </c>
      <c r="O37" s="28">
        <v>5</v>
      </c>
      <c r="P37" s="202" t="s">
        <v>129</v>
      </c>
      <c r="Q37" s="204" t="s">
        <v>23</v>
      </c>
      <c r="R37" s="205">
        <f t="shared" si="1"/>
        <v>4</v>
      </c>
      <c r="S37" s="204" t="s">
        <v>128</v>
      </c>
      <c r="T37" s="159"/>
      <c r="U37" s="160"/>
      <c r="V37" s="195" t="str">
        <f>IFERROR(ROUNDDOWN(ROUND(#REF!*#REF!,0)*#REF!,0)*2,"")</f>
        <v/>
      </c>
    </row>
    <row r="38" spans="1:22" ht="36.75" customHeight="1">
      <c r="A38" s="196">
        <f t="shared" si="0"/>
        <v>28</v>
      </c>
      <c r="B38" s="197" t="str">
        <f>IF(基本情報入力シート!C67="","",基本情報入力シート!C67)</f>
        <v/>
      </c>
      <c r="C38" s="198" t="str">
        <f>IF(基本情報入力シート!M67="","",基本情報入力シート!M67)</f>
        <v/>
      </c>
      <c r="D38" s="198" t="str">
        <f>IF(基本情報入力シート!R67="","",基本情報入力シート!R67)</f>
        <v/>
      </c>
      <c r="E38" s="198" t="str">
        <f>IF(基本情報入力シート!W67="","",基本情報入力シート!W67)</f>
        <v/>
      </c>
      <c r="F38" s="198" t="str">
        <f>IF(基本情報入力シート!X67="","",基本情報入力シート!X67)</f>
        <v/>
      </c>
      <c r="G38" s="199" t="str">
        <f>IF(基本情報入力シート!Y67="","",基本情報入力シート!Y67)</f>
        <v/>
      </c>
      <c r="H38" s="200" t="s">
        <v>20</v>
      </c>
      <c r="I38" s="201">
        <v>6</v>
      </c>
      <c r="J38" s="202" t="s">
        <v>126</v>
      </c>
      <c r="K38" s="28">
        <v>2</v>
      </c>
      <c r="L38" s="203" t="s">
        <v>127</v>
      </c>
      <c r="M38" s="201">
        <v>6</v>
      </c>
      <c r="N38" s="203" t="s">
        <v>126</v>
      </c>
      <c r="O38" s="28">
        <v>5</v>
      </c>
      <c r="P38" s="202" t="s">
        <v>129</v>
      </c>
      <c r="Q38" s="204" t="s">
        <v>130</v>
      </c>
      <c r="R38" s="205">
        <f t="shared" si="1"/>
        <v>4</v>
      </c>
      <c r="S38" s="204" t="s">
        <v>131</v>
      </c>
      <c r="T38" s="159"/>
      <c r="U38" s="160"/>
      <c r="V38" s="195" t="str">
        <f>IFERROR(ROUNDDOWN(ROUND(#REF!*#REF!,0)*#REF!,0)*2,"")</f>
        <v/>
      </c>
    </row>
    <row r="39" spans="1:22" ht="36.75" customHeight="1">
      <c r="A39" s="196">
        <f t="shared" si="0"/>
        <v>29</v>
      </c>
      <c r="B39" s="197" t="str">
        <f>IF(基本情報入力シート!C68="","",基本情報入力シート!C68)</f>
        <v/>
      </c>
      <c r="C39" s="198" t="str">
        <f>IF(基本情報入力シート!M68="","",基本情報入力シート!M68)</f>
        <v/>
      </c>
      <c r="D39" s="198" t="str">
        <f>IF(基本情報入力シート!R68="","",基本情報入力シート!R68)</f>
        <v/>
      </c>
      <c r="E39" s="198" t="str">
        <f>IF(基本情報入力シート!W68="","",基本情報入力シート!W68)</f>
        <v/>
      </c>
      <c r="F39" s="198" t="str">
        <f>IF(基本情報入力シート!X68="","",基本情報入力シート!X68)</f>
        <v/>
      </c>
      <c r="G39" s="198" t="str">
        <f>IF(基本情報入力シート!Y68="","",基本情報入力シート!Y68)</f>
        <v/>
      </c>
      <c r="H39" s="200" t="s">
        <v>20</v>
      </c>
      <c r="I39" s="201">
        <v>6</v>
      </c>
      <c r="J39" s="202" t="s">
        <v>126</v>
      </c>
      <c r="K39" s="28">
        <v>2</v>
      </c>
      <c r="L39" s="203" t="s">
        <v>127</v>
      </c>
      <c r="M39" s="201">
        <v>6</v>
      </c>
      <c r="N39" s="203" t="s">
        <v>126</v>
      </c>
      <c r="O39" s="28">
        <v>5</v>
      </c>
      <c r="P39" s="202" t="s">
        <v>129</v>
      </c>
      <c r="Q39" s="204" t="s">
        <v>23</v>
      </c>
      <c r="R39" s="205">
        <f t="shared" si="1"/>
        <v>4</v>
      </c>
      <c r="S39" s="204" t="s">
        <v>128</v>
      </c>
      <c r="T39" s="159"/>
      <c r="U39" s="160"/>
      <c r="V39" s="195" t="str">
        <f>IFERROR(ROUNDDOWN(ROUND(#REF!*#REF!,0)*#REF!,0)*2,"")</f>
        <v/>
      </c>
    </row>
    <row r="40" spans="1:22" ht="36.75" customHeight="1">
      <c r="A40" s="196">
        <f t="shared" si="0"/>
        <v>30</v>
      </c>
      <c r="B40" s="197" t="str">
        <f>IF(基本情報入力シート!C69="","",基本情報入力シート!C69)</f>
        <v/>
      </c>
      <c r="C40" s="198" t="str">
        <f>IF(基本情報入力シート!M69="","",基本情報入力シート!M69)</f>
        <v/>
      </c>
      <c r="D40" s="198" t="str">
        <f>IF(基本情報入力シート!R69="","",基本情報入力シート!R69)</f>
        <v/>
      </c>
      <c r="E40" s="198" t="str">
        <f>IF(基本情報入力シート!W69="","",基本情報入力シート!W69)</f>
        <v/>
      </c>
      <c r="F40" s="198" t="str">
        <f>IF(基本情報入力シート!X69="","",基本情報入力シート!X69)</f>
        <v/>
      </c>
      <c r="G40" s="199" t="str">
        <f>IF(基本情報入力シート!Y69="","",基本情報入力シート!Y69)</f>
        <v/>
      </c>
      <c r="H40" s="200" t="s">
        <v>20</v>
      </c>
      <c r="I40" s="201">
        <v>6</v>
      </c>
      <c r="J40" s="202" t="s">
        <v>126</v>
      </c>
      <c r="K40" s="28">
        <v>2</v>
      </c>
      <c r="L40" s="203" t="s">
        <v>127</v>
      </c>
      <c r="M40" s="201">
        <v>6</v>
      </c>
      <c r="N40" s="203" t="s">
        <v>126</v>
      </c>
      <c r="O40" s="28">
        <v>5</v>
      </c>
      <c r="P40" s="202" t="s">
        <v>129</v>
      </c>
      <c r="Q40" s="204" t="s">
        <v>130</v>
      </c>
      <c r="R40" s="205">
        <f t="shared" si="1"/>
        <v>4</v>
      </c>
      <c r="S40" s="204" t="s">
        <v>131</v>
      </c>
      <c r="T40" s="159"/>
      <c r="U40" s="160"/>
      <c r="V40" s="195" t="str">
        <f>IFERROR(ROUNDDOWN(ROUND(#REF!*#REF!,0)*#REF!,0)*2,"")</f>
        <v/>
      </c>
    </row>
    <row r="41" spans="1:22" ht="36.75" customHeight="1">
      <c r="A41" s="196">
        <f t="shared" si="0"/>
        <v>31</v>
      </c>
      <c r="B41" s="197" t="str">
        <f>IF(基本情報入力シート!C70="","",基本情報入力シート!C70)</f>
        <v/>
      </c>
      <c r="C41" s="198" t="str">
        <f>IF(基本情報入力シート!M70="","",基本情報入力シート!M70)</f>
        <v/>
      </c>
      <c r="D41" s="198" t="str">
        <f>IF(基本情報入力シート!R70="","",基本情報入力シート!R70)</f>
        <v/>
      </c>
      <c r="E41" s="198" t="str">
        <f>IF(基本情報入力シート!W70="","",基本情報入力シート!W70)</f>
        <v/>
      </c>
      <c r="F41" s="198" t="str">
        <f>IF(基本情報入力シート!X70="","",基本情報入力シート!X70)</f>
        <v/>
      </c>
      <c r="G41" s="198" t="str">
        <f>IF(基本情報入力シート!Y70="","",基本情報入力シート!Y70)</f>
        <v/>
      </c>
      <c r="H41" s="200" t="s">
        <v>20</v>
      </c>
      <c r="I41" s="201">
        <v>6</v>
      </c>
      <c r="J41" s="202" t="s">
        <v>126</v>
      </c>
      <c r="K41" s="28">
        <v>2</v>
      </c>
      <c r="L41" s="203" t="s">
        <v>127</v>
      </c>
      <c r="M41" s="201">
        <v>6</v>
      </c>
      <c r="N41" s="203" t="s">
        <v>126</v>
      </c>
      <c r="O41" s="28">
        <v>5</v>
      </c>
      <c r="P41" s="202" t="s">
        <v>129</v>
      </c>
      <c r="Q41" s="204" t="s">
        <v>23</v>
      </c>
      <c r="R41" s="205">
        <f t="shared" si="1"/>
        <v>4</v>
      </c>
      <c r="S41" s="204" t="s">
        <v>128</v>
      </c>
      <c r="T41" s="159"/>
      <c r="U41" s="160"/>
      <c r="V41" s="195" t="str">
        <f>IFERROR(ROUNDDOWN(ROUND(#REF!*#REF!,0)*#REF!,0)*2,"")</f>
        <v/>
      </c>
    </row>
    <row r="42" spans="1:22" ht="36.75" customHeight="1">
      <c r="A42" s="196">
        <f t="shared" si="0"/>
        <v>32</v>
      </c>
      <c r="B42" s="197" t="str">
        <f>IF(基本情報入力シート!C71="","",基本情報入力シート!C71)</f>
        <v/>
      </c>
      <c r="C42" s="198" t="str">
        <f>IF(基本情報入力シート!M71="","",基本情報入力シート!M71)</f>
        <v/>
      </c>
      <c r="D42" s="198" t="str">
        <f>IF(基本情報入力シート!R71="","",基本情報入力シート!R71)</f>
        <v/>
      </c>
      <c r="E42" s="198" t="str">
        <f>IF(基本情報入力シート!W71="","",基本情報入力シート!W71)</f>
        <v/>
      </c>
      <c r="F42" s="198" t="str">
        <f>IF(基本情報入力シート!X71="","",基本情報入力シート!X71)</f>
        <v/>
      </c>
      <c r="G42" s="199" t="str">
        <f>IF(基本情報入力シート!Y71="","",基本情報入力シート!Y71)</f>
        <v/>
      </c>
      <c r="H42" s="200" t="s">
        <v>20</v>
      </c>
      <c r="I42" s="201">
        <v>6</v>
      </c>
      <c r="J42" s="202" t="s">
        <v>126</v>
      </c>
      <c r="K42" s="28">
        <v>2</v>
      </c>
      <c r="L42" s="203" t="s">
        <v>127</v>
      </c>
      <c r="M42" s="201">
        <v>6</v>
      </c>
      <c r="N42" s="203" t="s">
        <v>126</v>
      </c>
      <c r="O42" s="28">
        <v>5</v>
      </c>
      <c r="P42" s="202" t="s">
        <v>129</v>
      </c>
      <c r="Q42" s="204" t="s">
        <v>130</v>
      </c>
      <c r="R42" s="205">
        <f t="shared" si="1"/>
        <v>4</v>
      </c>
      <c r="S42" s="204" t="s">
        <v>131</v>
      </c>
      <c r="T42" s="159"/>
      <c r="U42" s="160"/>
      <c r="V42" s="195" t="str">
        <f>IFERROR(ROUNDDOWN(ROUND(#REF!*#REF!,0)*#REF!,0)*2,"")</f>
        <v/>
      </c>
    </row>
    <row r="43" spans="1:22" ht="36.75" customHeight="1">
      <c r="A43" s="196">
        <f t="shared" si="0"/>
        <v>33</v>
      </c>
      <c r="B43" s="197" t="str">
        <f>IF(基本情報入力シート!C72="","",基本情報入力シート!C72)</f>
        <v/>
      </c>
      <c r="C43" s="198" t="str">
        <f>IF(基本情報入力シート!M72="","",基本情報入力シート!M72)</f>
        <v/>
      </c>
      <c r="D43" s="198" t="str">
        <f>IF(基本情報入力シート!R72="","",基本情報入力シート!R72)</f>
        <v/>
      </c>
      <c r="E43" s="198" t="str">
        <f>IF(基本情報入力シート!W72="","",基本情報入力シート!W72)</f>
        <v/>
      </c>
      <c r="F43" s="198" t="str">
        <f>IF(基本情報入力シート!X72="","",基本情報入力シート!X72)</f>
        <v/>
      </c>
      <c r="G43" s="198" t="str">
        <f>IF(基本情報入力シート!Y72="","",基本情報入力シート!Y72)</f>
        <v/>
      </c>
      <c r="H43" s="200" t="s">
        <v>20</v>
      </c>
      <c r="I43" s="201">
        <v>6</v>
      </c>
      <c r="J43" s="202" t="s">
        <v>126</v>
      </c>
      <c r="K43" s="28">
        <v>2</v>
      </c>
      <c r="L43" s="203" t="s">
        <v>127</v>
      </c>
      <c r="M43" s="201">
        <v>6</v>
      </c>
      <c r="N43" s="203" t="s">
        <v>126</v>
      </c>
      <c r="O43" s="28">
        <v>5</v>
      </c>
      <c r="P43" s="202" t="s">
        <v>129</v>
      </c>
      <c r="Q43" s="204" t="s">
        <v>23</v>
      </c>
      <c r="R43" s="205">
        <f t="shared" si="1"/>
        <v>4</v>
      </c>
      <c r="S43" s="204" t="s">
        <v>128</v>
      </c>
      <c r="T43" s="159"/>
      <c r="U43" s="160"/>
      <c r="V43" s="195" t="str">
        <f>IFERROR(ROUNDDOWN(ROUND(#REF!*#REF!,0)*#REF!,0)*2,"")</f>
        <v/>
      </c>
    </row>
    <row r="44" spans="1:22" ht="36.75" customHeight="1">
      <c r="A44" s="196">
        <f t="shared" si="0"/>
        <v>34</v>
      </c>
      <c r="B44" s="197" t="str">
        <f>IF(基本情報入力シート!C73="","",基本情報入力シート!C73)</f>
        <v/>
      </c>
      <c r="C44" s="198" t="str">
        <f>IF(基本情報入力シート!M73="","",基本情報入力シート!M73)</f>
        <v/>
      </c>
      <c r="D44" s="198" t="str">
        <f>IF(基本情報入力シート!R73="","",基本情報入力シート!R73)</f>
        <v/>
      </c>
      <c r="E44" s="198" t="str">
        <f>IF(基本情報入力シート!W73="","",基本情報入力シート!W73)</f>
        <v/>
      </c>
      <c r="F44" s="198" t="str">
        <f>IF(基本情報入力シート!X73="","",基本情報入力シート!X73)</f>
        <v/>
      </c>
      <c r="G44" s="199" t="str">
        <f>IF(基本情報入力シート!Y73="","",基本情報入力シート!Y73)</f>
        <v/>
      </c>
      <c r="H44" s="200" t="s">
        <v>20</v>
      </c>
      <c r="I44" s="201">
        <v>6</v>
      </c>
      <c r="J44" s="202" t="s">
        <v>126</v>
      </c>
      <c r="K44" s="28">
        <v>2</v>
      </c>
      <c r="L44" s="203" t="s">
        <v>127</v>
      </c>
      <c r="M44" s="201">
        <v>6</v>
      </c>
      <c r="N44" s="203" t="s">
        <v>126</v>
      </c>
      <c r="O44" s="28">
        <v>5</v>
      </c>
      <c r="P44" s="202" t="s">
        <v>129</v>
      </c>
      <c r="Q44" s="204" t="s">
        <v>130</v>
      </c>
      <c r="R44" s="205">
        <f t="shared" si="1"/>
        <v>4</v>
      </c>
      <c r="S44" s="204" t="s">
        <v>131</v>
      </c>
      <c r="T44" s="159"/>
      <c r="U44" s="160"/>
      <c r="V44" s="195" t="str">
        <f>IFERROR(ROUNDDOWN(ROUND(#REF!*#REF!,0)*#REF!,0)*2,"")</f>
        <v/>
      </c>
    </row>
    <row r="45" spans="1:22" ht="36.75" customHeight="1">
      <c r="A45" s="196">
        <f t="shared" si="0"/>
        <v>35</v>
      </c>
      <c r="B45" s="197" t="str">
        <f>IF(基本情報入力シート!C74="","",基本情報入力シート!C74)</f>
        <v/>
      </c>
      <c r="C45" s="198" t="str">
        <f>IF(基本情報入力シート!M74="","",基本情報入力シート!M74)</f>
        <v/>
      </c>
      <c r="D45" s="198" t="str">
        <f>IF(基本情報入力シート!R74="","",基本情報入力シート!R74)</f>
        <v/>
      </c>
      <c r="E45" s="198" t="str">
        <f>IF(基本情報入力シート!W74="","",基本情報入力シート!W74)</f>
        <v/>
      </c>
      <c r="F45" s="198" t="str">
        <f>IF(基本情報入力シート!X74="","",基本情報入力シート!X74)</f>
        <v/>
      </c>
      <c r="G45" s="198" t="str">
        <f>IF(基本情報入力シート!Y74="","",基本情報入力シート!Y74)</f>
        <v/>
      </c>
      <c r="H45" s="200" t="s">
        <v>20</v>
      </c>
      <c r="I45" s="201">
        <v>6</v>
      </c>
      <c r="J45" s="202" t="s">
        <v>126</v>
      </c>
      <c r="K45" s="28">
        <v>2</v>
      </c>
      <c r="L45" s="203" t="s">
        <v>127</v>
      </c>
      <c r="M45" s="201">
        <v>6</v>
      </c>
      <c r="N45" s="203" t="s">
        <v>126</v>
      </c>
      <c r="O45" s="28">
        <v>5</v>
      </c>
      <c r="P45" s="202" t="s">
        <v>129</v>
      </c>
      <c r="Q45" s="204" t="s">
        <v>23</v>
      </c>
      <c r="R45" s="205">
        <f t="shared" si="1"/>
        <v>4</v>
      </c>
      <c r="S45" s="204" t="s">
        <v>128</v>
      </c>
      <c r="T45" s="159"/>
      <c r="U45" s="160"/>
      <c r="V45" s="195" t="str">
        <f>IFERROR(ROUNDDOWN(ROUND(#REF!*#REF!,0)*#REF!,0)*2,"")</f>
        <v/>
      </c>
    </row>
    <row r="46" spans="1:22" ht="36.75" customHeight="1">
      <c r="A46" s="196">
        <f t="shared" si="0"/>
        <v>36</v>
      </c>
      <c r="B46" s="197" t="str">
        <f>IF(基本情報入力シート!C75="","",基本情報入力シート!C75)</f>
        <v/>
      </c>
      <c r="C46" s="198" t="str">
        <f>IF(基本情報入力シート!M75="","",基本情報入力シート!M75)</f>
        <v/>
      </c>
      <c r="D46" s="198" t="str">
        <f>IF(基本情報入力シート!R75="","",基本情報入力シート!R75)</f>
        <v/>
      </c>
      <c r="E46" s="198" t="str">
        <f>IF(基本情報入力シート!W75="","",基本情報入力シート!W75)</f>
        <v/>
      </c>
      <c r="F46" s="198" t="str">
        <f>IF(基本情報入力シート!X75="","",基本情報入力シート!X75)</f>
        <v/>
      </c>
      <c r="G46" s="199" t="str">
        <f>IF(基本情報入力シート!Y75="","",基本情報入力シート!Y75)</f>
        <v/>
      </c>
      <c r="H46" s="200" t="s">
        <v>20</v>
      </c>
      <c r="I46" s="201">
        <v>6</v>
      </c>
      <c r="J46" s="202" t="s">
        <v>126</v>
      </c>
      <c r="K46" s="28">
        <v>2</v>
      </c>
      <c r="L46" s="203" t="s">
        <v>127</v>
      </c>
      <c r="M46" s="201">
        <v>6</v>
      </c>
      <c r="N46" s="203" t="s">
        <v>126</v>
      </c>
      <c r="O46" s="28">
        <v>5</v>
      </c>
      <c r="P46" s="202" t="s">
        <v>129</v>
      </c>
      <c r="Q46" s="204" t="s">
        <v>130</v>
      </c>
      <c r="R46" s="205">
        <f t="shared" si="1"/>
        <v>4</v>
      </c>
      <c r="S46" s="204" t="s">
        <v>131</v>
      </c>
      <c r="T46" s="159"/>
      <c r="U46" s="160"/>
      <c r="V46" s="195" t="str">
        <f>IFERROR(ROUNDDOWN(ROUND(#REF!*#REF!,0)*#REF!,0)*2,"")</f>
        <v/>
      </c>
    </row>
    <row r="47" spans="1:22" ht="36.75" customHeight="1">
      <c r="A47" s="196">
        <f t="shared" si="0"/>
        <v>37</v>
      </c>
      <c r="B47" s="197" t="str">
        <f>IF(基本情報入力シート!C76="","",基本情報入力シート!C76)</f>
        <v/>
      </c>
      <c r="C47" s="198" t="str">
        <f>IF(基本情報入力シート!M76="","",基本情報入力シート!M76)</f>
        <v/>
      </c>
      <c r="D47" s="198" t="str">
        <f>IF(基本情報入力シート!R76="","",基本情報入力シート!R76)</f>
        <v/>
      </c>
      <c r="E47" s="198" t="str">
        <f>IF(基本情報入力シート!W76="","",基本情報入力シート!W76)</f>
        <v/>
      </c>
      <c r="F47" s="198" t="str">
        <f>IF(基本情報入力シート!X76="","",基本情報入力シート!X76)</f>
        <v/>
      </c>
      <c r="G47" s="198" t="str">
        <f>IF(基本情報入力シート!Y76="","",基本情報入力シート!Y76)</f>
        <v/>
      </c>
      <c r="H47" s="200" t="s">
        <v>20</v>
      </c>
      <c r="I47" s="201">
        <v>6</v>
      </c>
      <c r="J47" s="202" t="s">
        <v>126</v>
      </c>
      <c r="K47" s="28">
        <v>2</v>
      </c>
      <c r="L47" s="203" t="s">
        <v>127</v>
      </c>
      <c r="M47" s="201">
        <v>6</v>
      </c>
      <c r="N47" s="203" t="s">
        <v>126</v>
      </c>
      <c r="O47" s="28">
        <v>5</v>
      </c>
      <c r="P47" s="202" t="s">
        <v>129</v>
      </c>
      <c r="Q47" s="204" t="s">
        <v>23</v>
      </c>
      <c r="R47" s="205">
        <f t="shared" si="1"/>
        <v>4</v>
      </c>
      <c r="S47" s="204" t="s">
        <v>128</v>
      </c>
      <c r="T47" s="159"/>
      <c r="U47" s="160"/>
      <c r="V47" s="195" t="str">
        <f>IFERROR(ROUNDDOWN(ROUND(#REF!*#REF!,0)*#REF!,0)*2,"")</f>
        <v/>
      </c>
    </row>
    <row r="48" spans="1:22" ht="36.75" customHeight="1">
      <c r="A48" s="196">
        <f t="shared" si="0"/>
        <v>38</v>
      </c>
      <c r="B48" s="197" t="str">
        <f>IF(基本情報入力シート!C77="","",基本情報入力シート!C77)</f>
        <v/>
      </c>
      <c r="C48" s="198" t="str">
        <f>IF(基本情報入力シート!M77="","",基本情報入力シート!M77)</f>
        <v/>
      </c>
      <c r="D48" s="198" t="str">
        <f>IF(基本情報入力シート!R77="","",基本情報入力シート!R77)</f>
        <v/>
      </c>
      <c r="E48" s="198" t="str">
        <f>IF(基本情報入力シート!W77="","",基本情報入力シート!W77)</f>
        <v/>
      </c>
      <c r="F48" s="198" t="str">
        <f>IF(基本情報入力シート!X77="","",基本情報入力シート!X77)</f>
        <v/>
      </c>
      <c r="G48" s="199" t="str">
        <f>IF(基本情報入力シート!Y77="","",基本情報入力シート!Y77)</f>
        <v/>
      </c>
      <c r="H48" s="200" t="s">
        <v>20</v>
      </c>
      <c r="I48" s="201">
        <v>6</v>
      </c>
      <c r="J48" s="202" t="s">
        <v>126</v>
      </c>
      <c r="K48" s="28">
        <v>2</v>
      </c>
      <c r="L48" s="203" t="s">
        <v>127</v>
      </c>
      <c r="M48" s="201">
        <v>6</v>
      </c>
      <c r="N48" s="203" t="s">
        <v>126</v>
      </c>
      <c r="O48" s="28">
        <v>5</v>
      </c>
      <c r="P48" s="202" t="s">
        <v>129</v>
      </c>
      <c r="Q48" s="204" t="s">
        <v>130</v>
      </c>
      <c r="R48" s="205">
        <f t="shared" si="1"/>
        <v>4</v>
      </c>
      <c r="S48" s="204" t="s">
        <v>131</v>
      </c>
      <c r="T48" s="159"/>
      <c r="U48" s="160"/>
      <c r="V48" s="195" t="str">
        <f>IFERROR(ROUNDDOWN(ROUND(#REF!*#REF!,0)*#REF!,0)*2,"")</f>
        <v/>
      </c>
    </row>
    <row r="49" spans="1:22" ht="36.75" customHeight="1">
      <c r="A49" s="196">
        <f t="shared" si="0"/>
        <v>39</v>
      </c>
      <c r="B49" s="197" t="str">
        <f>IF(基本情報入力シート!C78="","",基本情報入力シート!C78)</f>
        <v/>
      </c>
      <c r="C49" s="198" t="str">
        <f>IF(基本情報入力シート!M78="","",基本情報入力シート!M78)</f>
        <v/>
      </c>
      <c r="D49" s="198" t="str">
        <f>IF(基本情報入力シート!R78="","",基本情報入力シート!R78)</f>
        <v/>
      </c>
      <c r="E49" s="198" t="str">
        <f>IF(基本情報入力シート!W78="","",基本情報入力シート!W78)</f>
        <v/>
      </c>
      <c r="F49" s="198" t="str">
        <f>IF(基本情報入力シート!X78="","",基本情報入力シート!X78)</f>
        <v/>
      </c>
      <c r="G49" s="198" t="str">
        <f>IF(基本情報入力シート!Y78="","",基本情報入力シート!Y78)</f>
        <v/>
      </c>
      <c r="H49" s="200" t="s">
        <v>20</v>
      </c>
      <c r="I49" s="201">
        <v>6</v>
      </c>
      <c r="J49" s="202" t="s">
        <v>126</v>
      </c>
      <c r="K49" s="28">
        <v>2</v>
      </c>
      <c r="L49" s="203" t="s">
        <v>127</v>
      </c>
      <c r="M49" s="201">
        <v>6</v>
      </c>
      <c r="N49" s="203" t="s">
        <v>126</v>
      </c>
      <c r="O49" s="28">
        <v>5</v>
      </c>
      <c r="P49" s="202" t="s">
        <v>129</v>
      </c>
      <c r="Q49" s="204" t="s">
        <v>23</v>
      </c>
      <c r="R49" s="205">
        <f t="shared" si="1"/>
        <v>4</v>
      </c>
      <c r="S49" s="204" t="s">
        <v>128</v>
      </c>
      <c r="T49" s="159"/>
      <c r="U49" s="160"/>
      <c r="V49" s="195" t="str">
        <f>IFERROR(ROUNDDOWN(ROUND(#REF!*#REF!,0)*#REF!,0)*2,"")</f>
        <v/>
      </c>
    </row>
    <row r="50" spans="1:22" ht="36.75" customHeight="1">
      <c r="A50" s="196">
        <f t="shared" si="0"/>
        <v>40</v>
      </c>
      <c r="B50" s="197" t="str">
        <f>IF(基本情報入力シート!C79="","",基本情報入力シート!C79)</f>
        <v/>
      </c>
      <c r="C50" s="198" t="str">
        <f>IF(基本情報入力シート!M79="","",基本情報入力シート!M79)</f>
        <v/>
      </c>
      <c r="D50" s="198" t="str">
        <f>IF(基本情報入力シート!R79="","",基本情報入力シート!R79)</f>
        <v/>
      </c>
      <c r="E50" s="198" t="str">
        <f>IF(基本情報入力シート!W79="","",基本情報入力シート!W79)</f>
        <v/>
      </c>
      <c r="F50" s="198" t="str">
        <f>IF(基本情報入力シート!X79="","",基本情報入力シート!X79)</f>
        <v/>
      </c>
      <c r="G50" s="199" t="str">
        <f>IF(基本情報入力シート!Y79="","",基本情報入力シート!Y79)</f>
        <v/>
      </c>
      <c r="H50" s="200" t="s">
        <v>20</v>
      </c>
      <c r="I50" s="201">
        <v>6</v>
      </c>
      <c r="J50" s="202" t="s">
        <v>126</v>
      </c>
      <c r="K50" s="28">
        <v>2</v>
      </c>
      <c r="L50" s="203" t="s">
        <v>127</v>
      </c>
      <c r="M50" s="201">
        <v>6</v>
      </c>
      <c r="N50" s="203" t="s">
        <v>126</v>
      </c>
      <c r="O50" s="28">
        <v>5</v>
      </c>
      <c r="P50" s="202" t="s">
        <v>129</v>
      </c>
      <c r="Q50" s="204" t="s">
        <v>130</v>
      </c>
      <c r="R50" s="205">
        <f t="shared" si="1"/>
        <v>4</v>
      </c>
      <c r="S50" s="204" t="s">
        <v>131</v>
      </c>
      <c r="T50" s="159"/>
      <c r="U50" s="160"/>
      <c r="V50" s="195" t="str">
        <f>IFERROR(ROUNDDOWN(ROUND(#REF!*#REF!,0)*#REF!,0)*2,"")</f>
        <v/>
      </c>
    </row>
    <row r="51" spans="1:22" ht="36.75" customHeight="1">
      <c r="A51" s="196">
        <f t="shared" si="0"/>
        <v>41</v>
      </c>
      <c r="B51" s="197" t="str">
        <f>IF(基本情報入力シート!C80="","",基本情報入力シート!C80)</f>
        <v/>
      </c>
      <c r="C51" s="198" t="str">
        <f>IF(基本情報入力シート!M80="","",基本情報入力シート!M80)</f>
        <v/>
      </c>
      <c r="D51" s="198" t="str">
        <f>IF(基本情報入力シート!R80="","",基本情報入力シート!R80)</f>
        <v/>
      </c>
      <c r="E51" s="198" t="str">
        <f>IF(基本情報入力シート!W80="","",基本情報入力シート!W80)</f>
        <v/>
      </c>
      <c r="F51" s="198" t="str">
        <f>IF(基本情報入力シート!X80="","",基本情報入力シート!X80)</f>
        <v/>
      </c>
      <c r="G51" s="198" t="str">
        <f>IF(基本情報入力シート!Y80="","",基本情報入力シート!Y80)</f>
        <v/>
      </c>
      <c r="H51" s="200" t="s">
        <v>20</v>
      </c>
      <c r="I51" s="201">
        <v>6</v>
      </c>
      <c r="J51" s="202" t="s">
        <v>126</v>
      </c>
      <c r="K51" s="28">
        <v>2</v>
      </c>
      <c r="L51" s="203" t="s">
        <v>127</v>
      </c>
      <c r="M51" s="201">
        <v>6</v>
      </c>
      <c r="N51" s="203" t="s">
        <v>126</v>
      </c>
      <c r="O51" s="28">
        <v>5</v>
      </c>
      <c r="P51" s="202" t="s">
        <v>129</v>
      </c>
      <c r="Q51" s="204" t="s">
        <v>23</v>
      </c>
      <c r="R51" s="205">
        <f t="shared" si="1"/>
        <v>4</v>
      </c>
      <c r="S51" s="204" t="s">
        <v>128</v>
      </c>
      <c r="T51" s="159"/>
      <c r="U51" s="160"/>
      <c r="V51" s="195" t="str">
        <f>IFERROR(ROUNDDOWN(ROUND(#REF!*#REF!,0)*#REF!,0)*2,"")</f>
        <v/>
      </c>
    </row>
    <row r="52" spans="1:22" ht="36.75" customHeight="1">
      <c r="A52" s="196">
        <f t="shared" si="0"/>
        <v>42</v>
      </c>
      <c r="B52" s="197" t="str">
        <f>IF(基本情報入力シート!C81="","",基本情報入力シート!C81)</f>
        <v/>
      </c>
      <c r="C52" s="198" t="str">
        <f>IF(基本情報入力シート!M81="","",基本情報入力シート!M81)</f>
        <v/>
      </c>
      <c r="D52" s="198" t="str">
        <f>IF(基本情報入力シート!R81="","",基本情報入力シート!R81)</f>
        <v/>
      </c>
      <c r="E52" s="198" t="str">
        <f>IF(基本情報入力シート!W81="","",基本情報入力シート!W81)</f>
        <v/>
      </c>
      <c r="F52" s="198" t="str">
        <f>IF(基本情報入力シート!X81="","",基本情報入力シート!X81)</f>
        <v/>
      </c>
      <c r="G52" s="199" t="str">
        <f>IF(基本情報入力シート!Y81="","",基本情報入力シート!Y81)</f>
        <v/>
      </c>
      <c r="H52" s="200" t="s">
        <v>20</v>
      </c>
      <c r="I52" s="201">
        <v>6</v>
      </c>
      <c r="J52" s="202" t="s">
        <v>126</v>
      </c>
      <c r="K52" s="28">
        <v>2</v>
      </c>
      <c r="L52" s="203" t="s">
        <v>127</v>
      </c>
      <c r="M52" s="201">
        <v>6</v>
      </c>
      <c r="N52" s="203" t="s">
        <v>126</v>
      </c>
      <c r="O52" s="28">
        <v>5</v>
      </c>
      <c r="P52" s="202" t="s">
        <v>129</v>
      </c>
      <c r="Q52" s="204" t="s">
        <v>130</v>
      </c>
      <c r="R52" s="205">
        <f t="shared" si="1"/>
        <v>4</v>
      </c>
      <c r="S52" s="204" t="s">
        <v>131</v>
      </c>
      <c r="T52" s="159"/>
      <c r="U52" s="160"/>
      <c r="V52" s="195" t="str">
        <f>IFERROR(ROUNDDOWN(ROUND(#REF!*#REF!,0)*#REF!,0)*2,"")</f>
        <v/>
      </c>
    </row>
    <row r="53" spans="1:22" ht="36.75" customHeight="1">
      <c r="A53" s="196">
        <f t="shared" si="0"/>
        <v>43</v>
      </c>
      <c r="B53" s="197" t="str">
        <f>IF(基本情報入力シート!C82="","",基本情報入力シート!C82)</f>
        <v/>
      </c>
      <c r="C53" s="198" t="str">
        <f>IF(基本情報入力シート!M82="","",基本情報入力シート!M82)</f>
        <v/>
      </c>
      <c r="D53" s="198" t="str">
        <f>IF(基本情報入力シート!R82="","",基本情報入力シート!R82)</f>
        <v/>
      </c>
      <c r="E53" s="198" t="str">
        <f>IF(基本情報入力シート!W82="","",基本情報入力シート!W82)</f>
        <v/>
      </c>
      <c r="F53" s="198" t="str">
        <f>IF(基本情報入力シート!X82="","",基本情報入力シート!X82)</f>
        <v/>
      </c>
      <c r="G53" s="198" t="str">
        <f>IF(基本情報入力シート!Y82="","",基本情報入力シート!Y82)</f>
        <v/>
      </c>
      <c r="H53" s="200" t="s">
        <v>20</v>
      </c>
      <c r="I53" s="201">
        <v>6</v>
      </c>
      <c r="J53" s="202" t="s">
        <v>126</v>
      </c>
      <c r="K53" s="28">
        <v>2</v>
      </c>
      <c r="L53" s="203" t="s">
        <v>127</v>
      </c>
      <c r="M53" s="201">
        <v>6</v>
      </c>
      <c r="N53" s="203" t="s">
        <v>126</v>
      </c>
      <c r="O53" s="28">
        <v>5</v>
      </c>
      <c r="P53" s="202" t="s">
        <v>129</v>
      </c>
      <c r="Q53" s="204" t="s">
        <v>23</v>
      </c>
      <c r="R53" s="205">
        <f t="shared" si="1"/>
        <v>4</v>
      </c>
      <c r="S53" s="204" t="s">
        <v>128</v>
      </c>
      <c r="T53" s="159"/>
      <c r="U53" s="160"/>
      <c r="V53" s="195" t="str">
        <f>IFERROR(ROUNDDOWN(ROUND(#REF!*#REF!,0)*#REF!,0)*2,"")</f>
        <v/>
      </c>
    </row>
    <row r="54" spans="1:22" ht="36.75" customHeight="1">
      <c r="A54" s="196">
        <f t="shared" si="0"/>
        <v>44</v>
      </c>
      <c r="B54" s="197" t="str">
        <f>IF(基本情報入力シート!C83="","",基本情報入力シート!C83)</f>
        <v/>
      </c>
      <c r="C54" s="198" t="str">
        <f>IF(基本情報入力シート!M83="","",基本情報入力シート!M83)</f>
        <v/>
      </c>
      <c r="D54" s="198" t="str">
        <f>IF(基本情報入力シート!R83="","",基本情報入力シート!R83)</f>
        <v/>
      </c>
      <c r="E54" s="198" t="str">
        <f>IF(基本情報入力シート!W83="","",基本情報入力シート!W83)</f>
        <v/>
      </c>
      <c r="F54" s="198" t="str">
        <f>IF(基本情報入力シート!X83="","",基本情報入力シート!X83)</f>
        <v/>
      </c>
      <c r="G54" s="199" t="str">
        <f>IF(基本情報入力シート!Y83="","",基本情報入力シート!Y83)</f>
        <v/>
      </c>
      <c r="H54" s="200" t="s">
        <v>20</v>
      </c>
      <c r="I54" s="201">
        <v>6</v>
      </c>
      <c r="J54" s="202" t="s">
        <v>126</v>
      </c>
      <c r="K54" s="28">
        <v>2</v>
      </c>
      <c r="L54" s="203" t="s">
        <v>127</v>
      </c>
      <c r="M54" s="201">
        <v>6</v>
      </c>
      <c r="N54" s="203" t="s">
        <v>126</v>
      </c>
      <c r="O54" s="28">
        <v>5</v>
      </c>
      <c r="P54" s="202" t="s">
        <v>129</v>
      </c>
      <c r="Q54" s="204" t="s">
        <v>130</v>
      </c>
      <c r="R54" s="205">
        <f t="shared" si="1"/>
        <v>4</v>
      </c>
      <c r="S54" s="204" t="s">
        <v>131</v>
      </c>
      <c r="T54" s="159"/>
      <c r="U54" s="160"/>
      <c r="V54" s="195" t="str">
        <f>IFERROR(ROUNDDOWN(ROUND(#REF!*#REF!,0)*#REF!,0)*2,"")</f>
        <v/>
      </c>
    </row>
    <row r="55" spans="1:22" ht="36.75" customHeight="1">
      <c r="A55" s="196">
        <f t="shared" si="0"/>
        <v>45</v>
      </c>
      <c r="B55" s="197" t="str">
        <f>IF(基本情報入力シート!C84="","",基本情報入力シート!C84)</f>
        <v/>
      </c>
      <c r="C55" s="198" t="str">
        <f>IF(基本情報入力シート!M84="","",基本情報入力シート!M84)</f>
        <v/>
      </c>
      <c r="D55" s="198" t="str">
        <f>IF(基本情報入力シート!R84="","",基本情報入力シート!R84)</f>
        <v/>
      </c>
      <c r="E55" s="198" t="str">
        <f>IF(基本情報入力シート!W84="","",基本情報入力シート!W84)</f>
        <v/>
      </c>
      <c r="F55" s="198" t="str">
        <f>IF(基本情報入力シート!X84="","",基本情報入力シート!X84)</f>
        <v/>
      </c>
      <c r="G55" s="198" t="str">
        <f>IF(基本情報入力シート!Y84="","",基本情報入力シート!Y84)</f>
        <v/>
      </c>
      <c r="H55" s="200" t="s">
        <v>20</v>
      </c>
      <c r="I55" s="201">
        <v>6</v>
      </c>
      <c r="J55" s="202" t="s">
        <v>126</v>
      </c>
      <c r="K55" s="28">
        <v>2</v>
      </c>
      <c r="L55" s="203" t="s">
        <v>127</v>
      </c>
      <c r="M55" s="201">
        <v>6</v>
      </c>
      <c r="N55" s="203" t="s">
        <v>126</v>
      </c>
      <c r="O55" s="28">
        <v>5</v>
      </c>
      <c r="P55" s="202" t="s">
        <v>129</v>
      </c>
      <c r="Q55" s="204" t="s">
        <v>23</v>
      </c>
      <c r="R55" s="205">
        <f t="shared" si="1"/>
        <v>4</v>
      </c>
      <c r="S55" s="204" t="s">
        <v>128</v>
      </c>
      <c r="T55" s="159"/>
      <c r="U55" s="160"/>
      <c r="V55" s="195" t="str">
        <f>IFERROR(ROUNDDOWN(ROUND(#REF!*#REF!,0)*#REF!,0)*2,"")</f>
        <v/>
      </c>
    </row>
    <row r="56" spans="1:22" ht="36.75" customHeight="1">
      <c r="A56" s="196">
        <f t="shared" si="0"/>
        <v>46</v>
      </c>
      <c r="B56" s="197" t="str">
        <f>IF(基本情報入力シート!C85="","",基本情報入力シート!C85)</f>
        <v/>
      </c>
      <c r="C56" s="198" t="str">
        <f>IF(基本情報入力シート!M85="","",基本情報入力シート!M85)</f>
        <v/>
      </c>
      <c r="D56" s="198" t="str">
        <f>IF(基本情報入力シート!R85="","",基本情報入力シート!R85)</f>
        <v/>
      </c>
      <c r="E56" s="198" t="str">
        <f>IF(基本情報入力シート!W85="","",基本情報入力シート!W85)</f>
        <v/>
      </c>
      <c r="F56" s="198" t="str">
        <f>IF(基本情報入力シート!X85="","",基本情報入力シート!X85)</f>
        <v/>
      </c>
      <c r="G56" s="199" t="str">
        <f>IF(基本情報入力シート!Y85="","",基本情報入力シート!Y85)</f>
        <v/>
      </c>
      <c r="H56" s="200" t="s">
        <v>20</v>
      </c>
      <c r="I56" s="201">
        <v>6</v>
      </c>
      <c r="J56" s="202" t="s">
        <v>126</v>
      </c>
      <c r="K56" s="28">
        <v>2</v>
      </c>
      <c r="L56" s="203" t="s">
        <v>127</v>
      </c>
      <c r="M56" s="201">
        <v>6</v>
      </c>
      <c r="N56" s="203" t="s">
        <v>126</v>
      </c>
      <c r="O56" s="28">
        <v>5</v>
      </c>
      <c r="P56" s="202" t="s">
        <v>129</v>
      </c>
      <c r="Q56" s="204" t="s">
        <v>130</v>
      </c>
      <c r="R56" s="205">
        <f t="shared" si="1"/>
        <v>4</v>
      </c>
      <c r="S56" s="204" t="s">
        <v>131</v>
      </c>
      <c r="T56" s="159"/>
      <c r="U56" s="160"/>
      <c r="V56" s="195" t="str">
        <f>IFERROR(ROUNDDOWN(ROUND(#REF!*#REF!,0)*#REF!,0)*2,"")</f>
        <v/>
      </c>
    </row>
    <row r="57" spans="1:22" ht="36.75" customHeight="1">
      <c r="A57" s="196">
        <f t="shared" si="0"/>
        <v>47</v>
      </c>
      <c r="B57" s="197" t="str">
        <f>IF(基本情報入力シート!C86="","",基本情報入力シート!C86)</f>
        <v/>
      </c>
      <c r="C57" s="198" t="str">
        <f>IF(基本情報入力シート!M86="","",基本情報入力シート!M86)</f>
        <v/>
      </c>
      <c r="D57" s="198" t="str">
        <f>IF(基本情報入力シート!R86="","",基本情報入力シート!R86)</f>
        <v/>
      </c>
      <c r="E57" s="198" t="str">
        <f>IF(基本情報入力シート!W86="","",基本情報入力シート!W86)</f>
        <v/>
      </c>
      <c r="F57" s="198" t="str">
        <f>IF(基本情報入力シート!X86="","",基本情報入力シート!X86)</f>
        <v/>
      </c>
      <c r="G57" s="198" t="str">
        <f>IF(基本情報入力シート!Y86="","",基本情報入力シート!Y86)</f>
        <v/>
      </c>
      <c r="H57" s="200" t="s">
        <v>20</v>
      </c>
      <c r="I57" s="201">
        <v>6</v>
      </c>
      <c r="J57" s="202" t="s">
        <v>126</v>
      </c>
      <c r="K57" s="28">
        <v>2</v>
      </c>
      <c r="L57" s="203" t="s">
        <v>127</v>
      </c>
      <c r="M57" s="201">
        <v>6</v>
      </c>
      <c r="N57" s="203" t="s">
        <v>126</v>
      </c>
      <c r="O57" s="28">
        <v>5</v>
      </c>
      <c r="P57" s="202" t="s">
        <v>129</v>
      </c>
      <c r="Q57" s="204" t="s">
        <v>23</v>
      </c>
      <c r="R57" s="205">
        <f t="shared" si="1"/>
        <v>4</v>
      </c>
      <c r="S57" s="204" t="s">
        <v>128</v>
      </c>
      <c r="T57" s="159"/>
      <c r="U57" s="160"/>
      <c r="V57" s="195" t="str">
        <f>IFERROR(ROUNDDOWN(ROUND(#REF!*#REF!,0)*#REF!,0)*2,"")</f>
        <v/>
      </c>
    </row>
    <row r="58" spans="1:22" ht="36.75" customHeight="1">
      <c r="A58" s="196">
        <f t="shared" si="0"/>
        <v>48</v>
      </c>
      <c r="B58" s="197" t="str">
        <f>IF(基本情報入力シート!C87="","",基本情報入力シート!C87)</f>
        <v/>
      </c>
      <c r="C58" s="198" t="str">
        <f>IF(基本情報入力シート!M87="","",基本情報入力シート!M87)</f>
        <v/>
      </c>
      <c r="D58" s="198" t="str">
        <f>IF(基本情報入力シート!R87="","",基本情報入力シート!R87)</f>
        <v/>
      </c>
      <c r="E58" s="198" t="str">
        <f>IF(基本情報入力シート!W87="","",基本情報入力シート!W87)</f>
        <v/>
      </c>
      <c r="F58" s="198" t="str">
        <f>IF(基本情報入力シート!X87="","",基本情報入力シート!X87)</f>
        <v/>
      </c>
      <c r="G58" s="199" t="str">
        <f>IF(基本情報入力シート!Y87="","",基本情報入力シート!Y87)</f>
        <v/>
      </c>
      <c r="H58" s="200" t="s">
        <v>20</v>
      </c>
      <c r="I58" s="201">
        <v>6</v>
      </c>
      <c r="J58" s="202" t="s">
        <v>126</v>
      </c>
      <c r="K58" s="28">
        <v>2</v>
      </c>
      <c r="L58" s="203" t="s">
        <v>127</v>
      </c>
      <c r="M58" s="201">
        <v>6</v>
      </c>
      <c r="N58" s="203" t="s">
        <v>126</v>
      </c>
      <c r="O58" s="28">
        <v>5</v>
      </c>
      <c r="P58" s="202" t="s">
        <v>129</v>
      </c>
      <c r="Q58" s="204" t="s">
        <v>130</v>
      </c>
      <c r="R58" s="205">
        <f t="shared" si="1"/>
        <v>4</v>
      </c>
      <c r="S58" s="204" t="s">
        <v>131</v>
      </c>
      <c r="T58" s="159"/>
      <c r="U58" s="160"/>
      <c r="V58" s="195" t="str">
        <f>IFERROR(ROUNDDOWN(ROUND(#REF!*#REF!,0)*#REF!,0)*2,"")</f>
        <v/>
      </c>
    </row>
    <row r="59" spans="1:22" ht="36.75" customHeight="1">
      <c r="A59" s="196">
        <f t="shared" si="0"/>
        <v>49</v>
      </c>
      <c r="B59" s="197" t="str">
        <f>IF(基本情報入力シート!C88="","",基本情報入力シート!C88)</f>
        <v/>
      </c>
      <c r="C59" s="198" t="str">
        <f>IF(基本情報入力シート!M88="","",基本情報入力シート!M88)</f>
        <v/>
      </c>
      <c r="D59" s="198" t="str">
        <f>IF(基本情報入力シート!R88="","",基本情報入力シート!R88)</f>
        <v/>
      </c>
      <c r="E59" s="198" t="str">
        <f>IF(基本情報入力シート!W88="","",基本情報入力シート!W88)</f>
        <v/>
      </c>
      <c r="F59" s="198" t="str">
        <f>IF(基本情報入力シート!X88="","",基本情報入力シート!X88)</f>
        <v/>
      </c>
      <c r="G59" s="198" t="str">
        <f>IF(基本情報入力シート!Y88="","",基本情報入力シート!Y88)</f>
        <v/>
      </c>
      <c r="H59" s="200" t="s">
        <v>20</v>
      </c>
      <c r="I59" s="201">
        <v>6</v>
      </c>
      <c r="J59" s="202" t="s">
        <v>126</v>
      </c>
      <c r="K59" s="28">
        <v>2</v>
      </c>
      <c r="L59" s="203" t="s">
        <v>127</v>
      </c>
      <c r="M59" s="201">
        <v>6</v>
      </c>
      <c r="N59" s="203" t="s">
        <v>126</v>
      </c>
      <c r="O59" s="28">
        <v>5</v>
      </c>
      <c r="P59" s="202" t="s">
        <v>129</v>
      </c>
      <c r="Q59" s="204" t="s">
        <v>23</v>
      </c>
      <c r="R59" s="205">
        <f t="shared" si="1"/>
        <v>4</v>
      </c>
      <c r="S59" s="204" t="s">
        <v>128</v>
      </c>
      <c r="T59" s="159"/>
      <c r="U59" s="160"/>
      <c r="V59" s="195" t="str">
        <f>IFERROR(ROUNDDOWN(ROUND(#REF!*#REF!,0)*#REF!,0)*2,"")</f>
        <v/>
      </c>
    </row>
    <row r="60" spans="1:22" ht="36.75" customHeight="1">
      <c r="A60" s="196">
        <f t="shared" si="0"/>
        <v>50</v>
      </c>
      <c r="B60" s="197" t="str">
        <f>IF(基本情報入力シート!C89="","",基本情報入力シート!C89)</f>
        <v/>
      </c>
      <c r="C60" s="198" t="str">
        <f>IF(基本情報入力シート!M89="","",基本情報入力シート!M89)</f>
        <v/>
      </c>
      <c r="D60" s="198" t="str">
        <f>IF(基本情報入力シート!R89="","",基本情報入力シート!R89)</f>
        <v/>
      </c>
      <c r="E60" s="198" t="str">
        <f>IF(基本情報入力シート!W89="","",基本情報入力シート!W89)</f>
        <v/>
      </c>
      <c r="F60" s="198" t="str">
        <f>IF(基本情報入力シート!X89="","",基本情報入力シート!X89)</f>
        <v/>
      </c>
      <c r="G60" s="199" t="str">
        <f>IF(基本情報入力シート!Y89="","",基本情報入力シート!Y89)</f>
        <v/>
      </c>
      <c r="H60" s="200" t="s">
        <v>20</v>
      </c>
      <c r="I60" s="201">
        <v>6</v>
      </c>
      <c r="J60" s="202" t="s">
        <v>126</v>
      </c>
      <c r="K60" s="28">
        <v>2</v>
      </c>
      <c r="L60" s="203" t="s">
        <v>127</v>
      </c>
      <c r="M60" s="201">
        <v>6</v>
      </c>
      <c r="N60" s="203" t="s">
        <v>126</v>
      </c>
      <c r="O60" s="28">
        <v>5</v>
      </c>
      <c r="P60" s="202" t="s">
        <v>129</v>
      </c>
      <c r="Q60" s="204" t="s">
        <v>130</v>
      </c>
      <c r="R60" s="205">
        <f t="shared" si="1"/>
        <v>4</v>
      </c>
      <c r="S60" s="204" t="s">
        <v>131</v>
      </c>
      <c r="T60" s="159"/>
      <c r="U60" s="160"/>
      <c r="V60" s="195" t="str">
        <f>IFERROR(ROUNDDOWN(ROUND(#REF!*#REF!,0)*#REF!,0)*2,"")</f>
        <v/>
      </c>
    </row>
    <row r="61" spans="1:22" ht="36.75" customHeight="1">
      <c r="A61" s="196">
        <f t="shared" si="0"/>
        <v>51</v>
      </c>
      <c r="B61" s="197" t="str">
        <f>IF(基本情報入力シート!C90="","",基本情報入力シート!C90)</f>
        <v/>
      </c>
      <c r="C61" s="198" t="str">
        <f>IF(基本情報入力シート!M90="","",基本情報入力シート!M90)</f>
        <v/>
      </c>
      <c r="D61" s="198" t="str">
        <f>IF(基本情報入力シート!R90="","",基本情報入力シート!R90)</f>
        <v/>
      </c>
      <c r="E61" s="198" t="str">
        <f>IF(基本情報入力シート!W90="","",基本情報入力シート!W90)</f>
        <v/>
      </c>
      <c r="F61" s="198" t="str">
        <f>IF(基本情報入力シート!X90="","",基本情報入力シート!X90)</f>
        <v/>
      </c>
      <c r="G61" s="198" t="str">
        <f>IF(基本情報入力シート!Y90="","",基本情報入力シート!Y90)</f>
        <v/>
      </c>
      <c r="H61" s="200" t="s">
        <v>20</v>
      </c>
      <c r="I61" s="201">
        <v>6</v>
      </c>
      <c r="J61" s="202" t="s">
        <v>126</v>
      </c>
      <c r="K61" s="28">
        <v>2</v>
      </c>
      <c r="L61" s="203" t="s">
        <v>127</v>
      </c>
      <c r="M61" s="201">
        <v>6</v>
      </c>
      <c r="N61" s="203" t="s">
        <v>126</v>
      </c>
      <c r="O61" s="28">
        <v>5</v>
      </c>
      <c r="P61" s="202" t="s">
        <v>129</v>
      </c>
      <c r="Q61" s="204" t="s">
        <v>23</v>
      </c>
      <c r="R61" s="205">
        <f t="shared" si="1"/>
        <v>4</v>
      </c>
      <c r="S61" s="204" t="s">
        <v>128</v>
      </c>
      <c r="T61" s="159"/>
      <c r="U61" s="160"/>
      <c r="V61" s="195" t="str">
        <f>IFERROR(ROUNDDOWN(ROUND(#REF!*#REF!,0)*#REF!,0)*2,"")</f>
        <v/>
      </c>
    </row>
    <row r="62" spans="1:22" ht="36.75" customHeight="1">
      <c r="A62" s="196">
        <f t="shared" si="0"/>
        <v>52</v>
      </c>
      <c r="B62" s="197" t="str">
        <f>IF(基本情報入力シート!C91="","",基本情報入力シート!C91)</f>
        <v/>
      </c>
      <c r="C62" s="198" t="str">
        <f>IF(基本情報入力シート!M91="","",基本情報入力シート!M91)</f>
        <v/>
      </c>
      <c r="D62" s="198" t="str">
        <f>IF(基本情報入力シート!R91="","",基本情報入力シート!R91)</f>
        <v/>
      </c>
      <c r="E62" s="198" t="str">
        <f>IF(基本情報入力シート!W91="","",基本情報入力シート!W91)</f>
        <v/>
      </c>
      <c r="F62" s="198" t="str">
        <f>IF(基本情報入力シート!X91="","",基本情報入力シート!X91)</f>
        <v/>
      </c>
      <c r="G62" s="199" t="str">
        <f>IF(基本情報入力シート!Y91="","",基本情報入力シート!Y91)</f>
        <v/>
      </c>
      <c r="H62" s="200" t="s">
        <v>20</v>
      </c>
      <c r="I62" s="201">
        <v>6</v>
      </c>
      <c r="J62" s="202" t="s">
        <v>126</v>
      </c>
      <c r="K62" s="28">
        <v>2</v>
      </c>
      <c r="L62" s="203" t="s">
        <v>127</v>
      </c>
      <c r="M62" s="201">
        <v>6</v>
      </c>
      <c r="N62" s="203" t="s">
        <v>126</v>
      </c>
      <c r="O62" s="28">
        <v>5</v>
      </c>
      <c r="P62" s="202" t="s">
        <v>129</v>
      </c>
      <c r="Q62" s="204" t="s">
        <v>130</v>
      </c>
      <c r="R62" s="205">
        <f t="shared" si="1"/>
        <v>4</v>
      </c>
      <c r="S62" s="204" t="s">
        <v>131</v>
      </c>
      <c r="T62" s="159"/>
      <c r="U62" s="160"/>
      <c r="V62" s="195" t="str">
        <f>IFERROR(ROUNDDOWN(ROUND(#REF!*#REF!,0)*#REF!,0)*2,"")</f>
        <v/>
      </c>
    </row>
    <row r="63" spans="1:22" ht="36.75" customHeight="1">
      <c r="A63" s="196">
        <f t="shared" si="0"/>
        <v>53</v>
      </c>
      <c r="B63" s="197" t="str">
        <f>IF(基本情報入力シート!C92="","",基本情報入力シート!C92)</f>
        <v/>
      </c>
      <c r="C63" s="198" t="str">
        <f>IF(基本情報入力シート!M92="","",基本情報入力シート!M92)</f>
        <v/>
      </c>
      <c r="D63" s="198" t="str">
        <f>IF(基本情報入力シート!R92="","",基本情報入力シート!R92)</f>
        <v/>
      </c>
      <c r="E63" s="198" t="str">
        <f>IF(基本情報入力シート!W92="","",基本情報入力シート!W92)</f>
        <v/>
      </c>
      <c r="F63" s="198" t="str">
        <f>IF(基本情報入力シート!X92="","",基本情報入力シート!X92)</f>
        <v/>
      </c>
      <c r="G63" s="198" t="str">
        <f>IF(基本情報入力シート!Y92="","",基本情報入力シート!Y92)</f>
        <v/>
      </c>
      <c r="H63" s="200" t="s">
        <v>20</v>
      </c>
      <c r="I63" s="201">
        <v>6</v>
      </c>
      <c r="J63" s="202" t="s">
        <v>126</v>
      </c>
      <c r="K63" s="28">
        <v>2</v>
      </c>
      <c r="L63" s="203" t="s">
        <v>127</v>
      </c>
      <c r="M63" s="201">
        <v>6</v>
      </c>
      <c r="N63" s="203" t="s">
        <v>126</v>
      </c>
      <c r="O63" s="28">
        <v>5</v>
      </c>
      <c r="P63" s="202" t="s">
        <v>129</v>
      </c>
      <c r="Q63" s="204" t="s">
        <v>23</v>
      </c>
      <c r="R63" s="205">
        <f t="shared" si="1"/>
        <v>4</v>
      </c>
      <c r="S63" s="204" t="s">
        <v>128</v>
      </c>
      <c r="T63" s="159"/>
      <c r="U63" s="160"/>
      <c r="V63" s="195" t="str">
        <f>IFERROR(ROUNDDOWN(ROUND(#REF!*#REF!,0)*#REF!,0)*2,"")</f>
        <v/>
      </c>
    </row>
    <row r="64" spans="1:22" ht="36.75" customHeight="1">
      <c r="A64" s="196">
        <f t="shared" si="0"/>
        <v>54</v>
      </c>
      <c r="B64" s="197" t="str">
        <f>IF(基本情報入力シート!C93="","",基本情報入力シート!C93)</f>
        <v/>
      </c>
      <c r="C64" s="198" t="str">
        <f>IF(基本情報入力シート!M93="","",基本情報入力シート!M93)</f>
        <v/>
      </c>
      <c r="D64" s="198" t="str">
        <f>IF(基本情報入力シート!R93="","",基本情報入力シート!R93)</f>
        <v/>
      </c>
      <c r="E64" s="198" t="str">
        <f>IF(基本情報入力シート!W93="","",基本情報入力シート!W93)</f>
        <v/>
      </c>
      <c r="F64" s="198" t="str">
        <f>IF(基本情報入力シート!X93="","",基本情報入力シート!X93)</f>
        <v/>
      </c>
      <c r="G64" s="199" t="str">
        <f>IF(基本情報入力シート!Y93="","",基本情報入力シート!Y93)</f>
        <v/>
      </c>
      <c r="H64" s="200" t="s">
        <v>20</v>
      </c>
      <c r="I64" s="201">
        <v>6</v>
      </c>
      <c r="J64" s="202" t="s">
        <v>126</v>
      </c>
      <c r="K64" s="28">
        <v>2</v>
      </c>
      <c r="L64" s="203" t="s">
        <v>127</v>
      </c>
      <c r="M64" s="201">
        <v>6</v>
      </c>
      <c r="N64" s="203" t="s">
        <v>126</v>
      </c>
      <c r="O64" s="28">
        <v>5</v>
      </c>
      <c r="P64" s="202" t="s">
        <v>129</v>
      </c>
      <c r="Q64" s="204" t="s">
        <v>130</v>
      </c>
      <c r="R64" s="205">
        <f t="shared" si="1"/>
        <v>4</v>
      </c>
      <c r="S64" s="204" t="s">
        <v>131</v>
      </c>
      <c r="T64" s="159"/>
      <c r="U64" s="160"/>
      <c r="V64" s="195" t="str">
        <f>IFERROR(ROUNDDOWN(ROUND(#REF!*#REF!,0)*#REF!,0)*2,"")</f>
        <v/>
      </c>
    </row>
    <row r="65" spans="1:22" ht="36.75" customHeight="1">
      <c r="A65" s="196">
        <f t="shared" si="0"/>
        <v>55</v>
      </c>
      <c r="B65" s="197" t="str">
        <f>IF(基本情報入力シート!C94="","",基本情報入力シート!C94)</f>
        <v/>
      </c>
      <c r="C65" s="198" t="str">
        <f>IF(基本情報入力シート!M94="","",基本情報入力シート!M94)</f>
        <v/>
      </c>
      <c r="D65" s="198" t="str">
        <f>IF(基本情報入力シート!R94="","",基本情報入力シート!R94)</f>
        <v/>
      </c>
      <c r="E65" s="198" t="str">
        <f>IF(基本情報入力シート!W94="","",基本情報入力シート!W94)</f>
        <v/>
      </c>
      <c r="F65" s="198" t="str">
        <f>IF(基本情報入力シート!X94="","",基本情報入力シート!X94)</f>
        <v/>
      </c>
      <c r="G65" s="198" t="str">
        <f>IF(基本情報入力シート!Y94="","",基本情報入力シート!Y94)</f>
        <v/>
      </c>
      <c r="H65" s="200" t="s">
        <v>20</v>
      </c>
      <c r="I65" s="201">
        <v>6</v>
      </c>
      <c r="J65" s="202" t="s">
        <v>126</v>
      </c>
      <c r="K65" s="28">
        <v>2</v>
      </c>
      <c r="L65" s="203" t="s">
        <v>127</v>
      </c>
      <c r="M65" s="201">
        <v>6</v>
      </c>
      <c r="N65" s="203" t="s">
        <v>126</v>
      </c>
      <c r="O65" s="28">
        <v>5</v>
      </c>
      <c r="P65" s="202" t="s">
        <v>129</v>
      </c>
      <c r="Q65" s="204" t="s">
        <v>23</v>
      </c>
      <c r="R65" s="205">
        <f t="shared" si="1"/>
        <v>4</v>
      </c>
      <c r="S65" s="204" t="s">
        <v>128</v>
      </c>
      <c r="T65" s="159"/>
      <c r="U65" s="160"/>
      <c r="V65" s="195" t="str">
        <f>IFERROR(ROUNDDOWN(ROUND(#REF!*#REF!,0)*#REF!,0)*2,"")</f>
        <v/>
      </c>
    </row>
    <row r="66" spans="1:22" ht="36.75" customHeight="1">
      <c r="A66" s="196">
        <f t="shared" si="0"/>
        <v>56</v>
      </c>
      <c r="B66" s="197" t="str">
        <f>IF(基本情報入力シート!C95="","",基本情報入力シート!C95)</f>
        <v/>
      </c>
      <c r="C66" s="198" t="str">
        <f>IF(基本情報入力シート!M95="","",基本情報入力シート!M95)</f>
        <v/>
      </c>
      <c r="D66" s="198" t="str">
        <f>IF(基本情報入力シート!R95="","",基本情報入力シート!R95)</f>
        <v/>
      </c>
      <c r="E66" s="198" t="str">
        <f>IF(基本情報入力シート!W95="","",基本情報入力シート!W95)</f>
        <v/>
      </c>
      <c r="F66" s="198" t="str">
        <f>IF(基本情報入力シート!X95="","",基本情報入力シート!X95)</f>
        <v/>
      </c>
      <c r="G66" s="199" t="str">
        <f>IF(基本情報入力シート!Y95="","",基本情報入力シート!Y95)</f>
        <v/>
      </c>
      <c r="H66" s="200" t="s">
        <v>20</v>
      </c>
      <c r="I66" s="201">
        <v>6</v>
      </c>
      <c r="J66" s="202" t="s">
        <v>126</v>
      </c>
      <c r="K66" s="28">
        <v>2</v>
      </c>
      <c r="L66" s="203" t="s">
        <v>127</v>
      </c>
      <c r="M66" s="201">
        <v>6</v>
      </c>
      <c r="N66" s="203" t="s">
        <v>126</v>
      </c>
      <c r="O66" s="28">
        <v>5</v>
      </c>
      <c r="P66" s="202" t="s">
        <v>129</v>
      </c>
      <c r="Q66" s="204" t="s">
        <v>130</v>
      </c>
      <c r="R66" s="205">
        <f t="shared" si="1"/>
        <v>4</v>
      </c>
      <c r="S66" s="204" t="s">
        <v>131</v>
      </c>
      <c r="T66" s="159"/>
      <c r="U66" s="160"/>
      <c r="V66" s="195" t="str">
        <f>IFERROR(ROUNDDOWN(ROUND(#REF!*#REF!,0)*#REF!,0)*2,"")</f>
        <v/>
      </c>
    </row>
    <row r="67" spans="1:22" ht="36.75" customHeight="1">
      <c r="A67" s="196">
        <f t="shared" si="0"/>
        <v>57</v>
      </c>
      <c r="B67" s="197" t="str">
        <f>IF(基本情報入力シート!C96="","",基本情報入力シート!C96)</f>
        <v/>
      </c>
      <c r="C67" s="198" t="str">
        <f>IF(基本情報入力シート!M96="","",基本情報入力シート!M96)</f>
        <v/>
      </c>
      <c r="D67" s="198" t="str">
        <f>IF(基本情報入力シート!R96="","",基本情報入力シート!R96)</f>
        <v/>
      </c>
      <c r="E67" s="198" t="str">
        <f>IF(基本情報入力シート!W96="","",基本情報入力シート!W96)</f>
        <v/>
      </c>
      <c r="F67" s="198" t="str">
        <f>IF(基本情報入力シート!X96="","",基本情報入力シート!X96)</f>
        <v/>
      </c>
      <c r="G67" s="198" t="str">
        <f>IF(基本情報入力シート!Y96="","",基本情報入力シート!Y96)</f>
        <v/>
      </c>
      <c r="H67" s="200" t="s">
        <v>20</v>
      </c>
      <c r="I67" s="201">
        <v>6</v>
      </c>
      <c r="J67" s="202" t="s">
        <v>126</v>
      </c>
      <c r="K67" s="28">
        <v>2</v>
      </c>
      <c r="L67" s="203" t="s">
        <v>127</v>
      </c>
      <c r="M67" s="201">
        <v>6</v>
      </c>
      <c r="N67" s="203" t="s">
        <v>126</v>
      </c>
      <c r="O67" s="28">
        <v>5</v>
      </c>
      <c r="P67" s="202" t="s">
        <v>129</v>
      </c>
      <c r="Q67" s="204" t="s">
        <v>23</v>
      </c>
      <c r="R67" s="205">
        <f t="shared" si="1"/>
        <v>4</v>
      </c>
      <c r="S67" s="204" t="s">
        <v>128</v>
      </c>
      <c r="T67" s="159"/>
      <c r="U67" s="160"/>
      <c r="V67" s="195" t="str">
        <f>IFERROR(ROUNDDOWN(ROUND(#REF!*#REF!,0)*#REF!,0)*2,"")</f>
        <v/>
      </c>
    </row>
    <row r="68" spans="1:22" ht="36.75" customHeight="1">
      <c r="A68" s="196">
        <f t="shared" si="0"/>
        <v>58</v>
      </c>
      <c r="B68" s="197" t="str">
        <f>IF(基本情報入力シート!C97="","",基本情報入力シート!C97)</f>
        <v/>
      </c>
      <c r="C68" s="198" t="str">
        <f>IF(基本情報入力シート!M97="","",基本情報入力シート!M97)</f>
        <v/>
      </c>
      <c r="D68" s="198" t="str">
        <f>IF(基本情報入力シート!R97="","",基本情報入力シート!R97)</f>
        <v/>
      </c>
      <c r="E68" s="198" t="str">
        <f>IF(基本情報入力シート!W97="","",基本情報入力シート!W97)</f>
        <v/>
      </c>
      <c r="F68" s="198" t="str">
        <f>IF(基本情報入力シート!X97="","",基本情報入力シート!X97)</f>
        <v/>
      </c>
      <c r="G68" s="199" t="str">
        <f>IF(基本情報入力シート!Y97="","",基本情報入力シート!Y97)</f>
        <v/>
      </c>
      <c r="H68" s="200" t="s">
        <v>20</v>
      </c>
      <c r="I68" s="201">
        <v>6</v>
      </c>
      <c r="J68" s="202" t="s">
        <v>126</v>
      </c>
      <c r="K68" s="28">
        <v>2</v>
      </c>
      <c r="L68" s="203" t="s">
        <v>127</v>
      </c>
      <c r="M68" s="201">
        <v>6</v>
      </c>
      <c r="N68" s="203" t="s">
        <v>126</v>
      </c>
      <c r="O68" s="28">
        <v>5</v>
      </c>
      <c r="P68" s="202" t="s">
        <v>129</v>
      </c>
      <c r="Q68" s="204" t="s">
        <v>130</v>
      </c>
      <c r="R68" s="205">
        <f t="shared" si="1"/>
        <v>4</v>
      </c>
      <c r="S68" s="204" t="s">
        <v>131</v>
      </c>
      <c r="T68" s="159"/>
      <c r="U68" s="160"/>
      <c r="V68" s="195" t="str">
        <f>IFERROR(ROUNDDOWN(ROUND(#REF!*#REF!,0)*#REF!,0)*2,"")</f>
        <v/>
      </c>
    </row>
    <row r="69" spans="1:22" ht="36.75" customHeight="1">
      <c r="A69" s="196">
        <f t="shared" si="0"/>
        <v>59</v>
      </c>
      <c r="B69" s="197" t="str">
        <f>IF(基本情報入力シート!C98="","",基本情報入力シート!C98)</f>
        <v/>
      </c>
      <c r="C69" s="198" t="str">
        <f>IF(基本情報入力シート!M98="","",基本情報入力シート!M98)</f>
        <v/>
      </c>
      <c r="D69" s="198" t="str">
        <f>IF(基本情報入力シート!R98="","",基本情報入力シート!R98)</f>
        <v/>
      </c>
      <c r="E69" s="198" t="str">
        <f>IF(基本情報入力シート!W98="","",基本情報入力シート!W98)</f>
        <v/>
      </c>
      <c r="F69" s="198" t="str">
        <f>IF(基本情報入力シート!X98="","",基本情報入力シート!X98)</f>
        <v/>
      </c>
      <c r="G69" s="198" t="str">
        <f>IF(基本情報入力シート!Y98="","",基本情報入力シート!Y98)</f>
        <v/>
      </c>
      <c r="H69" s="200" t="s">
        <v>20</v>
      </c>
      <c r="I69" s="201">
        <v>6</v>
      </c>
      <c r="J69" s="202" t="s">
        <v>126</v>
      </c>
      <c r="K69" s="28">
        <v>2</v>
      </c>
      <c r="L69" s="203" t="s">
        <v>127</v>
      </c>
      <c r="M69" s="201">
        <v>6</v>
      </c>
      <c r="N69" s="203" t="s">
        <v>126</v>
      </c>
      <c r="O69" s="28">
        <v>5</v>
      </c>
      <c r="P69" s="202" t="s">
        <v>129</v>
      </c>
      <c r="Q69" s="204" t="s">
        <v>23</v>
      </c>
      <c r="R69" s="205">
        <f t="shared" si="1"/>
        <v>4</v>
      </c>
      <c r="S69" s="204" t="s">
        <v>128</v>
      </c>
      <c r="T69" s="159"/>
      <c r="U69" s="160"/>
      <c r="V69" s="195" t="str">
        <f>IFERROR(ROUNDDOWN(ROUND(#REF!*#REF!,0)*#REF!,0)*2,"")</f>
        <v/>
      </c>
    </row>
    <row r="70" spans="1:22" ht="36.75" customHeight="1">
      <c r="A70" s="196">
        <f t="shared" si="0"/>
        <v>60</v>
      </c>
      <c r="B70" s="197" t="str">
        <f>IF(基本情報入力シート!C99="","",基本情報入力シート!C99)</f>
        <v/>
      </c>
      <c r="C70" s="198" t="str">
        <f>IF(基本情報入力シート!M99="","",基本情報入力シート!M99)</f>
        <v/>
      </c>
      <c r="D70" s="198" t="str">
        <f>IF(基本情報入力シート!R99="","",基本情報入力シート!R99)</f>
        <v/>
      </c>
      <c r="E70" s="198" t="str">
        <f>IF(基本情報入力シート!W99="","",基本情報入力シート!W99)</f>
        <v/>
      </c>
      <c r="F70" s="198" t="str">
        <f>IF(基本情報入力シート!X99="","",基本情報入力シート!X99)</f>
        <v/>
      </c>
      <c r="G70" s="199" t="str">
        <f>IF(基本情報入力シート!Y99="","",基本情報入力シート!Y99)</f>
        <v/>
      </c>
      <c r="H70" s="200" t="s">
        <v>20</v>
      </c>
      <c r="I70" s="201">
        <v>6</v>
      </c>
      <c r="J70" s="202" t="s">
        <v>126</v>
      </c>
      <c r="K70" s="28">
        <v>2</v>
      </c>
      <c r="L70" s="203" t="s">
        <v>127</v>
      </c>
      <c r="M70" s="201">
        <v>6</v>
      </c>
      <c r="N70" s="203" t="s">
        <v>126</v>
      </c>
      <c r="O70" s="28">
        <v>5</v>
      </c>
      <c r="P70" s="202" t="s">
        <v>129</v>
      </c>
      <c r="Q70" s="204" t="s">
        <v>130</v>
      </c>
      <c r="R70" s="205">
        <f t="shared" si="1"/>
        <v>4</v>
      </c>
      <c r="S70" s="204" t="s">
        <v>131</v>
      </c>
      <c r="T70" s="159"/>
      <c r="U70" s="160"/>
      <c r="V70" s="195" t="str">
        <f>IFERROR(ROUNDDOWN(ROUND(#REF!*#REF!,0)*#REF!,0)*2,"")</f>
        <v/>
      </c>
    </row>
    <row r="71" spans="1:22" ht="36.75" customHeight="1">
      <c r="A71" s="196">
        <f t="shared" si="0"/>
        <v>61</v>
      </c>
      <c r="B71" s="197" t="str">
        <f>IF(基本情報入力シート!C100="","",基本情報入力シート!C100)</f>
        <v/>
      </c>
      <c r="C71" s="198" t="str">
        <f>IF(基本情報入力シート!M100="","",基本情報入力シート!M100)</f>
        <v/>
      </c>
      <c r="D71" s="198" t="str">
        <f>IF(基本情報入力シート!R100="","",基本情報入力シート!R100)</f>
        <v/>
      </c>
      <c r="E71" s="198" t="str">
        <f>IF(基本情報入力シート!W100="","",基本情報入力シート!W100)</f>
        <v/>
      </c>
      <c r="F71" s="198" t="str">
        <f>IF(基本情報入力シート!X100="","",基本情報入力シート!X100)</f>
        <v/>
      </c>
      <c r="G71" s="198" t="str">
        <f>IF(基本情報入力シート!Y100="","",基本情報入力シート!Y100)</f>
        <v/>
      </c>
      <c r="H71" s="200" t="s">
        <v>20</v>
      </c>
      <c r="I71" s="201">
        <v>6</v>
      </c>
      <c r="J71" s="202" t="s">
        <v>126</v>
      </c>
      <c r="K71" s="28">
        <v>2</v>
      </c>
      <c r="L71" s="203" t="s">
        <v>127</v>
      </c>
      <c r="M71" s="201">
        <v>6</v>
      </c>
      <c r="N71" s="203" t="s">
        <v>126</v>
      </c>
      <c r="O71" s="28">
        <v>5</v>
      </c>
      <c r="P71" s="202" t="s">
        <v>129</v>
      </c>
      <c r="Q71" s="204" t="s">
        <v>23</v>
      </c>
      <c r="R71" s="205">
        <f t="shared" si="1"/>
        <v>4</v>
      </c>
      <c r="S71" s="204" t="s">
        <v>128</v>
      </c>
      <c r="T71" s="159"/>
      <c r="U71" s="160"/>
      <c r="V71" s="195" t="str">
        <f>IFERROR(ROUNDDOWN(ROUND(#REF!*#REF!,0)*#REF!,0)*2,"")</f>
        <v/>
      </c>
    </row>
    <row r="72" spans="1:22" ht="36.75" customHeight="1">
      <c r="A72" s="196">
        <f t="shared" si="0"/>
        <v>62</v>
      </c>
      <c r="B72" s="197" t="str">
        <f>IF(基本情報入力シート!C101="","",基本情報入力シート!C101)</f>
        <v/>
      </c>
      <c r="C72" s="198" t="str">
        <f>IF(基本情報入力シート!M101="","",基本情報入力シート!M101)</f>
        <v/>
      </c>
      <c r="D72" s="198" t="str">
        <f>IF(基本情報入力シート!R101="","",基本情報入力シート!R101)</f>
        <v/>
      </c>
      <c r="E72" s="198" t="str">
        <f>IF(基本情報入力シート!W101="","",基本情報入力シート!W101)</f>
        <v/>
      </c>
      <c r="F72" s="198" t="str">
        <f>IF(基本情報入力シート!X101="","",基本情報入力シート!X101)</f>
        <v/>
      </c>
      <c r="G72" s="199" t="str">
        <f>IF(基本情報入力シート!Y101="","",基本情報入力シート!Y101)</f>
        <v/>
      </c>
      <c r="H72" s="200" t="s">
        <v>20</v>
      </c>
      <c r="I72" s="201">
        <v>6</v>
      </c>
      <c r="J72" s="202" t="s">
        <v>126</v>
      </c>
      <c r="K72" s="28">
        <v>2</v>
      </c>
      <c r="L72" s="203" t="s">
        <v>127</v>
      </c>
      <c r="M72" s="201">
        <v>6</v>
      </c>
      <c r="N72" s="203" t="s">
        <v>126</v>
      </c>
      <c r="O72" s="28">
        <v>5</v>
      </c>
      <c r="P72" s="202" t="s">
        <v>129</v>
      </c>
      <c r="Q72" s="204" t="s">
        <v>130</v>
      </c>
      <c r="R72" s="205">
        <f t="shared" si="1"/>
        <v>4</v>
      </c>
      <c r="S72" s="204" t="s">
        <v>131</v>
      </c>
      <c r="T72" s="159"/>
      <c r="U72" s="160"/>
      <c r="V72" s="195" t="str">
        <f>IFERROR(ROUNDDOWN(ROUND(#REF!*#REF!,0)*#REF!,0)*2,"")</f>
        <v/>
      </c>
    </row>
    <row r="73" spans="1:22" ht="36.75" customHeight="1">
      <c r="A73" s="196">
        <f t="shared" si="0"/>
        <v>63</v>
      </c>
      <c r="B73" s="197" t="str">
        <f>IF(基本情報入力シート!C102="","",基本情報入力シート!C102)</f>
        <v/>
      </c>
      <c r="C73" s="198" t="str">
        <f>IF(基本情報入力シート!M102="","",基本情報入力シート!M102)</f>
        <v/>
      </c>
      <c r="D73" s="198" t="str">
        <f>IF(基本情報入力シート!R102="","",基本情報入力シート!R102)</f>
        <v/>
      </c>
      <c r="E73" s="198" t="str">
        <f>IF(基本情報入力シート!W102="","",基本情報入力シート!W102)</f>
        <v/>
      </c>
      <c r="F73" s="198" t="str">
        <f>IF(基本情報入力シート!X102="","",基本情報入力シート!X102)</f>
        <v/>
      </c>
      <c r="G73" s="198" t="str">
        <f>IF(基本情報入力シート!Y102="","",基本情報入力シート!Y102)</f>
        <v/>
      </c>
      <c r="H73" s="200" t="s">
        <v>20</v>
      </c>
      <c r="I73" s="201">
        <v>6</v>
      </c>
      <c r="J73" s="202" t="s">
        <v>126</v>
      </c>
      <c r="K73" s="28">
        <v>2</v>
      </c>
      <c r="L73" s="203" t="s">
        <v>127</v>
      </c>
      <c r="M73" s="201">
        <v>6</v>
      </c>
      <c r="N73" s="203" t="s">
        <v>126</v>
      </c>
      <c r="O73" s="28">
        <v>5</v>
      </c>
      <c r="P73" s="202" t="s">
        <v>129</v>
      </c>
      <c r="Q73" s="204" t="s">
        <v>23</v>
      </c>
      <c r="R73" s="205">
        <f t="shared" si="1"/>
        <v>4</v>
      </c>
      <c r="S73" s="204" t="s">
        <v>128</v>
      </c>
      <c r="T73" s="159"/>
      <c r="U73" s="160"/>
      <c r="V73" s="195" t="str">
        <f>IFERROR(ROUNDDOWN(ROUND(#REF!*#REF!,0)*#REF!,0)*2,"")</f>
        <v/>
      </c>
    </row>
    <row r="74" spans="1:22" ht="36.75" customHeight="1">
      <c r="A74" s="196">
        <f t="shared" si="0"/>
        <v>64</v>
      </c>
      <c r="B74" s="197" t="str">
        <f>IF(基本情報入力シート!C103="","",基本情報入力シート!C103)</f>
        <v/>
      </c>
      <c r="C74" s="198" t="str">
        <f>IF(基本情報入力シート!M103="","",基本情報入力シート!M103)</f>
        <v/>
      </c>
      <c r="D74" s="198" t="str">
        <f>IF(基本情報入力シート!R103="","",基本情報入力シート!R103)</f>
        <v/>
      </c>
      <c r="E74" s="198" t="str">
        <f>IF(基本情報入力シート!W103="","",基本情報入力シート!W103)</f>
        <v/>
      </c>
      <c r="F74" s="198" t="str">
        <f>IF(基本情報入力シート!X103="","",基本情報入力シート!X103)</f>
        <v/>
      </c>
      <c r="G74" s="199" t="str">
        <f>IF(基本情報入力シート!Y103="","",基本情報入力シート!Y103)</f>
        <v/>
      </c>
      <c r="H74" s="200" t="s">
        <v>20</v>
      </c>
      <c r="I74" s="201">
        <v>6</v>
      </c>
      <c r="J74" s="202" t="s">
        <v>126</v>
      </c>
      <c r="K74" s="28">
        <v>2</v>
      </c>
      <c r="L74" s="203" t="s">
        <v>127</v>
      </c>
      <c r="M74" s="201">
        <v>6</v>
      </c>
      <c r="N74" s="203" t="s">
        <v>126</v>
      </c>
      <c r="O74" s="28">
        <v>5</v>
      </c>
      <c r="P74" s="202" t="s">
        <v>129</v>
      </c>
      <c r="Q74" s="204" t="s">
        <v>130</v>
      </c>
      <c r="R74" s="205">
        <f t="shared" si="1"/>
        <v>4</v>
      </c>
      <c r="S74" s="204" t="s">
        <v>131</v>
      </c>
      <c r="T74" s="159"/>
      <c r="U74" s="160"/>
      <c r="V74" s="195" t="str">
        <f>IFERROR(ROUNDDOWN(ROUND(#REF!*#REF!,0)*#REF!,0)*2,"")</f>
        <v/>
      </c>
    </row>
    <row r="75" spans="1:22" ht="36.75" customHeight="1">
      <c r="A75" s="196">
        <f t="shared" si="0"/>
        <v>65</v>
      </c>
      <c r="B75" s="197" t="str">
        <f>IF(基本情報入力シート!C104="","",基本情報入力シート!C104)</f>
        <v/>
      </c>
      <c r="C75" s="198" t="str">
        <f>IF(基本情報入力シート!M104="","",基本情報入力シート!M104)</f>
        <v/>
      </c>
      <c r="D75" s="198" t="str">
        <f>IF(基本情報入力シート!R104="","",基本情報入力シート!R104)</f>
        <v/>
      </c>
      <c r="E75" s="198" t="str">
        <f>IF(基本情報入力シート!W104="","",基本情報入力シート!W104)</f>
        <v/>
      </c>
      <c r="F75" s="198" t="str">
        <f>IF(基本情報入力シート!X104="","",基本情報入力シート!X104)</f>
        <v/>
      </c>
      <c r="G75" s="198" t="str">
        <f>IF(基本情報入力シート!Y104="","",基本情報入力シート!Y104)</f>
        <v/>
      </c>
      <c r="H75" s="200" t="s">
        <v>20</v>
      </c>
      <c r="I75" s="201">
        <v>6</v>
      </c>
      <c r="J75" s="202" t="s">
        <v>126</v>
      </c>
      <c r="K75" s="28">
        <v>2</v>
      </c>
      <c r="L75" s="203" t="s">
        <v>127</v>
      </c>
      <c r="M75" s="201">
        <v>6</v>
      </c>
      <c r="N75" s="203" t="s">
        <v>126</v>
      </c>
      <c r="O75" s="28">
        <v>5</v>
      </c>
      <c r="P75" s="202" t="s">
        <v>129</v>
      </c>
      <c r="Q75" s="204" t="s">
        <v>23</v>
      </c>
      <c r="R75" s="205">
        <f t="shared" si="1"/>
        <v>4</v>
      </c>
      <c r="S75" s="204" t="s">
        <v>128</v>
      </c>
      <c r="T75" s="159"/>
      <c r="U75" s="160"/>
      <c r="V75" s="195" t="str">
        <f>IFERROR(ROUNDDOWN(ROUND(#REF!*#REF!,0)*#REF!,0)*2,"")</f>
        <v/>
      </c>
    </row>
    <row r="76" spans="1:22" ht="36.75" customHeight="1">
      <c r="A76" s="196">
        <f t="shared" si="0"/>
        <v>66</v>
      </c>
      <c r="B76" s="197" t="str">
        <f>IF(基本情報入力シート!C105="","",基本情報入力シート!C105)</f>
        <v/>
      </c>
      <c r="C76" s="198" t="str">
        <f>IF(基本情報入力シート!M105="","",基本情報入力シート!M105)</f>
        <v/>
      </c>
      <c r="D76" s="198" t="str">
        <f>IF(基本情報入力シート!R105="","",基本情報入力シート!R105)</f>
        <v/>
      </c>
      <c r="E76" s="198" t="str">
        <f>IF(基本情報入力シート!W105="","",基本情報入力シート!W105)</f>
        <v/>
      </c>
      <c r="F76" s="198" t="str">
        <f>IF(基本情報入力シート!X105="","",基本情報入力シート!X105)</f>
        <v/>
      </c>
      <c r="G76" s="199" t="str">
        <f>IF(基本情報入力シート!Y105="","",基本情報入力シート!Y105)</f>
        <v/>
      </c>
      <c r="H76" s="200" t="s">
        <v>20</v>
      </c>
      <c r="I76" s="201">
        <v>6</v>
      </c>
      <c r="J76" s="202" t="s">
        <v>126</v>
      </c>
      <c r="K76" s="28">
        <v>2</v>
      </c>
      <c r="L76" s="203" t="s">
        <v>127</v>
      </c>
      <c r="M76" s="201">
        <v>6</v>
      </c>
      <c r="N76" s="203" t="s">
        <v>126</v>
      </c>
      <c r="O76" s="28">
        <v>5</v>
      </c>
      <c r="P76" s="202" t="s">
        <v>129</v>
      </c>
      <c r="Q76" s="204" t="s">
        <v>130</v>
      </c>
      <c r="R76" s="205">
        <f t="shared" si="1"/>
        <v>4</v>
      </c>
      <c r="S76" s="204" t="s">
        <v>131</v>
      </c>
      <c r="T76" s="159"/>
      <c r="U76" s="160"/>
      <c r="V76" s="195" t="str">
        <f>IFERROR(ROUNDDOWN(ROUND(#REF!*#REF!,0)*#REF!,0)*2,"")</f>
        <v/>
      </c>
    </row>
    <row r="77" spans="1:22" ht="36.75" customHeight="1">
      <c r="A77" s="196">
        <f t="shared" ref="A77:A110" si="2">A76+1</f>
        <v>67</v>
      </c>
      <c r="B77" s="197" t="str">
        <f>IF(基本情報入力シート!C106="","",基本情報入力シート!C106)</f>
        <v/>
      </c>
      <c r="C77" s="198" t="str">
        <f>IF(基本情報入力シート!M106="","",基本情報入力シート!M106)</f>
        <v/>
      </c>
      <c r="D77" s="198" t="str">
        <f>IF(基本情報入力シート!R106="","",基本情報入力シート!R106)</f>
        <v/>
      </c>
      <c r="E77" s="198" t="str">
        <f>IF(基本情報入力シート!W106="","",基本情報入力シート!W106)</f>
        <v/>
      </c>
      <c r="F77" s="198" t="str">
        <f>IF(基本情報入力シート!X106="","",基本情報入力シート!X106)</f>
        <v/>
      </c>
      <c r="G77" s="198" t="str">
        <f>IF(基本情報入力シート!Y106="","",基本情報入力シート!Y106)</f>
        <v/>
      </c>
      <c r="H77" s="200" t="s">
        <v>20</v>
      </c>
      <c r="I77" s="201">
        <v>6</v>
      </c>
      <c r="J77" s="202" t="s">
        <v>126</v>
      </c>
      <c r="K77" s="28">
        <v>2</v>
      </c>
      <c r="L77" s="203" t="s">
        <v>127</v>
      </c>
      <c r="M77" s="201">
        <v>6</v>
      </c>
      <c r="N77" s="203" t="s">
        <v>126</v>
      </c>
      <c r="O77" s="28">
        <v>5</v>
      </c>
      <c r="P77" s="202" t="s">
        <v>129</v>
      </c>
      <c r="Q77" s="204" t="s">
        <v>23</v>
      </c>
      <c r="R77" s="205">
        <f t="shared" ref="R77:R110" si="3">IF(O77="","",O77-K77+1)</f>
        <v>4</v>
      </c>
      <c r="S77" s="204" t="s">
        <v>128</v>
      </c>
      <c r="T77" s="159"/>
      <c r="U77" s="160"/>
      <c r="V77" s="195" t="str">
        <f>IFERROR(ROUNDDOWN(ROUND(#REF!*#REF!,0)*#REF!,0)*2,"")</f>
        <v/>
      </c>
    </row>
    <row r="78" spans="1:22" ht="36.75" customHeight="1">
      <c r="A78" s="196">
        <f t="shared" si="2"/>
        <v>68</v>
      </c>
      <c r="B78" s="197" t="str">
        <f>IF(基本情報入力シート!C107="","",基本情報入力シート!C107)</f>
        <v/>
      </c>
      <c r="C78" s="198" t="str">
        <f>IF(基本情報入力シート!M107="","",基本情報入力シート!M107)</f>
        <v/>
      </c>
      <c r="D78" s="198" t="str">
        <f>IF(基本情報入力シート!R107="","",基本情報入力シート!R107)</f>
        <v/>
      </c>
      <c r="E78" s="198" t="str">
        <f>IF(基本情報入力シート!W107="","",基本情報入力シート!W107)</f>
        <v/>
      </c>
      <c r="F78" s="198" t="str">
        <f>IF(基本情報入力シート!X107="","",基本情報入力シート!X107)</f>
        <v/>
      </c>
      <c r="G78" s="199" t="str">
        <f>IF(基本情報入力シート!Y107="","",基本情報入力シート!Y107)</f>
        <v/>
      </c>
      <c r="H78" s="200" t="s">
        <v>20</v>
      </c>
      <c r="I78" s="201">
        <v>6</v>
      </c>
      <c r="J78" s="202" t="s">
        <v>126</v>
      </c>
      <c r="K78" s="28">
        <v>2</v>
      </c>
      <c r="L78" s="203" t="s">
        <v>127</v>
      </c>
      <c r="M78" s="201">
        <v>6</v>
      </c>
      <c r="N78" s="203" t="s">
        <v>126</v>
      </c>
      <c r="O78" s="28">
        <v>5</v>
      </c>
      <c r="P78" s="202" t="s">
        <v>129</v>
      </c>
      <c r="Q78" s="204" t="s">
        <v>130</v>
      </c>
      <c r="R78" s="205">
        <f t="shared" si="3"/>
        <v>4</v>
      </c>
      <c r="S78" s="204" t="s">
        <v>131</v>
      </c>
      <c r="T78" s="159"/>
      <c r="U78" s="160"/>
      <c r="V78" s="195" t="str">
        <f>IFERROR(ROUNDDOWN(ROUND(#REF!*#REF!,0)*#REF!,0)*2,"")</f>
        <v/>
      </c>
    </row>
    <row r="79" spans="1:22" ht="36.75" customHeight="1">
      <c r="A79" s="196">
        <f t="shared" si="2"/>
        <v>69</v>
      </c>
      <c r="B79" s="197" t="str">
        <f>IF(基本情報入力シート!C108="","",基本情報入力シート!C108)</f>
        <v/>
      </c>
      <c r="C79" s="198" t="str">
        <f>IF(基本情報入力シート!M108="","",基本情報入力シート!M108)</f>
        <v/>
      </c>
      <c r="D79" s="198" t="str">
        <f>IF(基本情報入力シート!R108="","",基本情報入力シート!R108)</f>
        <v/>
      </c>
      <c r="E79" s="198" t="str">
        <f>IF(基本情報入力シート!W108="","",基本情報入力シート!W108)</f>
        <v/>
      </c>
      <c r="F79" s="198" t="str">
        <f>IF(基本情報入力シート!X108="","",基本情報入力シート!X108)</f>
        <v/>
      </c>
      <c r="G79" s="198" t="str">
        <f>IF(基本情報入力シート!Y108="","",基本情報入力シート!Y108)</f>
        <v/>
      </c>
      <c r="H79" s="200" t="s">
        <v>20</v>
      </c>
      <c r="I79" s="201">
        <v>6</v>
      </c>
      <c r="J79" s="202" t="s">
        <v>126</v>
      </c>
      <c r="K79" s="28">
        <v>2</v>
      </c>
      <c r="L79" s="203" t="s">
        <v>127</v>
      </c>
      <c r="M79" s="201">
        <v>6</v>
      </c>
      <c r="N79" s="203" t="s">
        <v>126</v>
      </c>
      <c r="O79" s="28">
        <v>5</v>
      </c>
      <c r="P79" s="202" t="s">
        <v>129</v>
      </c>
      <c r="Q79" s="204" t="s">
        <v>23</v>
      </c>
      <c r="R79" s="205">
        <f t="shared" si="3"/>
        <v>4</v>
      </c>
      <c r="S79" s="204" t="s">
        <v>128</v>
      </c>
      <c r="T79" s="159"/>
      <c r="U79" s="160"/>
      <c r="V79" s="195" t="str">
        <f>IFERROR(ROUNDDOWN(ROUND(#REF!*#REF!,0)*#REF!,0)*2,"")</f>
        <v/>
      </c>
    </row>
    <row r="80" spans="1:22" ht="36.75" customHeight="1">
      <c r="A80" s="196">
        <f t="shared" si="2"/>
        <v>70</v>
      </c>
      <c r="B80" s="197" t="str">
        <f>IF(基本情報入力シート!C109="","",基本情報入力シート!C109)</f>
        <v/>
      </c>
      <c r="C80" s="198" t="str">
        <f>IF(基本情報入力シート!M109="","",基本情報入力シート!M109)</f>
        <v/>
      </c>
      <c r="D80" s="198" t="str">
        <f>IF(基本情報入力シート!R109="","",基本情報入力シート!R109)</f>
        <v/>
      </c>
      <c r="E80" s="198" t="str">
        <f>IF(基本情報入力シート!W109="","",基本情報入力シート!W109)</f>
        <v/>
      </c>
      <c r="F80" s="198" t="str">
        <f>IF(基本情報入力シート!X109="","",基本情報入力シート!X109)</f>
        <v/>
      </c>
      <c r="G80" s="199" t="str">
        <f>IF(基本情報入力シート!Y109="","",基本情報入力シート!Y109)</f>
        <v/>
      </c>
      <c r="H80" s="200" t="s">
        <v>20</v>
      </c>
      <c r="I80" s="201">
        <v>6</v>
      </c>
      <c r="J80" s="202" t="s">
        <v>126</v>
      </c>
      <c r="K80" s="28">
        <v>2</v>
      </c>
      <c r="L80" s="203" t="s">
        <v>127</v>
      </c>
      <c r="M80" s="201">
        <v>6</v>
      </c>
      <c r="N80" s="203" t="s">
        <v>126</v>
      </c>
      <c r="O80" s="28">
        <v>5</v>
      </c>
      <c r="P80" s="202" t="s">
        <v>129</v>
      </c>
      <c r="Q80" s="204" t="s">
        <v>130</v>
      </c>
      <c r="R80" s="205">
        <f t="shared" si="3"/>
        <v>4</v>
      </c>
      <c r="S80" s="204" t="s">
        <v>131</v>
      </c>
      <c r="T80" s="159"/>
      <c r="U80" s="160"/>
      <c r="V80" s="195" t="str">
        <f>IFERROR(ROUNDDOWN(ROUND(#REF!*#REF!,0)*#REF!,0)*2,"")</f>
        <v/>
      </c>
    </row>
    <row r="81" spans="1:22" ht="36.75" customHeight="1">
      <c r="A81" s="196">
        <f t="shared" si="2"/>
        <v>71</v>
      </c>
      <c r="B81" s="197" t="str">
        <f>IF(基本情報入力シート!C110="","",基本情報入力シート!C110)</f>
        <v/>
      </c>
      <c r="C81" s="198" t="str">
        <f>IF(基本情報入力シート!M110="","",基本情報入力シート!M110)</f>
        <v/>
      </c>
      <c r="D81" s="198" t="str">
        <f>IF(基本情報入力シート!R110="","",基本情報入力シート!R110)</f>
        <v/>
      </c>
      <c r="E81" s="198" t="str">
        <f>IF(基本情報入力シート!W110="","",基本情報入力シート!W110)</f>
        <v/>
      </c>
      <c r="F81" s="198" t="str">
        <f>IF(基本情報入力シート!X110="","",基本情報入力シート!X110)</f>
        <v/>
      </c>
      <c r="G81" s="198" t="str">
        <f>IF(基本情報入力シート!Y110="","",基本情報入力シート!Y110)</f>
        <v/>
      </c>
      <c r="H81" s="200" t="s">
        <v>20</v>
      </c>
      <c r="I81" s="201">
        <v>6</v>
      </c>
      <c r="J81" s="202" t="s">
        <v>126</v>
      </c>
      <c r="K81" s="28">
        <v>2</v>
      </c>
      <c r="L81" s="203" t="s">
        <v>127</v>
      </c>
      <c r="M81" s="201">
        <v>6</v>
      </c>
      <c r="N81" s="203" t="s">
        <v>126</v>
      </c>
      <c r="O81" s="28">
        <v>5</v>
      </c>
      <c r="P81" s="202" t="s">
        <v>129</v>
      </c>
      <c r="Q81" s="204" t="s">
        <v>23</v>
      </c>
      <c r="R81" s="205">
        <f t="shared" si="3"/>
        <v>4</v>
      </c>
      <c r="S81" s="204" t="s">
        <v>128</v>
      </c>
      <c r="T81" s="159"/>
      <c r="U81" s="160"/>
      <c r="V81" s="195" t="str">
        <f>IFERROR(ROUNDDOWN(ROUND(#REF!*#REF!,0)*#REF!,0)*2,"")</f>
        <v/>
      </c>
    </row>
    <row r="82" spans="1:22" ht="36.75" customHeight="1">
      <c r="A82" s="196">
        <f t="shared" si="2"/>
        <v>72</v>
      </c>
      <c r="B82" s="197" t="str">
        <f>IF(基本情報入力シート!C111="","",基本情報入力シート!C111)</f>
        <v/>
      </c>
      <c r="C82" s="198" t="str">
        <f>IF(基本情報入力シート!M111="","",基本情報入力シート!M111)</f>
        <v/>
      </c>
      <c r="D82" s="198" t="str">
        <f>IF(基本情報入力シート!R111="","",基本情報入力シート!R111)</f>
        <v/>
      </c>
      <c r="E82" s="198" t="str">
        <f>IF(基本情報入力シート!W111="","",基本情報入力シート!W111)</f>
        <v/>
      </c>
      <c r="F82" s="198" t="str">
        <f>IF(基本情報入力シート!X111="","",基本情報入力シート!X111)</f>
        <v/>
      </c>
      <c r="G82" s="199" t="str">
        <f>IF(基本情報入力シート!Y111="","",基本情報入力シート!Y111)</f>
        <v/>
      </c>
      <c r="H82" s="200" t="s">
        <v>20</v>
      </c>
      <c r="I82" s="201">
        <v>6</v>
      </c>
      <c r="J82" s="202" t="s">
        <v>126</v>
      </c>
      <c r="K82" s="28">
        <v>2</v>
      </c>
      <c r="L82" s="203" t="s">
        <v>127</v>
      </c>
      <c r="M82" s="201">
        <v>6</v>
      </c>
      <c r="N82" s="203" t="s">
        <v>126</v>
      </c>
      <c r="O82" s="28">
        <v>5</v>
      </c>
      <c r="P82" s="202" t="s">
        <v>129</v>
      </c>
      <c r="Q82" s="204" t="s">
        <v>130</v>
      </c>
      <c r="R82" s="205">
        <f t="shared" si="3"/>
        <v>4</v>
      </c>
      <c r="S82" s="204" t="s">
        <v>131</v>
      </c>
      <c r="T82" s="159"/>
      <c r="U82" s="160"/>
      <c r="V82" s="195" t="str">
        <f>IFERROR(ROUNDDOWN(ROUND(#REF!*#REF!,0)*#REF!,0)*2,"")</f>
        <v/>
      </c>
    </row>
    <row r="83" spans="1:22" ht="36.75" customHeight="1">
      <c r="A83" s="196">
        <f t="shared" si="2"/>
        <v>73</v>
      </c>
      <c r="B83" s="197" t="str">
        <f>IF(基本情報入力シート!C112="","",基本情報入力シート!C112)</f>
        <v/>
      </c>
      <c r="C83" s="198" t="str">
        <f>IF(基本情報入力シート!M112="","",基本情報入力シート!M112)</f>
        <v/>
      </c>
      <c r="D83" s="198" t="str">
        <f>IF(基本情報入力シート!R112="","",基本情報入力シート!R112)</f>
        <v/>
      </c>
      <c r="E83" s="198" t="str">
        <f>IF(基本情報入力シート!W112="","",基本情報入力シート!W112)</f>
        <v/>
      </c>
      <c r="F83" s="198" t="str">
        <f>IF(基本情報入力シート!X112="","",基本情報入力シート!X112)</f>
        <v/>
      </c>
      <c r="G83" s="198" t="str">
        <f>IF(基本情報入力シート!Y112="","",基本情報入力シート!Y112)</f>
        <v/>
      </c>
      <c r="H83" s="200" t="s">
        <v>20</v>
      </c>
      <c r="I83" s="201">
        <v>6</v>
      </c>
      <c r="J83" s="202" t="s">
        <v>126</v>
      </c>
      <c r="K83" s="28">
        <v>2</v>
      </c>
      <c r="L83" s="203" t="s">
        <v>127</v>
      </c>
      <c r="M83" s="201">
        <v>6</v>
      </c>
      <c r="N83" s="203" t="s">
        <v>126</v>
      </c>
      <c r="O83" s="28">
        <v>5</v>
      </c>
      <c r="P83" s="202" t="s">
        <v>129</v>
      </c>
      <c r="Q83" s="204" t="s">
        <v>23</v>
      </c>
      <c r="R83" s="205">
        <f t="shared" si="3"/>
        <v>4</v>
      </c>
      <c r="S83" s="204" t="s">
        <v>128</v>
      </c>
      <c r="T83" s="159"/>
      <c r="U83" s="160"/>
      <c r="V83" s="195" t="str">
        <f>IFERROR(ROUNDDOWN(ROUND(#REF!*#REF!,0)*#REF!,0)*2,"")</f>
        <v/>
      </c>
    </row>
    <row r="84" spans="1:22" ht="36.75" customHeight="1">
      <c r="A84" s="196">
        <f t="shared" si="2"/>
        <v>74</v>
      </c>
      <c r="B84" s="197" t="str">
        <f>IF(基本情報入力シート!C113="","",基本情報入力シート!C113)</f>
        <v/>
      </c>
      <c r="C84" s="198" t="str">
        <f>IF(基本情報入力シート!M113="","",基本情報入力シート!M113)</f>
        <v/>
      </c>
      <c r="D84" s="198" t="str">
        <f>IF(基本情報入力シート!R113="","",基本情報入力シート!R113)</f>
        <v/>
      </c>
      <c r="E84" s="198" t="str">
        <f>IF(基本情報入力シート!W113="","",基本情報入力シート!W113)</f>
        <v/>
      </c>
      <c r="F84" s="198" t="str">
        <f>IF(基本情報入力シート!X113="","",基本情報入力シート!X113)</f>
        <v/>
      </c>
      <c r="G84" s="199" t="str">
        <f>IF(基本情報入力シート!Y113="","",基本情報入力シート!Y113)</f>
        <v/>
      </c>
      <c r="H84" s="200" t="s">
        <v>20</v>
      </c>
      <c r="I84" s="201">
        <v>6</v>
      </c>
      <c r="J84" s="202" t="s">
        <v>126</v>
      </c>
      <c r="K84" s="28">
        <v>2</v>
      </c>
      <c r="L84" s="203" t="s">
        <v>127</v>
      </c>
      <c r="M84" s="201">
        <v>6</v>
      </c>
      <c r="N84" s="203" t="s">
        <v>126</v>
      </c>
      <c r="O84" s="28">
        <v>5</v>
      </c>
      <c r="P84" s="202" t="s">
        <v>129</v>
      </c>
      <c r="Q84" s="204" t="s">
        <v>130</v>
      </c>
      <c r="R84" s="205">
        <f t="shared" si="3"/>
        <v>4</v>
      </c>
      <c r="S84" s="204" t="s">
        <v>131</v>
      </c>
      <c r="T84" s="159"/>
      <c r="U84" s="160"/>
      <c r="V84" s="195" t="str">
        <f>IFERROR(ROUNDDOWN(ROUND(#REF!*#REF!,0)*#REF!,0)*2,"")</f>
        <v/>
      </c>
    </row>
    <row r="85" spans="1:22" ht="36.75" customHeight="1">
      <c r="A85" s="196">
        <f t="shared" si="2"/>
        <v>75</v>
      </c>
      <c r="B85" s="197" t="str">
        <f>IF(基本情報入力シート!C114="","",基本情報入力シート!C114)</f>
        <v/>
      </c>
      <c r="C85" s="198" t="str">
        <f>IF(基本情報入力シート!M114="","",基本情報入力シート!M114)</f>
        <v/>
      </c>
      <c r="D85" s="198" t="str">
        <f>IF(基本情報入力シート!R114="","",基本情報入力シート!R114)</f>
        <v/>
      </c>
      <c r="E85" s="198" t="str">
        <f>IF(基本情報入力シート!W114="","",基本情報入力シート!W114)</f>
        <v/>
      </c>
      <c r="F85" s="198" t="str">
        <f>IF(基本情報入力シート!X114="","",基本情報入力シート!X114)</f>
        <v/>
      </c>
      <c r="G85" s="198" t="str">
        <f>IF(基本情報入力シート!Y114="","",基本情報入力シート!Y114)</f>
        <v/>
      </c>
      <c r="H85" s="200" t="s">
        <v>20</v>
      </c>
      <c r="I85" s="201">
        <v>6</v>
      </c>
      <c r="J85" s="202" t="s">
        <v>126</v>
      </c>
      <c r="K85" s="28">
        <v>2</v>
      </c>
      <c r="L85" s="203" t="s">
        <v>127</v>
      </c>
      <c r="M85" s="201">
        <v>6</v>
      </c>
      <c r="N85" s="203" t="s">
        <v>126</v>
      </c>
      <c r="O85" s="28">
        <v>5</v>
      </c>
      <c r="P85" s="202" t="s">
        <v>129</v>
      </c>
      <c r="Q85" s="204" t="s">
        <v>23</v>
      </c>
      <c r="R85" s="205">
        <f t="shared" si="3"/>
        <v>4</v>
      </c>
      <c r="S85" s="204" t="s">
        <v>128</v>
      </c>
      <c r="T85" s="159"/>
      <c r="U85" s="160"/>
      <c r="V85" s="195" t="str">
        <f>IFERROR(ROUNDDOWN(ROUND(#REF!*#REF!,0)*#REF!,0)*2,"")</f>
        <v/>
      </c>
    </row>
    <row r="86" spans="1:22" ht="36.75" customHeight="1">
      <c r="A86" s="196">
        <f t="shared" si="2"/>
        <v>76</v>
      </c>
      <c r="B86" s="197" t="str">
        <f>IF(基本情報入力シート!C115="","",基本情報入力シート!C115)</f>
        <v/>
      </c>
      <c r="C86" s="198" t="str">
        <f>IF(基本情報入力シート!M115="","",基本情報入力シート!M115)</f>
        <v/>
      </c>
      <c r="D86" s="198" t="str">
        <f>IF(基本情報入力シート!R115="","",基本情報入力シート!R115)</f>
        <v/>
      </c>
      <c r="E86" s="198" t="str">
        <f>IF(基本情報入力シート!W115="","",基本情報入力シート!W115)</f>
        <v/>
      </c>
      <c r="F86" s="198" t="str">
        <f>IF(基本情報入力シート!X115="","",基本情報入力シート!X115)</f>
        <v/>
      </c>
      <c r="G86" s="199" t="str">
        <f>IF(基本情報入力シート!Y115="","",基本情報入力シート!Y115)</f>
        <v/>
      </c>
      <c r="H86" s="200" t="s">
        <v>20</v>
      </c>
      <c r="I86" s="201">
        <v>6</v>
      </c>
      <c r="J86" s="202" t="s">
        <v>126</v>
      </c>
      <c r="K86" s="28">
        <v>2</v>
      </c>
      <c r="L86" s="203" t="s">
        <v>127</v>
      </c>
      <c r="M86" s="201">
        <v>6</v>
      </c>
      <c r="N86" s="203" t="s">
        <v>126</v>
      </c>
      <c r="O86" s="28">
        <v>5</v>
      </c>
      <c r="P86" s="202" t="s">
        <v>129</v>
      </c>
      <c r="Q86" s="204" t="s">
        <v>130</v>
      </c>
      <c r="R86" s="205">
        <f t="shared" si="3"/>
        <v>4</v>
      </c>
      <c r="S86" s="204" t="s">
        <v>131</v>
      </c>
      <c r="T86" s="159"/>
      <c r="U86" s="160"/>
      <c r="V86" s="195" t="str">
        <f>IFERROR(ROUNDDOWN(ROUND(#REF!*#REF!,0)*#REF!,0)*2,"")</f>
        <v/>
      </c>
    </row>
    <row r="87" spans="1:22" ht="36.75" customHeight="1">
      <c r="A87" s="196">
        <f t="shared" si="2"/>
        <v>77</v>
      </c>
      <c r="B87" s="197" t="str">
        <f>IF(基本情報入力シート!C116="","",基本情報入力シート!C116)</f>
        <v/>
      </c>
      <c r="C87" s="198" t="str">
        <f>IF(基本情報入力シート!M116="","",基本情報入力シート!M116)</f>
        <v/>
      </c>
      <c r="D87" s="198" t="str">
        <f>IF(基本情報入力シート!R116="","",基本情報入力シート!R116)</f>
        <v/>
      </c>
      <c r="E87" s="198" t="str">
        <f>IF(基本情報入力シート!W116="","",基本情報入力シート!W116)</f>
        <v/>
      </c>
      <c r="F87" s="198" t="str">
        <f>IF(基本情報入力シート!X116="","",基本情報入力シート!X116)</f>
        <v/>
      </c>
      <c r="G87" s="198" t="str">
        <f>IF(基本情報入力シート!Y116="","",基本情報入力シート!Y116)</f>
        <v/>
      </c>
      <c r="H87" s="200" t="s">
        <v>20</v>
      </c>
      <c r="I87" s="201">
        <v>6</v>
      </c>
      <c r="J87" s="202" t="s">
        <v>126</v>
      </c>
      <c r="K87" s="28">
        <v>2</v>
      </c>
      <c r="L87" s="203" t="s">
        <v>127</v>
      </c>
      <c r="M87" s="201">
        <v>6</v>
      </c>
      <c r="N87" s="203" t="s">
        <v>126</v>
      </c>
      <c r="O87" s="28">
        <v>5</v>
      </c>
      <c r="P87" s="202" t="s">
        <v>129</v>
      </c>
      <c r="Q87" s="204" t="s">
        <v>23</v>
      </c>
      <c r="R87" s="205">
        <f t="shared" si="3"/>
        <v>4</v>
      </c>
      <c r="S87" s="204" t="s">
        <v>128</v>
      </c>
      <c r="T87" s="159"/>
      <c r="U87" s="160"/>
      <c r="V87" s="195" t="str">
        <f>IFERROR(ROUNDDOWN(ROUND(#REF!*#REF!,0)*#REF!,0)*2,"")</f>
        <v/>
      </c>
    </row>
    <row r="88" spans="1:22" ht="36.75" customHeight="1">
      <c r="A88" s="196">
        <f t="shared" si="2"/>
        <v>78</v>
      </c>
      <c r="B88" s="197" t="str">
        <f>IF(基本情報入力シート!C117="","",基本情報入力シート!C117)</f>
        <v/>
      </c>
      <c r="C88" s="198" t="str">
        <f>IF(基本情報入力シート!M117="","",基本情報入力シート!M117)</f>
        <v/>
      </c>
      <c r="D88" s="198" t="str">
        <f>IF(基本情報入力シート!R117="","",基本情報入力シート!R117)</f>
        <v/>
      </c>
      <c r="E88" s="198" t="str">
        <f>IF(基本情報入力シート!W117="","",基本情報入力シート!W117)</f>
        <v/>
      </c>
      <c r="F88" s="198" t="str">
        <f>IF(基本情報入力シート!X117="","",基本情報入力シート!X117)</f>
        <v/>
      </c>
      <c r="G88" s="199" t="str">
        <f>IF(基本情報入力シート!Y117="","",基本情報入力シート!Y117)</f>
        <v/>
      </c>
      <c r="H88" s="200" t="s">
        <v>20</v>
      </c>
      <c r="I88" s="201">
        <v>6</v>
      </c>
      <c r="J88" s="202" t="s">
        <v>126</v>
      </c>
      <c r="K88" s="28">
        <v>2</v>
      </c>
      <c r="L88" s="203" t="s">
        <v>127</v>
      </c>
      <c r="M88" s="201">
        <v>6</v>
      </c>
      <c r="N88" s="203" t="s">
        <v>126</v>
      </c>
      <c r="O88" s="28">
        <v>5</v>
      </c>
      <c r="P88" s="202" t="s">
        <v>129</v>
      </c>
      <c r="Q88" s="204" t="s">
        <v>130</v>
      </c>
      <c r="R88" s="205">
        <f t="shared" si="3"/>
        <v>4</v>
      </c>
      <c r="S88" s="204" t="s">
        <v>131</v>
      </c>
      <c r="T88" s="159"/>
      <c r="U88" s="160"/>
      <c r="V88" s="195" t="str">
        <f>IFERROR(ROUNDDOWN(ROUND(#REF!*#REF!,0)*#REF!,0)*2,"")</f>
        <v/>
      </c>
    </row>
    <row r="89" spans="1:22" ht="36.75" customHeight="1">
      <c r="A89" s="196">
        <f t="shared" si="2"/>
        <v>79</v>
      </c>
      <c r="B89" s="197" t="str">
        <f>IF(基本情報入力シート!C118="","",基本情報入力シート!C118)</f>
        <v/>
      </c>
      <c r="C89" s="198" t="str">
        <f>IF(基本情報入力シート!M118="","",基本情報入力シート!M118)</f>
        <v/>
      </c>
      <c r="D89" s="198" t="str">
        <f>IF(基本情報入力シート!R118="","",基本情報入力シート!R118)</f>
        <v/>
      </c>
      <c r="E89" s="198" t="str">
        <f>IF(基本情報入力シート!W118="","",基本情報入力シート!W118)</f>
        <v/>
      </c>
      <c r="F89" s="198" t="str">
        <f>IF(基本情報入力シート!X118="","",基本情報入力シート!X118)</f>
        <v/>
      </c>
      <c r="G89" s="198" t="str">
        <f>IF(基本情報入力シート!Y118="","",基本情報入力シート!Y118)</f>
        <v/>
      </c>
      <c r="H89" s="200" t="s">
        <v>20</v>
      </c>
      <c r="I89" s="201">
        <v>6</v>
      </c>
      <c r="J89" s="202" t="s">
        <v>126</v>
      </c>
      <c r="K89" s="28">
        <v>2</v>
      </c>
      <c r="L89" s="203" t="s">
        <v>127</v>
      </c>
      <c r="M89" s="201">
        <v>6</v>
      </c>
      <c r="N89" s="203" t="s">
        <v>126</v>
      </c>
      <c r="O89" s="28">
        <v>5</v>
      </c>
      <c r="P89" s="202" t="s">
        <v>129</v>
      </c>
      <c r="Q89" s="204" t="s">
        <v>23</v>
      </c>
      <c r="R89" s="205">
        <f t="shared" si="3"/>
        <v>4</v>
      </c>
      <c r="S89" s="204" t="s">
        <v>128</v>
      </c>
      <c r="T89" s="159"/>
      <c r="U89" s="160"/>
      <c r="V89" s="195" t="str">
        <f>IFERROR(ROUNDDOWN(ROUND(#REF!*#REF!,0)*#REF!,0)*2,"")</f>
        <v/>
      </c>
    </row>
    <row r="90" spans="1:22" ht="36.75" customHeight="1">
      <c r="A90" s="196">
        <f t="shared" si="2"/>
        <v>80</v>
      </c>
      <c r="B90" s="197" t="str">
        <f>IF(基本情報入力シート!C119="","",基本情報入力シート!C119)</f>
        <v/>
      </c>
      <c r="C90" s="198" t="str">
        <f>IF(基本情報入力シート!M119="","",基本情報入力シート!M119)</f>
        <v/>
      </c>
      <c r="D90" s="198" t="str">
        <f>IF(基本情報入力シート!R119="","",基本情報入力シート!R119)</f>
        <v/>
      </c>
      <c r="E90" s="198" t="str">
        <f>IF(基本情報入力シート!W119="","",基本情報入力シート!W119)</f>
        <v/>
      </c>
      <c r="F90" s="198" t="str">
        <f>IF(基本情報入力シート!X119="","",基本情報入力シート!X119)</f>
        <v/>
      </c>
      <c r="G90" s="199" t="str">
        <f>IF(基本情報入力シート!Y119="","",基本情報入力シート!Y119)</f>
        <v/>
      </c>
      <c r="H90" s="200" t="s">
        <v>20</v>
      </c>
      <c r="I90" s="201">
        <v>6</v>
      </c>
      <c r="J90" s="202" t="s">
        <v>126</v>
      </c>
      <c r="K90" s="28">
        <v>2</v>
      </c>
      <c r="L90" s="203" t="s">
        <v>127</v>
      </c>
      <c r="M90" s="201">
        <v>6</v>
      </c>
      <c r="N90" s="203" t="s">
        <v>126</v>
      </c>
      <c r="O90" s="28">
        <v>5</v>
      </c>
      <c r="P90" s="202" t="s">
        <v>129</v>
      </c>
      <c r="Q90" s="204" t="s">
        <v>130</v>
      </c>
      <c r="R90" s="205">
        <f t="shared" si="3"/>
        <v>4</v>
      </c>
      <c r="S90" s="204" t="s">
        <v>131</v>
      </c>
      <c r="T90" s="159"/>
      <c r="U90" s="160"/>
      <c r="V90" s="195" t="str">
        <f>IFERROR(ROUNDDOWN(ROUND(#REF!*#REF!,0)*#REF!,0)*2,"")</f>
        <v/>
      </c>
    </row>
    <row r="91" spans="1:22" ht="36.75" customHeight="1">
      <c r="A91" s="196">
        <f t="shared" si="2"/>
        <v>81</v>
      </c>
      <c r="B91" s="197" t="str">
        <f>IF(基本情報入力シート!C120="","",基本情報入力シート!C120)</f>
        <v/>
      </c>
      <c r="C91" s="198" t="str">
        <f>IF(基本情報入力シート!M120="","",基本情報入力シート!M120)</f>
        <v/>
      </c>
      <c r="D91" s="198" t="str">
        <f>IF(基本情報入力シート!R120="","",基本情報入力シート!R120)</f>
        <v/>
      </c>
      <c r="E91" s="198" t="str">
        <f>IF(基本情報入力シート!W120="","",基本情報入力シート!W120)</f>
        <v/>
      </c>
      <c r="F91" s="198" t="str">
        <f>IF(基本情報入力シート!X120="","",基本情報入力シート!X120)</f>
        <v/>
      </c>
      <c r="G91" s="198" t="str">
        <f>IF(基本情報入力シート!Y120="","",基本情報入力シート!Y120)</f>
        <v/>
      </c>
      <c r="H91" s="200" t="s">
        <v>20</v>
      </c>
      <c r="I91" s="201">
        <v>6</v>
      </c>
      <c r="J91" s="202" t="s">
        <v>126</v>
      </c>
      <c r="K91" s="28">
        <v>2</v>
      </c>
      <c r="L91" s="203" t="s">
        <v>127</v>
      </c>
      <c r="M91" s="201">
        <v>6</v>
      </c>
      <c r="N91" s="203" t="s">
        <v>126</v>
      </c>
      <c r="O91" s="28">
        <v>5</v>
      </c>
      <c r="P91" s="202" t="s">
        <v>129</v>
      </c>
      <c r="Q91" s="204" t="s">
        <v>23</v>
      </c>
      <c r="R91" s="205">
        <f t="shared" si="3"/>
        <v>4</v>
      </c>
      <c r="S91" s="204" t="s">
        <v>128</v>
      </c>
      <c r="T91" s="159"/>
      <c r="U91" s="160"/>
      <c r="V91" s="195" t="str">
        <f>IFERROR(ROUNDDOWN(ROUND(#REF!*#REF!,0)*#REF!,0)*2,"")</f>
        <v/>
      </c>
    </row>
    <row r="92" spans="1:22" ht="36.75" customHeight="1">
      <c r="A92" s="196">
        <f t="shared" si="2"/>
        <v>82</v>
      </c>
      <c r="B92" s="197" t="str">
        <f>IF(基本情報入力シート!C121="","",基本情報入力シート!C121)</f>
        <v/>
      </c>
      <c r="C92" s="198" t="str">
        <f>IF(基本情報入力シート!M121="","",基本情報入力シート!M121)</f>
        <v/>
      </c>
      <c r="D92" s="198" t="str">
        <f>IF(基本情報入力シート!R121="","",基本情報入力シート!R121)</f>
        <v/>
      </c>
      <c r="E92" s="198" t="str">
        <f>IF(基本情報入力シート!W121="","",基本情報入力シート!W121)</f>
        <v/>
      </c>
      <c r="F92" s="198" t="str">
        <f>IF(基本情報入力シート!X121="","",基本情報入力シート!X121)</f>
        <v/>
      </c>
      <c r="G92" s="199" t="str">
        <f>IF(基本情報入力シート!Y121="","",基本情報入力シート!Y121)</f>
        <v/>
      </c>
      <c r="H92" s="200" t="s">
        <v>20</v>
      </c>
      <c r="I92" s="201">
        <v>6</v>
      </c>
      <c r="J92" s="202" t="s">
        <v>126</v>
      </c>
      <c r="K92" s="28">
        <v>2</v>
      </c>
      <c r="L92" s="203" t="s">
        <v>127</v>
      </c>
      <c r="M92" s="201">
        <v>6</v>
      </c>
      <c r="N92" s="203" t="s">
        <v>126</v>
      </c>
      <c r="O92" s="28">
        <v>5</v>
      </c>
      <c r="P92" s="202" t="s">
        <v>129</v>
      </c>
      <c r="Q92" s="204" t="s">
        <v>130</v>
      </c>
      <c r="R92" s="205">
        <f t="shared" si="3"/>
        <v>4</v>
      </c>
      <c r="S92" s="204" t="s">
        <v>131</v>
      </c>
      <c r="T92" s="159"/>
      <c r="U92" s="160"/>
      <c r="V92" s="195" t="str">
        <f>IFERROR(ROUNDDOWN(ROUND(#REF!*#REF!,0)*#REF!,0)*2,"")</f>
        <v/>
      </c>
    </row>
    <row r="93" spans="1:22" ht="36.75" customHeight="1">
      <c r="A93" s="196">
        <f t="shared" si="2"/>
        <v>83</v>
      </c>
      <c r="B93" s="197" t="str">
        <f>IF(基本情報入力シート!C122="","",基本情報入力シート!C122)</f>
        <v/>
      </c>
      <c r="C93" s="198" t="str">
        <f>IF(基本情報入力シート!M122="","",基本情報入力シート!M122)</f>
        <v/>
      </c>
      <c r="D93" s="198" t="str">
        <f>IF(基本情報入力シート!R122="","",基本情報入力シート!R122)</f>
        <v/>
      </c>
      <c r="E93" s="198" t="str">
        <f>IF(基本情報入力シート!W122="","",基本情報入力シート!W122)</f>
        <v/>
      </c>
      <c r="F93" s="198" t="str">
        <f>IF(基本情報入力シート!X122="","",基本情報入力シート!X122)</f>
        <v/>
      </c>
      <c r="G93" s="198" t="str">
        <f>IF(基本情報入力シート!Y122="","",基本情報入力シート!Y122)</f>
        <v/>
      </c>
      <c r="H93" s="200" t="s">
        <v>20</v>
      </c>
      <c r="I93" s="201">
        <v>6</v>
      </c>
      <c r="J93" s="202" t="s">
        <v>126</v>
      </c>
      <c r="K93" s="28">
        <v>2</v>
      </c>
      <c r="L93" s="203" t="s">
        <v>127</v>
      </c>
      <c r="M93" s="201">
        <v>6</v>
      </c>
      <c r="N93" s="203" t="s">
        <v>126</v>
      </c>
      <c r="O93" s="28">
        <v>5</v>
      </c>
      <c r="P93" s="202" t="s">
        <v>129</v>
      </c>
      <c r="Q93" s="204" t="s">
        <v>23</v>
      </c>
      <c r="R93" s="205">
        <f t="shared" si="3"/>
        <v>4</v>
      </c>
      <c r="S93" s="204" t="s">
        <v>128</v>
      </c>
      <c r="T93" s="159"/>
      <c r="U93" s="160"/>
      <c r="V93" s="195" t="str">
        <f>IFERROR(ROUNDDOWN(ROUND(#REF!*#REF!,0)*#REF!,0)*2,"")</f>
        <v/>
      </c>
    </row>
    <row r="94" spans="1:22" ht="36.75" customHeight="1">
      <c r="A94" s="196">
        <f t="shared" si="2"/>
        <v>84</v>
      </c>
      <c r="B94" s="197" t="str">
        <f>IF(基本情報入力シート!C123="","",基本情報入力シート!C123)</f>
        <v/>
      </c>
      <c r="C94" s="198" t="str">
        <f>IF(基本情報入力シート!M123="","",基本情報入力シート!M123)</f>
        <v/>
      </c>
      <c r="D94" s="198" t="str">
        <f>IF(基本情報入力シート!R123="","",基本情報入力シート!R123)</f>
        <v/>
      </c>
      <c r="E94" s="198" t="str">
        <f>IF(基本情報入力シート!W123="","",基本情報入力シート!W123)</f>
        <v/>
      </c>
      <c r="F94" s="198" t="str">
        <f>IF(基本情報入力シート!X123="","",基本情報入力シート!X123)</f>
        <v/>
      </c>
      <c r="G94" s="199" t="str">
        <f>IF(基本情報入力シート!Y123="","",基本情報入力シート!Y123)</f>
        <v/>
      </c>
      <c r="H94" s="200" t="s">
        <v>20</v>
      </c>
      <c r="I94" s="201">
        <v>6</v>
      </c>
      <c r="J94" s="202" t="s">
        <v>126</v>
      </c>
      <c r="K94" s="28">
        <v>2</v>
      </c>
      <c r="L94" s="203" t="s">
        <v>127</v>
      </c>
      <c r="M94" s="201">
        <v>6</v>
      </c>
      <c r="N94" s="203" t="s">
        <v>126</v>
      </c>
      <c r="O94" s="28">
        <v>5</v>
      </c>
      <c r="P94" s="202" t="s">
        <v>129</v>
      </c>
      <c r="Q94" s="204" t="s">
        <v>130</v>
      </c>
      <c r="R94" s="205">
        <f t="shared" si="3"/>
        <v>4</v>
      </c>
      <c r="S94" s="204" t="s">
        <v>131</v>
      </c>
      <c r="T94" s="159"/>
      <c r="U94" s="160"/>
      <c r="V94" s="195" t="str">
        <f>IFERROR(ROUNDDOWN(ROUND(#REF!*#REF!,0)*#REF!,0)*2,"")</f>
        <v/>
      </c>
    </row>
    <row r="95" spans="1:22" ht="36.75" customHeight="1">
      <c r="A95" s="196">
        <f t="shared" si="2"/>
        <v>85</v>
      </c>
      <c r="B95" s="197" t="str">
        <f>IF(基本情報入力シート!C124="","",基本情報入力シート!C124)</f>
        <v/>
      </c>
      <c r="C95" s="198" t="str">
        <f>IF(基本情報入力シート!M124="","",基本情報入力シート!M124)</f>
        <v/>
      </c>
      <c r="D95" s="198" t="str">
        <f>IF(基本情報入力シート!R124="","",基本情報入力シート!R124)</f>
        <v/>
      </c>
      <c r="E95" s="198" t="str">
        <f>IF(基本情報入力シート!W124="","",基本情報入力シート!W124)</f>
        <v/>
      </c>
      <c r="F95" s="198" t="str">
        <f>IF(基本情報入力シート!X124="","",基本情報入力シート!X124)</f>
        <v/>
      </c>
      <c r="G95" s="198" t="str">
        <f>IF(基本情報入力シート!Y124="","",基本情報入力シート!Y124)</f>
        <v/>
      </c>
      <c r="H95" s="200" t="s">
        <v>20</v>
      </c>
      <c r="I95" s="201">
        <v>6</v>
      </c>
      <c r="J95" s="202" t="s">
        <v>126</v>
      </c>
      <c r="K95" s="28">
        <v>2</v>
      </c>
      <c r="L95" s="203" t="s">
        <v>127</v>
      </c>
      <c r="M95" s="201">
        <v>6</v>
      </c>
      <c r="N95" s="203" t="s">
        <v>126</v>
      </c>
      <c r="O95" s="28">
        <v>5</v>
      </c>
      <c r="P95" s="202" t="s">
        <v>129</v>
      </c>
      <c r="Q95" s="204" t="s">
        <v>23</v>
      </c>
      <c r="R95" s="205">
        <f t="shared" si="3"/>
        <v>4</v>
      </c>
      <c r="S95" s="204" t="s">
        <v>128</v>
      </c>
      <c r="T95" s="159"/>
      <c r="U95" s="160"/>
      <c r="V95" s="195" t="str">
        <f>IFERROR(ROUNDDOWN(ROUND(#REF!*#REF!,0)*#REF!,0)*2,"")</f>
        <v/>
      </c>
    </row>
    <row r="96" spans="1:22" ht="36.75" customHeight="1">
      <c r="A96" s="196">
        <f t="shared" si="2"/>
        <v>86</v>
      </c>
      <c r="B96" s="197" t="str">
        <f>IF(基本情報入力シート!C125="","",基本情報入力シート!C125)</f>
        <v/>
      </c>
      <c r="C96" s="198" t="str">
        <f>IF(基本情報入力シート!M125="","",基本情報入力シート!M125)</f>
        <v/>
      </c>
      <c r="D96" s="198"/>
      <c r="E96" s="198" t="str">
        <f>IF(基本情報入力シート!W125="","",基本情報入力シート!W125)</f>
        <v/>
      </c>
      <c r="F96" s="198" t="str">
        <f>IF(基本情報入力シート!X125="","",基本情報入力シート!X125)</f>
        <v/>
      </c>
      <c r="G96" s="199" t="str">
        <f>IF(基本情報入力シート!Y125="","",基本情報入力シート!Y125)</f>
        <v/>
      </c>
      <c r="H96" s="200" t="s">
        <v>20</v>
      </c>
      <c r="I96" s="201">
        <v>6</v>
      </c>
      <c r="J96" s="202" t="s">
        <v>126</v>
      </c>
      <c r="K96" s="28">
        <v>2</v>
      </c>
      <c r="L96" s="203" t="s">
        <v>127</v>
      </c>
      <c r="M96" s="201">
        <v>6</v>
      </c>
      <c r="N96" s="203" t="s">
        <v>126</v>
      </c>
      <c r="O96" s="28">
        <v>5</v>
      </c>
      <c r="P96" s="202" t="s">
        <v>129</v>
      </c>
      <c r="Q96" s="204" t="s">
        <v>130</v>
      </c>
      <c r="R96" s="205">
        <f t="shared" si="3"/>
        <v>4</v>
      </c>
      <c r="S96" s="204" t="s">
        <v>131</v>
      </c>
      <c r="T96" s="159"/>
      <c r="U96" s="160"/>
      <c r="V96" s="195" t="str">
        <f>IFERROR(ROUNDDOWN(ROUND(#REF!*#REF!,0)*#REF!,0)*2,"")</f>
        <v/>
      </c>
    </row>
    <row r="97" spans="1:22" ht="36.75" customHeight="1">
      <c r="A97" s="196">
        <f t="shared" si="2"/>
        <v>87</v>
      </c>
      <c r="B97" s="197" t="str">
        <f>IF(基本情報入力シート!C126="","",基本情報入力シート!C126)</f>
        <v/>
      </c>
      <c r="C97" s="198" t="str">
        <f>IF(基本情報入力シート!M126="","",基本情報入力シート!M126)</f>
        <v/>
      </c>
      <c r="D97" s="198" t="str">
        <f>IF(基本情報入力シート!R126="","",基本情報入力シート!R126)</f>
        <v/>
      </c>
      <c r="E97" s="198" t="str">
        <f>IF(基本情報入力シート!W126="","",基本情報入力シート!W126)</f>
        <v/>
      </c>
      <c r="F97" s="198" t="str">
        <f>IF(基本情報入力シート!X126="","",基本情報入力シート!X126)</f>
        <v/>
      </c>
      <c r="G97" s="198" t="str">
        <f>IF(基本情報入力シート!Y126="","",基本情報入力シート!Y126)</f>
        <v/>
      </c>
      <c r="H97" s="200" t="s">
        <v>20</v>
      </c>
      <c r="I97" s="201">
        <v>6</v>
      </c>
      <c r="J97" s="202" t="s">
        <v>126</v>
      </c>
      <c r="K97" s="28">
        <v>2</v>
      </c>
      <c r="L97" s="203" t="s">
        <v>127</v>
      </c>
      <c r="M97" s="201">
        <v>6</v>
      </c>
      <c r="N97" s="203" t="s">
        <v>126</v>
      </c>
      <c r="O97" s="28">
        <v>5</v>
      </c>
      <c r="P97" s="202" t="s">
        <v>129</v>
      </c>
      <c r="Q97" s="204" t="s">
        <v>23</v>
      </c>
      <c r="R97" s="205">
        <f t="shared" si="3"/>
        <v>4</v>
      </c>
      <c r="S97" s="204" t="s">
        <v>128</v>
      </c>
      <c r="T97" s="159"/>
      <c r="U97" s="160"/>
      <c r="V97" s="195" t="str">
        <f>IFERROR(ROUNDDOWN(ROUND(#REF!*#REF!,0)*#REF!,0)*2,"")</f>
        <v/>
      </c>
    </row>
    <row r="98" spans="1:22" ht="36.75" customHeight="1">
      <c r="A98" s="196">
        <f t="shared" si="2"/>
        <v>88</v>
      </c>
      <c r="B98" s="197" t="str">
        <f>IF(基本情報入力シート!C127="","",基本情報入力シート!C127)</f>
        <v/>
      </c>
      <c r="C98" s="198" t="str">
        <f>IF(基本情報入力シート!M127="","",基本情報入力シート!M127)</f>
        <v/>
      </c>
      <c r="D98" s="198" t="str">
        <f>IF(基本情報入力シート!R127="","",基本情報入力シート!R127)</f>
        <v/>
      </c>
      <c r="E98" s="198" t="str">
        <f>IF(基本情報入力シート!W127="","",基本情報入力シート!W127)</f>
        <v/>
      </c>
      <c r="F98" s="198" t="str">
        <f>IF(基本情報入力シート!X127="","",基本情報入力シート!X127)</f>
        <v/>
      </c>
      <c r="G98" s="199" t="str">
        <f>IF(基本情報入力シート!Y127="","",基本情報入力シート!Y127)</f>
        <v/>
      </c>
      <c r="H98" s="200" t="s">
        <v>20</v>
      </c>
      <c r="I98" s="201">
        <v>6</v>
      </c>
      <c r="J98" s="202" t="s">
        <v>126</v>
      </c>
      <c r="K98" s="28">
        <v>2</v>
      </c>
      <c r="L98" s="203" t="s">
        <v>127</v>
      </c>
      <c r="M98" s="201">
        <v>6</v>
      </c>
      <c r="N98" s="203" t="s">
        <v>126</v>
      </c>
      <c r="O98" s="28">
        <v>5</v>
      </c>
      <c r="P98" s="202" t="s">
        <v>129</v>
      </c>
      <c r="Q98" s="204" t="s">
        <v>130</v>
      </c>
      <c r="R98" s="205">
        <f t="shared" si="3"/>
        <v>4</v>
      </c>
      <c r="S98" s="204" t="s">
        <v>131</v>
      </c>
      <c r="T98" s="159"/>
      <c r="U98" s="160"/>
      <c r="V98" s="195" t="str">
        <f>IFERROR(ROUNDDOWN(ROUND(#REF!*#REF!,0)*#REF!,0)*2,"")</f>
        <v/>
      </c>
    </row>
    <row r="99" spans="1:22" ht="36.75" customHeight="1">
      <c r="A99" s="196">
        <f t="shared" si="2"/>
        <v>89</v>
      </c>
      <c r="B99" s="197" t="str">
        <f>IF(基本情報入力シート!C128="","",基本情報入力シート!C128)</f>
        <v/>
      </c>
      <c r="C99" s="198" t="str">
        <f>IF(基本情報入力シート!M128="","",基本情報入力シート!M128)</f>
        <v/>
      </c>
      <c r="D99" s="198" t="str">
        <f>IF(基本情報入力シート!R128="","",基本情報入力シート!R128)</f>
        <v/>
      </c>
      <c r="E99" s="198" t="str">
        <f>IF(基本情報入力シート!W128="","",基本情報入力シート!W128)</f>
        <v/>
      </c>
      <c r="F99" s="198" t="str">
        <f>IF(基本情報入力シート!X128="","",基本情報入力シート!X128)</f>
        <v/>
      </c>
      <c r="G99" s="198" t="str">
        <f>IF(基本情報入力シート!Y128="","",基本情報入力シート!Y128)</f>
        <v/>
      </c>
      <c r="H99" s="200" t="s">
        <v>20</v>
      </c>
      <c r="I99" s="201">
        <v>6</v>
      </c>
      <c r="J99" s="202" t="s">
        <v>126</v>
      </c>
      <c r="K99" s="28">
        <v>2</v>
      </c>
      <c r="L99" s="203" t="s">
        <v>127</v>
      </c>
      <c r="M99" s="201">
        <v>6</v>
      </c>
      <c r="N99" s="203" t="s">
        <v>126</v>
      </c>
      <c r="O99" s="28">
        <v>5</v>
      </c>
      <c r="P99" s="202" t="s">
        <v>129</v>
      </c>
      <c r="Q99" s="204" t="s">
        <v>23</v>
      </c>
      <c r="R99" s="205">
        <f t="shared" si="3"/>
        <v>4</v>
      </c>
      <c r="S99" s="204" t="s">
        <v>128</v>
      </c>
      <c r="T99" s="159"/>
      <c r="U99" s="160"/>
      <c r="V99" s="195" t="str">
        <f>IFERROR(ROUNDDOWN(ROUND(#REF!*#REF!,0)*#REF!,0)*2,"")</f>
        <v/>
      </c>
    </row>
    <row r="100" spans="1:22" ht="36.75" customHeight="1">
      <c r="A100" s="196">
        <f t="shared" si="2"/>
        <v>90</v>
      </c>
      <c r="B100" s="197" t="str">
        <f>IF(基本情報入力シート!C129="","",基本情報入力シート!C129)</f>
        <v/>
      </c>
      <c r="C100" s="198" t="str">
        <f>IF(基本情報入力シート!M129="","",基本情報入力シート!M129)</f>
        <v/>
      </c>
      <c r="D100" s="198" t="str">
        <f>IF(基本情報入力シート!R129="","",基本情報入力シート!R129)</f>
        <v/>
      </c>
      <c r="E100" s="198" t="str">
        <f>IF(基本情報入力シート!W129="","",基本情報入力シート!W129)</f>
        <v/>
      </c>
      <c r="F100" s="198" t="str">
        <f>IF(基本情報入力シート!X129="","",基本情報入力シート!X129)</f>
        <v/>
      </c>
      <c r="G100" s="199" t="str">
        <f>IF(基本情報入力シート!Y129="","",基本情報入力シート!Y129)</f>
        <v/>
      </c>
      <c r="H100" s="200" t="s">
        <v>20</v>
      </c>
      <c r="I100" s="201">
        <v>6</v>
      </c>
      <c r="J100" s="202" t="s">
        <v>126</v>
      </c>
      <c r="K100" s="28">
        <v>2</v>
      </c>
      <c r="L100" s="203" t="s">
        <v>127</v>
      </c>
      <c r="M100" s="201">
        <v>6</v>
      </c>
      <c r="N100" s="203" t="s">
        <v>126</v>
      </c>
      <c r="O100" s="28">
        <v>5</v>
      </c>
      <c r="P100" s="202" t="s">
        <v>129</v>
      </c>
      <c r="Q100" s="204" t="s">
        <v>130</v>
      </c>
      <c r="R100" s="205">
        <f t="shared" si="3"/>
        <v>4</v>
      </c>
      <c r="S100" s="204" t="s">
        <v>131</v>
      </c>
      <c r="T100" s="159"/>
      <c r="U100" s="160"/>
      <c r="V100" s="195" t="str">
        <f>IFERROR(ROUNDDOWN(ROUND(#REF!*#REF!,0)*#REF!,0)*2,"")</f>
        <v/>
      </c>
    </row>
    <row r="101" spans="1:22" ht="36.75" customHeight="1">
      <c r="A101" s="196">
        <f t="shared" si="2"/>
        <v>91</v>
      </c>
      <c r="B101" s="197" t="str">
        <f>IF(基本情報入力シート!C130="","",基本情報入力シート!C130)</f>
        <v/>
      </c>
      <c r="C101" s="198" t="str">
        <f>IF(基本情報入力シート!M130="","",基本情報入力シート!M130)</f>
        <v/>
      </c>
      <c r="D101" s="198" t="str">
        <f>IF(基本情報入力シート!R130="","",基本情報入力シート!R130)</f>
        <v/>
      </c>
      <c r="E101" s="198" t="str">
        <f>IF(基本情報入力シート!W130="","",基本情報入力シート!W130)</f>
        <v/>
      </c>
      <c r="F101" s="198" t="str">
        <f>IF(基本情報入力シート!X130="","",基本情報入力シート!X130)</f>
        <v/>
      </c>
      <c r="G101" s="198" t="str">
        <f>IF(基本情報入力シート!Y130="","",基本情報入力シート!Y130)</f>
        <v/>
      </c>
      <c r="H101" s="200" t="s">
        <v>20</v>
      </c>
      <c r="I101" s="201">
        <v>6</v>
      </c>
      <c r="J101" s="202" t="s">
        <v>126</v>
      </c>
      <c r="K101" s="28">
        <v>2</v>
      </c>
      <c r="L101" s="203" t="s">
        <v>127</v>
      </c>
      <c r="M101" s="201">
        <v>6</v>
      </c>
      <c r="N101" s="203" t="s">
        <v>126</v>
      </c>
      <c r="O101" s="28">
        <v>5</v>
      </c>
      <c r="P101" s="202" t="s">
        <v>129</v>
      </c>
      <c r="Q101" s="204" t="s">
        <v>23</v>
      </c>
      <c r="R101" s="205">
        <f t="shared" si="3"/>
        <v>4</v>
      </c>
      <c r="S101" s="204" t="s">
        <v>128</v>
      </c>
      <c r="T101" s="159"/>
      <c r="U101" s="160"/>
      <c r="V101" s="195" t="str">
        <f>IFERROR(ROUNDDOWN(ROUND(#REF!*#REF!,0)*#REF!,0)*2,"")</f>
        <v/>
      </c>
    </row>
    <row r="102" spans="1:22" ht="36.75" customHeight="1">
      <c r="A102" s="196">
        <f t="shared" si="2"/>
        <v>92</v>
      </c>
      <c r="B102" s="197" t="str">
        <f>IF(基本情報入力シート!C131="","",基本情報入力シート!C131)</f>
        <v/>
      </c>
      <c r="C102" s="198" t="str">
        <f>IF(基本情報入力シート!M131="","",基本情報入力シート!M131)</f>
        <v/>
      </c>
      <c r="D102" s="198" t="str">
        <f>IF(基本情報入力シート!R131="","",基本情報入力シート!R131)</f>
        <v/>
      </c>
      <c r="E102" s="198" t="str">
        <f>IF(基本情報入力シート!W131="","",基本情報入力シート!W131)</f>
        <v/>
      </c>
      <c r="F102" s="198" t="str">
        <f>IF(基本情報入力シート!X131="","",基本情報入力シート!X131)</f>
        <v/>
      </c>
      <c r="G102" s="199" t="str">
        <f>IF(基本情報入力シート!Y131="","",基本情報入力シート!Y131)</f>
        <v/>
      </c>
      <c r="H102" s="200" t="s">
        <v>20</v>
      </c>
      <c r="I102" s="201">
        <v>6</v>
      </c>
      <c r="J102" s="202" t="s">
        <v>126</v>
      </c>
      <c r="K102" s="28">
        <v>2</v>
      </c>
      <c r="L102" s="203" t="s">
        <v>127</v>
      </c>
      <c r="M102" s="201">
        <v>6</v>
      </c>
      <c r="N102" s="203" t="s">
        <v>126</v>
      </c>
      <c r="O102" s="28">
        <v>5</v>
      </c>
      <c r="P102" s="202" t="s">
        <v>129</v>
      </c>
      <c r="Q102" s="204" t="s">
        <v>130</v>
      </c>
      <c r="R102" s="205">
        <f t="shared" si="3"/>
        <v>4</v>
      </c>
      <c r="S102" s="204" t="s">
        <v>131</v>
      </c>
      <c r="T102" s="159"/>
      <c r="U102" s="160"/>
      <c r="V102" s="195" t="str">
        <f>IFERROR(ROUNDDOWN(ROUND(#REF!*#REF!,0)*#REF!,0)*2,"")</f>
        <v/>
      </c>
    </row>
    <row r="103" spans="1:22" ht="36.75" customHeight="1">
      <c r="A103" s="196">
        <f t="shared" si="2"/>
        <v>93</v>
      </c>
      <c r="B103" s="197" t="str">
        <f>IF(基本情報入力シート!C132="","",基本情報入力シート!C132)</f>
        <v/>
      </c>
      <c r="C103" s="198" t="str">
        <f>IF(基本情報入力シート!M132="","",基本情報入力シート!M132)</f>
        <v/>
      </c>
      <c r="D103" s="198" t="str">
        <f>IF(基本情報入力シート!R132="","",基本情報入力シート!R132)</f>
        <v/>
      </c>
      <c r="E103" s="198" t="str">
        <f>IF(基本情報入力シート!W132="","",基本情報入力シート!W132)</f>
        <v/>
      </c>
      <c r="F103" s="198" t="str">
        <f>IF(基本情報入力シート!X132="","",基本情報入力シート!X132)</f>
        <v/>
      </c>
      <c r="G103" s="198" t="str">
        <f>IF(基本情報入力シート!Y132="","",基本情報入力シート!Y132)</f>
        <v/>
      </c>
      <c r="H103" s="200" t="s">
        <v>20</v>
      </c>
      <c r="I103" s="201">
        <v>6</v>
      </c>
      <c r="J103" s="202" t="s">
        <v>126</v>
      </c>
      <c r="K103" s="28">
        <v>2</v>
      </c>
      <c r="L103" s="203" t="s">
        <v>127</v>
      </c>
      <c r="M103" s="201">
        <v>6</v>
      </c>
      <c r="N103" s="203" t="s">
        <v>126</v>
      </c>
      <c r="O103" s="28">
        <v>5</v>
      </c>
      <c r="P103" s="202" t="s">
        <v>129</v>
      </c>
      <c r="Q103" s="204" t="s">
        <v>23</v>
      </c>
      <c r="R103" s="205">
        <f t="shared" si="3"/>
        <v>4</v>
      </c>
      <c r="S103" s="204" t="s">
        <v>128</v>
      </c>
      <c r="T103" s="159"/>
      <c r="U103" s="160"/>
      <c r="V103" s="195" t="str">
        <f>IFERROR(ROUNDDOWN(ROUND(#REF!*#REF!,0)*#REF!,0)*2,"")</f>
        <v/>
      </c>
    </row>
    <row r="104" spans="1:22" ht="36.75" customHeight="1">
      <c r="A104" s="196">
        <f t="shared" si="2"/>
        <v>94</v>
      </c>
      <c r="B104" s="197" t="str">
        <f>IF(基本情報入力シート!C133="","",基本情報入力シート!C133)</f>
        <v/>
      </c>
      <c r="C104" s="198" t="str">
        <f>IF(基本情報入力シート!M133="","",基本情報入力シート!M133)</f>
        <v/>
      </c>
      <c r="D104" s="198" t="str">
        <f>IF(基本情報入力シート!R133="","",基本情報入力シート!R133)</f>
        <v/>
      </c>
      <c r="E104" s="198" t="str">
        <f>IF(基本情報入力シート!W133="","",基本情報入力シート!W133)</f>
        <v/>
      </c>
      <c r="F104" s="198" t="str">
        <f>IF(基本情報入力シート!X133="","",基本情報入力シート!X133)</f>
        <v/>
      </c>
      <c r="G104" s="199" t="str">
        <f>IF(基本情報入力シート!Y133="","",基本情報入力シート!Y133)</f>
        <v/>
      </c>
      <c r="H104" s="200" t="s">
        <v>20</v>
      </c>
      <c r="I104" s="201">
        <v>6</v>
      </c>
      <c r="J104" s="202" t="s">
        <v>126</v>
      </c>
      <c r="K104" s="28">
        <v>2</v>
      </c>
      <c r="L104" s="203" t="s">
        <v>127</v>
      </c>
      <c r="M104" s="201">
        <v>6</v>
      </c>
      <c r="N104" s="203" t="s">
        <v>126</v>
      </c>
      <c r="O104" s="28">
        <v>5</v>
      </c>
      <c r="P104" s="202" t="s">
        <v>129</v>
      </c>
      <c r="Q104" s="204" t="s">
        <v>130</v>
      </c>
      <c r="R104" s="205">
        <f t="shared" si="3"/>
        <v>4</v>
      </c>
      <c r="S104" s="204" t="s">
        <v>131</v>
      </c>
      <c r="T104" s="159"/>
      <c r="U104" s="160"/>
      <c r="V104" s="195" t="str">
        <f>IFERROR(ROUNDDOWN(ROUND(#REF!*#REF!,0)*#REF!,0)*2,"")</f>
        <v/>
      </c>
    </row>
    <row r="105" spans="1:22" ht="36.75" customHeight="1">
      <c r="A105" s="196">
        <f t="shared" si="2"/>
        <v>95</v>
      </c>
      <c r="B105" s="197" t="str">
        <f>IF(基本情報入力シート!C134="","",基本情報入力シート!C134)</f>
        <v/>
      </c>
      <c r="C105" s="198" t="str">
        <f>IF(基本情報入力シート!M134="","",基本情報入力シート!M134)</f>
        <v/>
      </c>
      <c r="D105" s="198" t="str">
        <f>IF(基本情報入力シート!R134="","",基本情報入力シート!R134)</f>
        <v/>
      </c>
      <c r="E105" s="198" t="str">
        <f>IF(基本情報入力シート!W134="","",基本情報入力シート!W134)</f>
        <v/>
      </c>
      <c r="F105" s="198" t="str">
        <f>IF(基本情報入力シート!X134="","",基本情報入力シート!X134)</f>
        <v/>
      </c>
      <c r="G105" s="198" t="str">
        <f>IF(基本情報入力シート!Y134="","",基本情報入力シート!Y134)</f>
        <v/>
      </c>
      <c r="H105" s="200" t="s">
        <v>20</v>
      </c>
      <c r="I105" s="201">
        <v>6</v>
      </c>
      <c r="J105" s="202" t="s">
        <v>126</v>
      </c>
      <c r="K105" s="28">
        <v>2</v>
      </c>
      <c r="L105" s="203" t="s">
        <v>127</v>
      </c>
      <c r="M105" s="201">
        <v>6</v>
      </c>
      <c r="N105" s="203" t="s">
        <v>126</v>
      </c>
      <c r="O105" s="28">
        <v>5</v>
      </c>
      <c r="P105" s="202" t="s">
        <v>129</v>
      </c>
      <c r="Q105" s="204" t="s">
        <v>23</v>
      </c>
      <c r="R105" s="205">
        <f t="shared" si="3"/>
        <v>4</v>
      </c>
      <c r="S105" s="204" t="s">
        <v>128</v>
      </c>
      <c r="T105" s="159"/>
      <c r="U105" s="160"/>
      <c r="V105" s="195" t="str">
        <f>IFERROR(ROUNDDOWN(ROUND(#REF!*#REF!,0)*#REF!,0)*2,"")</f>
        <v/>
      </c>
    </row>
    <row r="106" spans="1:22" ht="36.75" customHeight="1">
      <c r="A106" s="196">
        <f t="shared" si="2"/>
        <v>96</v>
      </c>
      <c r="B106" s="197" t="str">
        <f>IF(基本情報入力シート!C135="","",基本情報入力シート!C135)</f>
        <v/>
      </c>
      <c r="C106" s="198" t="str">
        <f>IF(基本情報入力シート!M135="","",基本情報入力シート!M135)</f>
        <v/>
      </c>
      <c r="D106" s="198" t="str">
        <f>IF(基本情報入力シート!R135="","",基本情報入力シート!R135)</f>
        <v/>
      </c>
      <c r="E106" s="198" t="str">
        <f>IF(基本情報入力シート!W135="","",基本情報入力シート!W135)</f>
        <v/>
      </c>
      <c r="F106" s="198" t="str">
        <f>IF(基本情報入力シート!X135="","",基本情報入力シート!X135)</f>
        <v/>
      </c>
      <c r="G106" s="199" t="str">
        <f>IF(基本情報入力シート!Y135="","",基本情報入力シート!Y135)</f>
        <v/>
      </c>
      <c r="H106" s="200" t="s">
        <v>20</v>
      </c>
      <c r="I106" s="201">
        <v>6</v>
      </c>
      <c r="J106" s="202" t="s">
        <v>126</v>
      </c>
      <c r="K106" s="28">
        <v>2</v>
      </c>
      <c r="L106" s="203" t="s">
        <v>127</v>
      </c>
      <c r="M106" s="201">
        <v>6</v>
      </c>
      <c r="N106" s="203" t="s">
        <v>126</v>
      </c>
      <c r="O106" s="28">
        <v>5</v>
      </c>
      <c r="P106" s="202" t="s">
        <v>129</v>
      </c>
      <c r="Q106" s="204" t="s">
        <v>130</v>
      </c>
      <c r="R106" s="205">
        <f t="shared" si="3"/>
        <v>4</v>
      </c>
      <c r="S106" s="204" t="s">
        <v>131</v>
      </c>
      <c r="T106" s="159"/>
      <c r="U106" s="160"/>
      <c r="V106" s="195" t="str">
        <f>IFERROR(ROUNDDOWN(ROUND(#REF!*#REF!,0)*#REF!,0)*2,"")</f>
        <v/>
      </c>
    </row>
    <row r="107" spans="1:22" ht="36.75" customHeight="1">
      <c r="A107" s="196">
        <f t="shared" si="2"/>
        <v>97</v>
      </c>
      <c r="B107" s="197" t="str">
        <f>IF(基本情報入力シート!C136="","",基本情報入力シート!C136)</f>
        <v/>
      </c>
      <c r="C107" s="198" t="str">
        <f>IF(基本情報入力シート!M136="","",基本情報入力シート!M136)</f>
        <v/>
      </c>
      <c r="D107" s="198" t="str">
        <f>IF(基本情報入力シート!R136="","",基本情報入力シート!R136)</f>
        <v/>
      </c>
      <c r="E107" s="198" t="str">
        <f>IF(基本情報入力シート!W136="","",基本情報入力シート!W136)</f>
        <v/>
      </c>
      <c r="F107" s="198" t="str">
        <f>IF(基本情報入力シート!X136="","",基本情報入力シート!X136)</f>
        <v/>
      </c>
      <c r="G107" s="198" t="str">
        <f>IF(基本情報入力シート!Y136="","",基本情報入力シート!Y136)</f>
        <v/>
      </c>
      <c r="H107" s="200" t="s">
        <v>20</v>
      </c>
      <c r="I107" s="201">
        <v>6</v>
      </c>
      <c r="J107" s="202" t="s">
        <v>126</v>
      </c>
      <c r="K107" s="28">
        <v>2</v>
      </c>
      <c r="L107" s="203" t="s">
        <v>127</v>
      </c>
      <c r="M107" s="201">
        <v>6</v>
      </c>
      <c r="N107" s="203" t="s">
        <v>126</v>
      </c>
      <c r="O107" s="28">
        <v>5</v>
      </c>
      <c r="P107" s="202" t="s">
        <v>129</v>
      </c>
      <c r="Q107" s="204" t="s">
        <v>23</v>
      </c>
      <c r="R107" s="205">
        <f t="shared" si="3"/>
        <v>4</v>
      </c>
      <c r="S107" s="204" t="s">
        <v>128</v>
      </c>
      <c r="T107" s="159"/>
      <c r="U107" s="160"/>
      <c r="V107" s="195" t="str">
        <f>IFERROR(ROUNDDOWN(ROUND(#REF!*#REF!,0)*#REF!,0)*2,"")</f>
        <v/>
      </c>
    </row>
    <row r="108" spans="1:22" ht="36.75" customHeight="1">
      <c r="A108" s="196">
        <f t="shared" si="2"/>
        <v>98</v>
      </c>
      <c r="B108" s="197" t="str">
        <f>IF(基本情報入力シート!C137="","",基本情報入力シート!C137)</f>
        <v/>
      </c>
      <c r="C108" s="198" t="str">
        <f>IF(基本情報入力シート!M137="","",基本情報入力シート!M137)</f>
        <v/>
      </c>
      <c r="D108" s="198" t="str">
        <f>IF(基本情報入力シート!R137="","",基本情報入力シート!R137)</f>
        <v/>
      </c>
      <c r="E108" s="198" t="str">
        <f>IF(基本情報入力シート!W137="","",基本情報入力シート!W137)</f>
        <v/>
      </c>
      <c r="F108" s="198" t="str">
        <f>IF(基本情報入力シート!X137="","",基本情報入力シート!X137)</f>
        <v/>
      </c>
      <c r="G108" s="199" t="str">
        <f>IF(基本情報入力シート!Y137="","",基本情報入力シート!Y137)</f>
        <v/>
      </c>
      <c r="H108" s="200" t="s">
        <v>20</v>
      </c>
      <c r="I108" s="201">
        <v>6</v>
      </c>
      <c r="J108" s="202" t="s">
        <v>126</v>
      </c>
      <c r="K108" s="28">
        <v>2</v>
      </c>
      <c r="L108" s="203" t="s">
        <v>127</v>
      </c>
      <c r="M108" s="201">
        <v>6</v>
      </c>
      <c r="N108" s="203" t="s">
        <v>126</v>
      </c>
      <c r="O108" s="28">
        <v>5</v>
      </c>
      <c r="P108" s="202" t="s">
        <v>129</v>
      </c>
      <c r="Q108" s="204" t="s">
        <v>130</v>
      </c>
      <c r="R108" s="205">
        <f t="shared" si="3"/>
        <v>4</v>
      </c>
      <c r="S108" s="204" t="s">
        <v>131</v>
      </c>
      <c r="T108" s="159"/>
      <c r="U108" s="160"/>
      <c r="V108" s="195" t="str">
        <f>IFERROR(ROUNDDOWN(ROUND(#REF!*#REF!,0)*#REF!,0)*2,"")</f>
        <v/>
      </c>
    </row>
    <row r="109" spans="1:22" ht="36.75" customHeight="1">
      <c r="A109" s="196">
        <f t="shared" si="2"/>
        <v>99</v>
      </c>
      <c r="B109" s="197" t="str">
        <f>IF(基本情報入力シート!C138="","",基本情報入力シート!C138)</f>
        <v/>
      </c>
      <c r="C109" s="198" t="str">
        <f>IF(基本情報入力シート!M138="","",基本情報入力シート!M138)</f>
        <v/>
      </c>
      <c r="D109" s="198" t="str">
        <f>IF(基本情報入力シート!R138="","",基本情報入力シート!R138)</f>
        <v/>
      </c>
      <c r="E109" s="198" t="str">
        <f>IF(基本情報入力シート!W138="","",基本情報入力シート!W138)</f>
        <v/>
      </c>
      <c r="F109" s="198" t="str">
        <f>IF(基本情報入力シート!X138="","",基本情報入力シート!X138)</f>
        <v/>
      </c>
      <c r="G109" s="198" t="str">
        <f>IF(基本情報入力シート!Y138="","",基本情報入力シート!Y138)</f>
        <v/>
      </c>
      <c r="H109" s="200" t="s">
        <v>20</v>
      </c>
      <c r="I109" s="201">
        <v>6</v>
      </c>
      <c r="J109" s="202" t="s">
        <v>126</v>
      </c>
      <c r="K109" s="28">
        <v>2</v>
      </c>
      <c r="L109" s="203" t="s">
        <v>127</v>
      </c>
      <c r="M109" s="201">
        <v>6</v>
      </c>
      <c r="N109" s="203" t="s">
        <v>126</v>
      </c>
      <c r="O109" s="28">
        <v>5</v>
      </c>
      <c r="P109" s="202" t="s">
        <v>129</v>
      </c>
      <c r="Q109" s="204" t="s">
        <v>23</v>
      </c>
      <c r="R109" s="205">
        <f t="shared" si="3"/>
        <v>4</v>
      </c>
      <c r="S109" s="204" t="s">
        <v>128</v>
      </c>
      <c r="T109" s="159"/>
      <c r="U109" s="160"/>
      <c r="V109" s="195" t="str">
        <f>IFERROR(ROUNDDOWN(ROUND(#REF!*#REF!,0)*#REF!,0)*2,"")</f>
        <v/>
      </c>
    </row>
    <row r="110" spans="1:22" ht="36.75" customHeight="1" thickBot="1">
      <c r="A110" s="206">
        <f t="shared" si="2"/>
        <v>100</v>
      </c>
      <c r="B110" s="207" t="str">
        <f>IF(基本情報入力シート!C139="","",基本情報入力シート!C139)</f>
        <v/>
      </c>
      <c r="C110" s="208" t="str">
        <f>IF(基本情報入力シート!M139="","",基本情報入力シート!M139)</f>
        <v/>
      </c>
      <c r="D110" s="208" t="str">
        <f>IF(基本情報入力シート!R139="","",基本情報入力シート!R139)</f>
        <v/>
      </c>
      <c r="E110" s="209" t="str">
        <f>IF(基本情報入力シート!W139="","",基本情報入力シート!W139)</f>
        <v/>
      </c>
      <c r="F110" s="208" t="str">
        <f>IF(基本情報入力シート!X139="","",基本情報入力シート!X139)</f>
        <v/>
      </c>
      <c r="G110" s="209" t="str">
        <f>IF(基本情報入力シート!Y139="","",基本情報入力シート!Y139)</f>
        <v/>
      </c>
      <c r="H110" s="210" t="s">
        <v>20</v>
      </c>
      <c r="I110" s="211">
        <v>6</v>
      </c>
      <c r="J110" s="212" t="s">
        <v>126</v>
      </c>
      <c r="K110" s="29">
        <v>2</v>
      </c>
      <c r="L110" s="213" t="s">
        <v>127</v>
      </c>
      <c r="M110" s="211">
        <v>6</v>
      </c>
      <c r="N110" s="213" t="s">
        <v>126</v>
      </c>
      <c r="O110" s="29">
        <v>5</v>
      </c>
      <c r="P110" s="212" t="s">
        <v>129</v>
      </c>
      <c r="Q110" s="214" t="s">
        <v>130</v>
      </c>
      <c r="R110" s="215">
        <f t="shared" si="3"/>
        <v>4</v>
      </c>
      <c r="S110" s="214" t="s">
        <v>131</v>
      </c>
      <c r="T110" s="161"/>
      <c r="U110" s="162"/>
      <c r="V110" s="195" t="str">
        <f>IFERROR(ROUNDDOWN(ROUND(#REF!*#REF!,0)*#REF!,0)*2,"")</f>
        <v/>
      </c>
    </row>
    <row r="111" spans="1:22">
      <c r="D111" s="165"/>
      <c r="E111" s="165"/>
      <c r="F111" s="165"/>
      <c r="G111" s="165"/>
      <c r="K111" s="42"/>
      <c r="O111" s="42"/>
      <c r="T111" s="42"/>
      <c r="U111" s="42"/>
    </row>
    <row r="112" spans="1:22">
      <c r="D112" s="165"/>
      <c r="E112" s="165"/>
      <c r="F112" s="165"/>
      <c r="G112" s="165"/>
      <c r="K112" s="42"/>
      <c r="O112" s="42"/>
      <c r="T112" s="42"/>
      <c r="U112" s="42"/>
    </row>
    <row r="113" spans="4:21">
      <c r="D113" s="165"/>
      <c r="E113" s="165"/>
      <c r="F113" s="165"/>
      <c r="G113" s="165"/>
      <c r="K113" s="42"/>
      <c r="O113" s="42"/>
      <c r="T113" s="42"/>
      <c r="U113" s="42"/>
    </row>
    <row r="114" spans="4:21">
      <c r="D114" s="165"/>
      <c r="E114" s="165"/>
      <c r="F114" s="165"/>
      <c r="G114" s="165"/>
      <c r="K114" s="42"/>
      <c r="O114" s="42"/>
      <c r="T114" s="42"/>
      <c r="U114" s="42"/>
    </row>
    <row r="115" spans="4:21">
      <c r="D115" s="165"/>
      <c r="E115" s="165"/>
      <c r="F115" s="165"/>
      <c r="G115" s="165"/>
      <c r="K115" s="42"/>
      <c r="O115" s="42"/>
      <c r="T115" s="42"/>
      <c r="U115" s="42"/>
    </row>
    <row r="116" spans="4:21">
      <c r="D116" s="165"/>
      <c r="E116" s="165"/>
      <c r="F116" s="165"/>
      <c r="G116" s="165"/>
      <c r="K116" s="42"/>
      <c r="O116" s="42"/>
      <c r="T116" s="42"/>
      <c r="U116" s="42"/>
    </row>
    <row r="117" spans="4:21">
      <c r="D117" s="165"/>
      <c r="E117" s="165"/>
      <c r="F117" s="165"/>
      <c r="G117" s="165"/>
      <c r="K117" s="42"/>
      <c r="O117" s="42"/>
      <c r="T117" s="42"/>
      <c r="U117" s="42"/>
    </row>
    <row r="118" spans="4:21">
      <c r="D118" s="165"/>
      <c r="E118" s="165"/>
      <c r="F118" s="165"/>
      <c r="G118" s="165"/>
      <c r="K118" s="42"/>
      <c r="O118" s="42"/>
      <c r="T118" s="42"/>
      <c r="U118" s="42"/>
    </row>
    <row r="119" spans="4:21">
      <c r="D119" s="165"/>
      <c r="E119" s="165"/>
      <c r="F119" s="165"/>
      <c r="G119" s="165"/>
      <c r="K119" s="42"/>
      <c r="O119" s="42"/>
      <c r="T119" s="42"/>
      <c r="U119" s="42"/>
    </row>
    <row r="120" spans="4:21">
      <c r="D120" s="165"/>
      <c r="E120" s="165"/>
      <c r="F120" s="165"/>
      <c r="G120" s="165"/>
      <c r="K120" s="42"/>
      <c r="O120" s="42"/>
      <c r="T120" s="42"/>
      <c r="U120" s="42"/>
    </row>
    <row r="121" spans="4:21">
      <c r="D121" s="165"/>
      <c r="E121" s="165"/>
      <c r="F121" s="165"/>
      <c r="G121" s="165"/>
      <c r="K121" s="42"/>
      <c r="O121" s="42"/>
      <c r="T121" s="42"/>
      <c r="U121" s="42"/>
    </row>
    <row r="122" spans="4:21">
      <c r="D122" s="165"/>
      <c r="E122" s="165"/>
      <c r="F122" s="165"/>
      <c r="G122" s="165"/>
      <c r="K122" s="42"/>
      <c r="O122" s="42"/>
      <c r="T122" s="42"/>
      <c r="U122" s="42"/>
    </row>
    <row r="123" spans="4:21">
      <c r="D123" s="165"/>
      <c r="E123" s="165"/>
      <c r="F123" s="165"/>
      <c r="G123" s="165"/>
      <c r="K123" s="42"/>
      <c r="O123" s="42"/>
      <c r="T123" s="42"/>
      <c r="U123" s="42"/>
    </row>
    <row r="124" spans="4:21">
      <c r="D124" s="165"/>
      <c r="E124" s="165"/>
      <c r="F124" s="165"/>
      <c r="G124" s="165"/>
      <c r="K124" s="42"/>
      <c r="O124" s="42"/>
      <c r="T124" s="42"/>
      <c r="U124" s="42"/>
    </row>
    <row r="125" spans="4:21">
      <c r="D125" s="165"/>
      <c r="E125" s="165"/>
      <c r="F125" s="165"/>
      <c r="G125" s="165"/>
      <c r="K125" s="42"/>
      <c r="O125" s="42"/>
      <c r="T125" s="42"/>
      <c r="U125" s="42"/>
    </row>
    <row r="126" spans="4:21">
      <c r="D126" s="165"/>
      <c r="E126" s="165"/>
      <c r="F126" s="165"/>
      <c r="G126" s="165"/>
      <c r="K126" s="42"/>
      <c r="O126" s="42"/>
      <c r="T126" s="42"/>
      <c r="U126" s="42"/>
    </row>
    <row r="127" spans="4:21">
      <c r="D127" s="165"/>
      <c r="E127" s="165"/>
      <c r="F127" s="165"/>
      <c r="G127" s="165"/>
      <c r="K127" s="42"/>
      <c r="O127" s="42"/>
      <c r="T127" s="42"/>
      <c r="U127" s="42"/>
    </row>
    <row r="128" spans="4:21">
      <c r="D128" s="165"/>
      <c r="E128" s="165"/>
      <c r="F128" s="165"/>
      <c r="G128" s="165"/>
      <c r="K128" s="42"/>
      <c r="O128" s="42"/>
      <c r="T128" s="42"/>
      <c r="U128" s="42"/>
    </row>
    <row r="129" spans="4:21">
      <c r="D129" s="165"/>
      <c r="E129" s="165"/>
      <c r="F129" s="165"/>
      <c r="G129" s="165"/>
      <c r="K129" s="42"/>
      <c r="O129" s="42"/>
      <c r="T129" s="42"/>
      <c r="U129" s="42"/>
    </row>
    <row r="130" spans="4:21">
      <c r="D130" s="165"/>
      <c r="E130" s="165"/>
      <c r="F130" s="165"/>
      <c r="G130" s="165"/>
      <c r="K130" s="42"/>
      <c r="O130" s="42"/>
      <c r="T130" s="42"/>
      <c r="U130" s="42"/>
    </row>
    <row r="131" spans="4:21">
      <c r="D131" s="165"/>
      <c r="E131" s="165"/>
      <c r="F131" s="165"/>
      <c r="G131" s="165"/>
      <c r="K131" s="42"/>
      <c r="O131" s="42"/>
      <c r="T131" s="42"/>
      <c r="U131" s="42"/>
    </row>
    <row r="132" spans="4:21">
      <c r="D132" s="165"/>
      <c r="E132" s="165"/>
      <c r="F132" s="165"/>
      <c r="G132" s="165"/>
      <c r="K132" s="42"/>
      <c r="O132" s="42"/>
      <c r="T132" s="42"/>
      <c r="U132" s="42"/>
    </row>
    <row r="133" spans="4:21">
      <c r="D133" s="165"/>
      <c r="E133" s="165"/>
      <c r="F133" s="165"/>
      <c r="G133" s="165"/>
      <c r="K133" s="42"/>
      <c r="O133" s="42"/>
      <c r="T133" s="42"/>
      <c r="U133" s="42"/>
    </row>
    <row r="134" spans="4:21">
      <c r="D134" s="165"/>
      <c r="E134" s="165"/>
      <c r="F134" s="165"/>
      <c r="G134" s="165"/>
      <c r="K134" s="42"/>
      <c r="O134" s="42"/>
      <c r="T134" s="42"/>
      <c r="U134" s="42"/>
    </row>
    <row r="135" spans="4:21">
      <c r="D135" s="165"/>
      <c r="E135" s="165"/>
      <c r="F135" s="165"/>
      <c r="G135" s="165"/>
      <c r="K135" s="42"/>
      <c r="O135" s="42"/>
      <c r="T135" s="42"/>
      <c r="U135" s="42"/>
    </row>
    <row r="136" spans="4:21">
      <c r="D136" s="165"/>
      <c r="E136" s="165"/>
      <c r="F136" s="165"/>
      <c r="G136" s="165"/>
      <c r="K136" s="42"/>
      <c r="O136" s="42"/>
      <c r="T136" s="42"/>
      <c r="U136" s="42"/>
    </row>
    <row r="137" spans="4:21">
      <c r="D137" s="165"/>
      <c r="E137" s="165"/>
      <c r="F137" s="165"/>
      <c r="G137" s="165"/>
      <c r="K137" s="42"/>
      <c r="O137" s="42"/>
      <c r="T137" s="42"/>
      <c r="U137" s="42"/>
    </row>
    <row r="138" spans="4:21">
      <c r="D138" s="165"/>
      <c r="E138" s="165"/>
      <c r="F138" s="165"/>
      <c r="G138" s="165"/>
      <c r="K138" s="42"/>
      <c r="O138" s="42"/>
      <c r="T138" s="42"/>
      <c r="U138" s="42"/>
    </row>
    <row r="139" spans="4:21">
      <c r="D139" s="165"/>
      <c r="E139" s="165"/>
      <c r="F139" s="165"/>
      <c r="G139" s="165"/>
      <c r="K139" s="42"/>
      <c r="O139" s="42"/>
      <c r="T139" s="42"/>
      <c r="U139" s="42"/>
    </row>
    <row r="140" spans="4:21">
      <c r="D140" s="165"/>
      <c r="E140" s="165"/>
      <c r="F140" s="165"/>
      <c r="G140" s="165"/>
      <c r="K140" s="42"/>
      <c r="O140" s="42"/>
      <c r="T140" s="42"/>
      <c r="U140" s="42"/>
    </row>
    <row r="141" spans="4:21">
      <c r="D141" s="165"/>
      <c r="E141" s="165"/>
      <c r="F141" s="165"/>
      <c r="G141" s="165"/>
      <c r="K141" s="42"/>
      <c r="O141" s="42"/>
      <c r="T141" s="42"/>
      <c r="U141" s="42"/>
    </row>
    <row r="142" spans="4:21">
      <c r="D142" s="165"/>
      <c r="E142" s="165"/>
      <c r="F142" s="165"/>
      <c r="G142" s="165"/>
      <c r="K142" s="42"/>
      <c r="O142" s="42"/>
      <c r="T142" s="42"/>
      <c r="U142" s="42"/>
    </row>
    <row r="143" spans="4:21">
      <c r="D143" s="165"/>
      <c r="E143" s="165"/>
      <c r="F143" s="165"/>
      <c r="G143" s="165"/>
      <c r="K143" s="42"/>
      <c r="O143" s="42"/>
      <c r="T143" s="42"/>
      <c r="U143" s="42"/>
    </row>
    <row r="144" spans="4:21">
      <c r="D144" s="165"/>
      <c r="E144" s="165"/>
      <c r="F144" s="165"/>
      <c r="G144" s="165"/>
      <c r="K144" s="42"/>
      <c r="O144" s="42"/>
      <c r="T144" s="42"/>
      <c r="U144" s="42"/>
    </row>
    <row r="145" spans="4:21">
      <c r="D145" s="165"/>
      <c r="E145" s="165"/>
      <c r="F145" s="165"/>
      <c r="G145" s="165"/>
      <c r="K145" s="42"/>
      <c r="O145" s="42"/>
      <c r="T145" s="42"/>
      <c r="U145" s="42"/>
    </row>
    <row r="146" spans="4:21">
      <c r="D146" s="165"/>
      <c r="E146" s="165"/>
      <c r="F146" s="165"/>
      <c r="G146" s="165"/>
      <c r="K146" s="42"/>
      <c r="O146" s="42"/>
      <c r="T146" s="42"/>
      <c r="U146" s="42"/>
    </row>
    <row r="147" spans="4:21">
      <c r="D147" s="165"/>
      <c r="E147" s="165"/>
      <c r="F147" s="165"/>
      <c r="G147" s="165"/>
      <c r="K147" s="42"/>
      <c r="O147" s="42"/>
      <c r="T147" s="42"/>
      <c r="U147" s="42"/>
    </row>
    <row r="148" spans="4:21">
      <c r="D148" s="165"/>
      <c r="E148" s="165"/>
      <c r="F148" s="165"/>
      <c r="G148" s="165"/>
      <c r="K148" s="42"/>
      <c r="O148" s="42"/>
      <c r="T148" s="42"/>
      <c r="U148" s="42"/>
    </row>
    <row r="149" spans="4:21">
      <c r="D149" s="165"/>
      <c r="E149" s="165"/>
      <c r="F149" s="165"/>
      <c r="G149" s="165"/>
      <c r="K149" s="42"/>
      <c r="O149" s="42"/>
      <c r="T149" s="42"/>
      <c r="U149" s="42"/>
    </row>
    <row r="150" spans="4:21">
      <c r="D150" s="165"/>
      <c r="E150" s="165"/>
      <c r="F150" s="165"/>
      <c r="G150" s="165"/>
      <c r="K150" s="42"/>
      <c r="O150" s="42"/>
      <c r="T150" s="42"/>
      <c r="U150" s="42"/>
    </row>
    <row r="151" spans="4:21">
      <c r="D151" s="165"/>
      <c r="E151" s="165"/>
      <c r="F151" s="165"/>
      <c r="G151" s="165"/>
      <c r="K151" s="42"/>
      <c r="O151" s="42"/>
      <c r="T151" s="42"/>
      <c r="U151" s="42"/>
    </row>
    <row r="152" spans="4:21">
      <c r="D152" s="165"/>
      <c r="E152" s="165"/>
      <c r="F152" s="165"/>
      <c r="G152" s="165"/>
      <c r="K152" s="42"/>
      <c r="O152" s="42"/>
      <c r="T152" s="42"/>
      <c r="U152" s="42"/>
    </row>
    <row r="153" spans="4:21">
      <c r="D153" s="165"/>
      <c r="E153" s="165"/>
      <c r="F153" s="165"/>
      <c r="G153" s="165"/>
      <c r="K153" s="42"/>
      <c r="O153" s="42"/>
      <c r="T153" s="42"/>
      <c r="U153" s="42"/>
    </row>
    <row r="154" spans="4:21">
      <c r="D154" s="165"/>
      <c r="E154" s="165"/>
      <c r="F154" s="165"/>
      <c r="G154" s="165"/>
      <c r="K154" s="42"/>
      <c r="O154" s="42"/>
      <c r="T154" s="42"/>
      <c r="U154" s="42"/>
    </row>
    <row r="155" spans="4:21">
      <c r="D155" s="165"/>
      <c r="E155" s="165"/>
      <c r="F155" s="165"/>
      <c r="G155" s="165"/>
      <c r="K155" s="42"/>
      <c r="O155" s="42"/>
      <c r="T155" s="42"/>
      <c r="U155" s="42"/>
    </row>
    <row r="156" spans="4:21">
      <c r="D156" s="165"/>
      <c r="E156" s="165"/>
      <c r="F156" s="165"/>
      <c r="G156" s="165"/>
      <c r="K156" s="42"/>
      <c r="O156" s="42"/>
      <c r="T156" s="42"/>
      <c r="U156" s="42"/>
    </row>
    <row r="157" spans="4:21">
      <c r="D157" s="165"/>
      <c r="E157" s="165"/>
      <c r="F157" s="165"/>
      <c r="G157" s="165"/>
      <c r="K157" s="42"/>
      <c r="O157" s="42"/>
      <c r="T157" s="42"/>
      <c r="U157" s="42"/>
    </row>
    <row r="158" spans="4:21">
      <c r="D158" s="165"/>
      <c r="E158" s="165"/>
      <c r="F158" s="165"/>
      <c r="G158" s="165"/>
      <c r="K158" s="42"/>
      <c r="O158" s="42"/>
      <c r="T158" s="42"/>
      <c r="U158" s="42"/>
    </row>
    <row r="159" spans="4:21">
      <c r="D159" s="165"/>
      <c r="E159" s="165"/>
      <c r="F159" s="165"/>
      <c r="G159" s="165"/>
      <c r="K159" s="42"/>
      <c r="O159" s="42"/>
      <c r="T159" s="42"/>
      <c r="U159" s="42"/>
    </row>
    <row r="160" spans="4:21">
      <c r="D160" s="165"/>
      <c r="E160" s="165"/>
      <c r="F160" s="165"/>
      <c r="G160" s="165"/>
      <c r="K160" s="42"/>
      <c r="O160" s="42"/>
      <c r="T160" s="42"/>
      <c r="U160" s="42"/>
    </row>
    <row r="161" spans="4:21">
      <c r="D161" s="165"/>
      <c r="E161" s="165"/>
      <c r="F161" s="165"/>
      <c r="G161" s="165"/>
      <c r="K161" s="42"/>
      <c r="O161" s="42"/>
      <c r="T161" s="42"/>
      <c r="U161" s="42"/>
    </row>
    <row r="162" spans="4:21">
      <c r="D162" s="165"/>
      <c r="E162" s="165"/>
      <c r="F162" s="165"/>
      <c r="G162" s="165"/>
      <c r="K162" s="42"/>
      <c r="O162" s="42"/>
      <c r="T162" s="42"/>
      <c r="U162" s="42"/>
    </row>
    <row r="163" spans="4:21">
      <c r="D163" s="165"/>
      <c r="E163" s="165"/>
      <c r="F163" s="165"/>
      <c r="G163" s="165"/>
      <c r="K163" s="42"/>
      <c r="O163" s="42"/>
      <c r="T163" s="42"/>
      <c r="U163" s="42"/>
    </row>
    <row r="164" spans="4:21">
      <c r="D164" s="165"/>
      <c r="E164" s="165"/>
      <c r="F164" s="165"/>
      <c r="G164" s="165"/>
      <c r="K164" s="42"/>
      <c r="O164" s="42"/>
      <c r="T164" s="42"/>
      <c r="U164" s="42"/>
    </row>
    <row r="165" spans="4:21">
      <c r="D165" s="165"/>
      <c r="E165" s="165"/>
      <c r="F165" s="165"/>
      <c r="G165" s="165"/>
      <c r="K165" s="42"/>
      <c r="O165" s="42"/>
      <c r="T165" s="42"/>
      <c r="U165" s="42"/>
    </row>
    <row r="166" spans="4:21">
      <c r="D166" s="165"/>
      <c r="E166" s="165"/>
      <c r="F166" s="165"/>
      <c r="G166" s="165"/>
      <c r="K166" s="42"/>
      <c r="O166" s="42"/>
      <c r="T166" s="42"/>
      <c r="U166" s="42"/>
    </row>
    <row r="167" spans="4:21">
      <c r="D167" s="165"/>
      <c r="E167" s="165"/>
      <c r="F167" s="165"/>
      <c r="G167" s="165"/>
      <c r="K167" s="42"/>
      <c r="O167" s="42"/>
      <c r="T167" s="42"/>
      <c r="U167" s="42"/>
    </row>
    <row r="168" spans="4:21">
      <c r="D168" s="165"/>
      <c r="E168" s="165"/>
      <c r="F168" s="165"/>
      <c r="G168" s="165"/>
      <c r="K168" s="42"/>
      <c r="O168" s="42"/>
      <c r="T168" s="42"/>
      <c r="U168" s="42"/>
    </row>
    <row r="169" spans="4:21">
      <c r="D169" s="165"/>
      <c r="E169" s="165"/>
      <c r="F169" s="165"/>
      <c r="G169" s="165"/>
      <c r="K169" s="42"/>
      <c r="O169" s="42"/>
      <c r="T169" s="42"/>
      <c r="U169" s="42"/>
    </row>
    <row r="170" spans="4:21">
      <c r="D170" s="165"/>
      <c r="E170" s="165"/>
      <c r="F170" s="165"/>
      <c r="G170" s="165"/>
      <c r="K170" s="42"/>
      <c r="O170" s="42"/>
      <c r="T170" s="42"/>
      <c r="U170" s="42"/>
    </row>
    <row r="171" spans="4:21">
      <c r="D171" s="165"/>
      <c r="E171" s="165"/>
      <c r="F171" s="165"/>
      <c r="G171" s="165"/>
      <c r="K171" s="42"/>
      <c r="O171" s="42"/>
      <c r="T171" s="42"/>
      <c r="U171" s="42"/>
    </row>
    <row r="172" spans="4:21">
      <c r="D172" s="165"/>
      <c r="E172" s="165"/>
      <c r="F172" s="165"/>
      <c r="G172" s="165"/>
      <c r="K172" s="42"/>
      <c r="O172" s="42"/>
      <c r="T172" s="42"/>
      <c r="U172" s="42"/>
    </row>
    <row r="173" spans="4:21">
      <c r="D173" s="165"/>
      <c r="E173" s="165"/>
      <c r="F173" s="165"/>
      <c r="G173" s="165"/>
      <c r="K173" s="42"/>
      <c r="O173" s="42"/>
      <c r="T173" s="42"/>
      <c r="U173" s="42"/>
    </row>
    <row r="174" spans="4:21">
      <c r="D174" s="165"/>
      <c r="E174" s="165"/>
      <c r="F174" s="165"/>
      <c r="G174" s="165"/>
      <c r="K174" s="42"/>
      <c r="O174" s="42"/>
      <c r="T174" s="42"/>
      <c r="U174" s="42"/>
    </row>
    <row r="175" spans="4:21">
      <c r="D175" s="165"/>
      <c r="E175" s="165"/>
      <c r="F175" s="165"/>
      <c r="G175" s="165"/>
      <c r="K175" s="42"/>
      <c r="O175" s="42"/>
      <c r="T175" s="42"/>
      <c r="U175" s="42"/>
    </row>
    <row r="176" spans="4:21">
      <c r="D176" s="165"/>
      <c r="E176" s="165"/>
      <c r="F176" s="165"/>
      <c r="G176" s="165"/>
      <c r="K176" s="42"/>
      <c r="O176" s="42"/>
      <c r="T176" s="42"/>
      <c r="U176" s="42"/>
    </row>
    <row r="177" spans="4:21">
      <c r="D177" s="165"/>
      <c r="E177" s="165"/>
      <c r="F177" s="165"/>
      <c r="G177" s="165"/>
      <c r="K177" s="42"/>
      <c r="O177" s="42"/>
      <c r="T177" s="42"/>
      <c r="U177" s="42"/>
    </row>
    <row r="178" spans="4:21">
      <c r="D178" s="165"/>
      <c r="E178" s="165"/>
      <c r="F178" s="165"/>
      <c r="G178" s="165"/>
      <c r="K178" s="42"/>
      <c r="O178" s="42"/>
      <c r="T178" s="42"/>
      <c r="U178" s="42"/>
    </row>
    <row r="179" spans="4:21">
      <c r="D179" s="165"/>
      <c r="E179" s="165"/>
      <c r="F179" s="165"/>
      <c r="G179" s="165"/>
      <c r="K179" s="42"/>
      <c r="O179" s="42"/>
      <c r="T179" s="42"/>
      <c r="U179" s="42"/>
    </row>
    <row r="180" spans="4:21">
      <c r="D180" s="165"/>
      <c r="E180" s="165"/>
      <c r="F180" s="165"/>
      <c r="G180" s="165"/>
      <c r="K180" s="42"/>
      <c r="O180" s="42"/>
      <c r="T180" s="42"/>
      <c r="U180" s="42"/>
    </row>
    <row r="181" spans="4:21">
      <c r="D181" s="165"/>
      <c r="E181" s="165"/>
      <c r="F181" s="165"/>
      <c r="G181" s="165"/>
      <c r="K181" s="42"/>
      <c r="O181" s="42"/>
      <c r="T181" s="42"/>
      <c r="U181" s="42"/>
    </row>
    <row r="182" spans="4:21">
      <c r="D182" s="165"/>
      <c r="E182" s="165"/>
      <c r="F182" s="165"/>
      <c r="G182" s="165"/>
      <c r="K182" s="42"/>
      <c r="O182" s="42"/>
      <c r="T182" s="42"/>
      <c r="U182" s="42"/>
    </row>
    <row r="183" spans="4:21">
      <c r="D183" s="165"/>
      <c r="E183" s="165"/>
      <c r="F183" s="165"/>
      <c r="G183" s="165"/>
      <c r="K183" s="42"/>
      <c r="O183" s="42"/>
      <c r="T183" s="42"/>
      <c r="U183" s="42"/>
    </row>
    <row r="184" spans="4:21">
      <c r="D184" s="165"/>
      <c r="E184" s="165"/>
      <c r="F184" s="165"/>
      <c r="G184" s="165"/>
      <c r="K184" s="42"/>
      <c r="O184" s="42"/>
      <c r="T184" s="42"/>
      <c r="U184" s="42"/>
    </row>
    <row r="185" spans="4:21">
      <c r="D185" s="165"/>
      <c r="E185" s="165"/>
      <c r="F185" s="165"/>
      <c r="G185" s="165"/>
      <c r="K185" s="42"/>
      <c r="O185" s="42"/>
      <c r="T185" s="42"/>
      <c r="U185" s="42"/>
    </row>
    <row r="186" spans="4:21">
      <c r="D186" s="165"/>
      <c r="E186" s="165"/>
      <c r="F186" s="165"/>
      <c r="G186" s="165"/>
      <c r="K186" s="42"/>
      <c r="O186" s="42"/>
      <c r="T186" s="42"/>
      <c r="U186" s="42"/>
    </row>
    <row r="187" spans="4:21">
      <c r="D187" s="165"/>
      <c r="E187" s="165"/>
      <c r="F187" s="165"/>
      <c r="G187" s="165"/>
      <c r="K187" s="42"/>
      <c r="O187" s="42"/>
      <c r="T187" s="42"/>
      <c r="U187" s="42"/>
    </row>
    <row r="188" spans="4:21">
      <c r="D188" s="165"/>
      <c r="E188" s="165"/>
      <c r="F188" s="165"/>
      <c r="G188" s="165"/>
      <c r="K188" s="42"/>
      <c r="O188" s="42"/>
      <c r="T188" s="42"/>
      <c r="U188" s="42"/>
    </row>
    <row r="189" spans="4:21">
      <c r="D189" s="165"/>
      <c r="E189" s="165"/>
      <c r="F189" s="165"/>
      <c r="G189" s="165"/>
      <c r="K189" s="42"/>
      <c r="O189" s="42"/>
      <c r="T189" s="42"/>
      <c r="U189" s="42"/>
    </row>
    <row r="190" spans="4:21">
      <c r="D190" s="165"/>
      <c r="E190" s="165"/>
      <c r="F190" s="165"/>
      <c r="G190" s="165"/>
      <c r="K190" s="42"/>
      <c r="O190" s="42"/>
      <c r="T190" s="42"/>
      <c r="U190" s="42"/>
    </row>
    <row r="191" spans="4:21">
      <c r="D191" s="165"/>
      <c r="E191" s="165"/>
      <c r="F191" s="165"/>
      <c r="G191" s="165"/>
      <c r="K191" s="42"/>
      <c r="O191" s="42"/>
      <c r="T191" s="42"/>
      <c r="U191" s="42"/>
    </row>
    <row r="192" spans="4:21">
      <c r="D192" s="165"/>
      <c r="E192" s="165"/>
      <c r="F192" s="165"/>
      <c r="G192" s="165"/>
      <c r="K192" s="42"/>
      <c r="O192" s="42"/>
      <c r="T192" s="42"/>
      <c r="U192" s="42"/>
    </row>
    <row r="193" spans="4:21">
      <c r="D193" s="165"/>
      <c r="E193" s="165"/>
      <c r="F193" s="165"/>
      <c r="G193" s="165"/>
      <c r="K193" s="42"/>
      <c r="O193" s="42"/>
      <c r="T193" s="42"/>
      <c r="U193" s="42"/>
    </row>
    <row r="194" spans="4:21">
      <c r="D194" s="165"/>
      <c r="E194" s="165"/>
      <c r="F194" s="165"/>
      <c r="G194" s="165"/>
      <c r="K194" s="42"/>
      <c r="O194" s="42"/>
      <c r="T194" s="42"/>
      <c r="U194" s="42"/>
    </row>
    <row r="195" spans="4:21">
      <c r="D195" s="165"/>
      <c r="E195" s="165"/>
      <c r="F195" s="165"/>
      <c r="G195" s="165"/>
      <c r="K195" s="42"/>
      <c r="O195" s="42"/>
      <c r="T195" s="42"/>
      <c r="U195" s="42"/>
    </row>
    <row r="196" spans="4:21">
      <c r="D196" s="165"/>
      <c r="E196" s="165"/>
      <c r="F196" s="165"/>
      <c r="G196" s="165"/>
      <c r="K196" s="42"/>
      <c r="O196" s="42"/>
      <c r="T196" s="42"/>
      <c r="U196" s="42"/>
    </row>
    <row r="197" spans="4:21">
      <c r="D197" s="165"/>
      <c r="E197" s="165"/>
      <c r="F197" s="165"/>
      <c r="G197" s="165"/>
      <c r="K197" s="42"/>
      <c r="O197" s="42"/>
      <c r="T197" s="42"/>
      <c r="U197" s="42"/>
    </row>
    <row r="198" spans="4:21">
      <c r="D198" s="165"/>
      <c r="E198" s="165"/>
      <c r="F198" s="165"/>
      <c r="G198" s="165"/>
      <c r="K198" s="42"/>
      <c r="O198" s="42"/>
      <c r="T198" s="42"/>
      <c r="U198" s="42"/>
    </row>
    <row r="199" spans="4:21">
      <c r="D199" s="165"/>
      <c r="E199" s="165"/>
      <c r="F199" s="165"/>
      <c r="G199" s="165"/>
      <c r="K199" s="42"/>
      <c r="O199" s="42"/>
      <c r="T199" s="42"/>
      <c r="U199" s="42"/>
    </row>
    <row r="200" spans="4:21">
      <c r="D200" s="165"/>
      <c r="E200" s="165"/>
      <c r="F200" s="165"/>
      <c r="G200" s="165"/>
      <c r="K200" s="42"/>
      <c r="O200" s="42"/>
      <c r="T200" s="42"/>
      <c r="U200" s="42"/>
    </row>
    <row r="201" spans="4:21">
      <c r="D201" s="165"/>
      <c r="E201" s="165"/>
      <c r="F201" s="165"/>
      <c r="G201" s="165"/>
      <c r="K201" s="42"/>
      <c r="O201" s="42"/>
      <c r="T201" s="42"/>
      <c r="U201" s="42"/>
    </row>
    <row r="202" spans="4:21">
      <c r="D202" s="165"/>
      <c r="E202" s="165"/>
      <c r="F202" s="165"/>
      <c r="G202" s="165"/>
      <c r="K202" s="42"/>
      <c r="O202" s="42"/>
      <c r="T202" s="42"/>
      <c r="U202" s="42"/>
    </row>
    <row r="203" spans="4:21">
      <c r="D203" s="165"/>
      <c r="E203" s="165"/>
      <c r="F203" s="165"/>
      <c r="G203" s="165"/>
      <c r="K203" s="42"/>
      <c r="O203" s="42"/>
      <c r="T203" s="42"/>
      <c r="U203" s="42"/>
    </row>
    <row r="204" spans="4:21">
      <c r="D204" s="165"/>
      <c r="E204" s="165"/>
      <c r="F204" s="165"/>
      <c r="G204" s="165"/>
      <c r="K204" s="42"/>
      <c r="O204" s="42"/>
      <c r="T204" s="42"/>
      <c r="U204" s="42"/>
    </row>
    <row r="205" spans="4:21">
      <c r="D205" s="165"/>
      <c r="E205" s="165"/>
      <c r="F205" s="165"/>
      <c r="G205" s="165"/>
      <c r="K205" s="42"/>
      <c r="O205" s="42"/>
      <c r="T205" s="42"/>
      <c r="U205" s="42"/>
    </row>
    <row r="206" spans="4:21">
      <c r="D206" s="165"/>
      <c r="E206" s="165"/>
      <c r="F206" s="165"/>
      <c r="G206" s="165"/>
      <c r="K206" s="42"/>
      <c r="O206" s="42"/>
      <c r="T206" s="42"/>
      <c r="U206" s="42"/>
    </row>
    <row r="207" spans="4:21">
      <c r="D207" s="165"/>
      <c r="E207" s="165"/>
      <c r="F207" s="165"/>
      <c r="G207" s="165"/>
      <c r="K207" s="42"/>
      <c r="O207" s="42"/>
      <c r="T207" s="42"/>
      <c r="U207" s="42"/>
    </row>
    <row r="208" spans="4:21">
      <c r="D208" s="165"/>
      <c r="E208" s="165"/>
      <c r="F208" s="165"/>
      <c r="G208" s="165"/>
      <c r="K208" s="42"/>
      <c r="O208" s="42"/>
      <c r="T208" s="42"/>
      <c r="U208" s="42"/>
    </row>
    <row r="209" spans="4:21">
      <c r="D209" s="165"/>
      <c r="E209" s="165"/>
      <c r="F209" s="165"/>
      <c r="G209" s="165"/>
      <c r="K209" s="42"/>
      <c r="O209" s="42"/>
      <c r="T209" s="42"/>
      <c r="U209" s="42"/>
    </row>
    <row r="210" spans="4:21">
      <c r="D210" s="165"/>
      <c r="E210" s="165"/>
      <c r="F210" s="165"/>
      <c r="G210" s="165"/>
      <c r="K210" s="42"/>
      <c r="O210" s="42"/>
      <c r="T210" s="42"/>
      <c r="U210" s="42"/>
    </row>
    <row r="211" spans="4:21">
      <c r="D211" s="165"/>
      <c r="E211" s="165"/>
      <c r="F211" s="165"/>
      <c r="G211" s="165"/>
      <c r="K211" s="42"/>
      <c r="O211" s="42"/>
      <c r="T211" s="42"/>
      <c r="U211" s="42"/>
    </row>
    <row r="212" spans="4:21">
      <c r="D212" s="165"/>
      <c r="E212" s="165"/>
      <c r="F212" s="165"/>
      <c r="G212" s="165"/>
      <c r="K212" s="42"/>
      <c r="O212" s="42"/>
      <c r="T212" s="42"/>
      <c r="U212" s="42"/>
    </row>
    <row r="213" spans="4:21">
      <c r="D213" s="165"/>
      <c r="E213" s="165"/>
      <c r="F213" s="165"/>
      <c r="G213" s="165"/>
      <c r="K213" s="42"/>
      <c r="O213" s="42"/>
      <c r="T213" s="42"/>
      <c r="U213" s="42"/>
    </row>
    <row r="214" spans="4:21">
      <c r="D214" s="165"/>
      <c r="E214" s="165"/>
      <c r="F214" s="165"/>
      <c r="G214" s="165"/>
      <c r="K214" s="42"/>
      <c r="O214" s="42"/>
      <c r="T214" s="42"/>
      <c r="U214" s="42"/>
    </row>
    <row r="215" spans="4:21">
      <c r="D215" s="165"/>
      <c r="E215" s="165"/>
      <c r="F215" s="165"/>
      <c r="G215" s="165"/>
      <c r="K215" s="42"/>
      <c r="O215" s="42"/>
      <c r="T215" s="42"/>
      <c r="U215" s="42"/>
    </row>
    <row r="216" spans="4:21">
      <c r="D216" s="165"/>
      <c r="E216" s="165"/>
      <c r="F216" s="165"/>
      <c r="G216" s="165"/>
      <c r="K216" s="42"/>
      <c r="O216" s="42"/>
      <c r="T216" s="42"/>
      <c r="U216" s="42"/>
    </row>
    <row r="217" spans="4:21">
      <c r="D217" s="165"/>
      <c r="E217" s="165"/>
      <c r="F217" s="165"/>
      <c r="G217" s="165"/>
      <c r="K217" s="42"/>
      <c r="O217" s="42"/>
      <c r="T217" s="42"/>
      <c r="U217" s="42"/>
    </row>
    <row r="218" spans="4:21">
      <c r="D218" s="165"/>
      <c r="E218" s="165"/>
      <c r="F218" s="165"/>
      <c r="G218" s="165"/>
      <c r="K218" s="42"/>
      <c r="O218" s="42"/>
      <c r="T218" s="42"/>
      <c r="U218" s="42"/>
    </row>
    <row r="219" spans="4:21">
      <c r="D219" s="165"/>
      <c r="E219" s="165"/>
      <c r="F219" s="165"/>
      <c r="G219" s="165"/>
      <c r="K219" s="42"/>
      <c r="O219" s="42"/>
      <c r="T219" s="42"/>
      <c r="U219" s="42"/>
    </row>
    <row r="220" spans="4:21">
      <c r="D220" s="165"/>
      <c r="E220" s="165"/>
      <c r="F220" s="165"/>
      <c r="G220" s="165"/>
      <c r="K220" s="42"/>
      <c r="O220" s="42"/>
      <c r="T220" s="42"/>
      <c r="U220" s="42"/>
    </row>
    <row r="221" spans="4:21">
      <c r="D221" s="165"/>
      <c r="E221" s="165"/>
      <c r="F221" s="165"/>
      <c r="G221" s="165"/>
      <c r="K221" s="42"/>
      <c r="O221" s="42"/>
      <c r="T221" s="42"/>
      <c r="U221" s="42"/>
    </row>
    <row r="222" spans="4:21">
      <c r="D222" s="165"/>
      <c r="E222" s="165"/>
      <c r="F222" s="165"/>
      <c r="G222" s="165"/>
      <c r="K222" s="42"/>
      <c r="O222" s="42"/>
      <c r="T222" s="42"/>
      <c r="U222" s="42"/>
    </row>
    <row r="223" spans="4:21">
      <c r="D223" s="165"/>
      <c r="E223" s="165"/>
      <c r="F223" s="165"/>
      <c r="G223" s="165"/>
      <c r="K223" s="42"/>
      <c r="O223" s="42"/>
      <c r="T223" s="42"/>
      <c r="U223" s="42"/>
    </row>
    <row r="224" spans="4:21">
      <c r="D224" s="165"/>
      <c r="E224" s="165"/>
      <c r="F224" s="165"/>
      <c r="G224" s="165"/>
      <c r="K224" s="42"/>
      <c r="O224" s="42"/>
      <c r="T224" s="42"/>
      <c r="U224" s="42"/>
    </row>
    <row r="225" spans="4:21">
      <c r="D225" s="165"/>
      <c r="E225" s="165"/>
      <c r="F225" s="165"/>
      <c r="G225" s="165"/>
      <c r="K225" s="42"/>
      <c r="O225" s="42"/>
      <c r="T225" s="42"/>
      <c r="U225" s="42"/>
    </row>
    <row r="226" spans="4:21">
      <c r="D226" s="165"/>
      <c r="E226" s="165"/>
      <c r="F226" s="165"/>
      <c r="G226" s="165"/>
      <c r="K226" s="42"/>
      <c r="O226" s="42"/>
      <c r="T226" s="42"/>
      <c r="U226" s="42"/>
    </row>
    <row r="227" spans="4:21">
      <c r="D227" s="165"/>
      <c r="E227" s="165"/>
      <c r="F227" s="165"/>
      <c r="G227" s="165"/>
      <c r="K227" s="42"/>
      <c r="O227" s="42"/>
      <c r="T227" s="42"/>
      <c r="U227" s="42"/>
    </row>
    <row r="228" spans="4:21">
      <c r="D228" s="165"/>
      <c r="E228" s="165"/>
      <c r="F228" s="165"/>
      <c r="G228" s="165"/>
      <c r="K228" s="42"/>
      <c r="O228" s="42"/>
      <c r="T228" s="42"/>
      <c r="U228" s="42"/>
    </row>
    <row r="229" spans="4:21">
      <c r="D229" s="165"/>
      <c r="E229" s="165"/>
      <c r="F229" s="165"/>
      <c r="G229" s="165"/>
      <c r="K229" s="42"/>
      <c r="O229" s="42"/>
      <c r="T229" s="42"/>
      <c r="U229" s="42"/>
    </row>
    <row r="230" spans="4:21">
      <c r="D230" s="165"/>
      <c r="E230" s="165"/>
      <c r="F230" s="165"/>
      <c r="G230" s="165"/>
      <c r="K230" s="42"/>
      <c r="O230" s="42"/>
      <c r="T230" s="42"/>
      <c r="U230" s="42"/>
    </row>
    <row r="231" spans="4:21">
      <c r="D231" s="165"/>
      <c r="E231" s="165"/>
      <c r="F231" s="165"/>
      <c r="G231" s="165"/>
      <c r="K231" s="42"/>
      <c r="O231" s="42"/>
      <c r="T231" s="42"/>
      <c r="U231" s="42"/>
    </row>
    <row r="232" spans="4:21">
      <c r="D232" s="165"/>
      <c r="E232" s="165"/>
      <c r="F232" s="165"/>
      <c r="G232" s="165"/>
      <c r="K232" s="42"/>
      <c r="O232" s="42"/>
      <c r="T232" s="42"/>
      <c r="U232" s="42"/>
    </row>
    <row r="233" spans="4:21">
      <c r="D233" s="165"/>
      <c r="E233" s="165"/>
      <c r="F233" s="165"/>
      <c r="G233" s="165"/>
      <c r="K233" s="42"/>
      <c r="O233" s="42"/>
      <c r="T233" s="42"/>
      <c r="U233" s="42"/>
    </row>
    <row r="234" spans="4:21">
      <c r="D234" s="165"/>
      <c r="E234" s="165"/>
      <c r="F234" s="165"/>
      <c r="G234" s="165"/>
      <c r="K234" s="42"/>
      <c r="O234" s="42"/>
      <c r="T234" s="42"/>
      <c r="U234" s="42"/>
    </row>
    <row r="235" spans="4:21">
      <c r="D235" s="165"/>
      <c r="E235" s="165"/>
      <c r="F235" s="165"/>
      <c r="G235" s="165"/>
      <c r="K235" s="42"/>
      <c r="O235" s="42"/>
      <c r="T235" s="42"/>
      <c r="U235" s="42"/>
    </row>
    <row r="236" spans="4:21">
      <c r="D236" s="165"/>
      <c r="E236" s="165"/>
      <c r="F236" s="165"/>
      <c r="G236" s="165"/>
      <c r="K236" s="42"/>
      <c r="O236" s="42"/>
      <c r="T236" s="42"/>
      <c r="U236" s="42"/>
    </row>
    <row r="237" spans="4:21">
      <c r="D237" s="165"/>
      <c r="E237" s="165"/>
      <c r="F237" s="165"/>
      <c r="G237" s="165"/>
      <c r="K237" s="42"/>
      <c r="O237" s="42"/>
      <c r="T237" s="42"/>
      <c r="U237" s="42"/>
    </row>
    <row r="238" spans="4:21">
      <c r="D238" s="165"/>
      <c r="E238" s="165"/>
      <c r="F238" s="165"/>
      <c r="G238" s="165"/>
      <c r="K238" s="42"/>
      <c r="O238" s="42"/>
      <c r="T238" s="42"/>
      <c r="U238" s="42"/>
    </row>
    <row r="239" spans="4:21">
      <c r="D239" s="165"/>
      <c r="E239" s="165"/>
      <c r="F239" s="165"/>
      <c r="G239" s="165"/>
      <c r="K239" s="42"/>
      <c r="O239" s="42"/>
      <c r="T239" s="42"/>
      <c r="U239" s="42"/>
    </row>
    <row r="240" spans="4:21">
      <c r="D240" s="165"/>
      <c r="E240" s="165"/>
      <c r="F240" s="165"/>
      <c r="G240" s="165"/>
      <c r="K240" s="42"/>
      <c r="O240" s="42"/>
      <c r="T240" s="42"/>
      <c r="U240" s="42"/>
    </row>
    <row r="241" spans="4:21">
      <c r="D241" s="165"/>
      <c r="E241" s="165"/>
      <c r="F241" s="165"/>
      <c r="G241" s="165"/>
      <c r="K241" s="42"/>
      <c r="O241" s="42"/>
      <c r="T241" s="42"/>
      <c r="U241" s="42"/>
    </row>
    <row r="242" spans="4:21">
      <c r="D242" s="165"/>
      <c r="E242" s="165"/>
      <c r="F242" s="165"/>
      <c r="G242" s="165"/>
      <c r="K242" s="42"/>
      <c r="O242" s="42"/>
      <c r="T242" s="42"/>
      <c r="U242" s="42"/>
    </row>
    <row r="243" spans="4:21">
      <c r="D243" s="165"/>
      <c r="E243" s="165"/>
      <c r="F243" s="165"/>
      <c r="G243" s="165"/>
      <c r="K243" s="42"/>
      <c r="O243" s="42"/>
      <c r="T243" s="42"/>
      <c r="U243" s="42"/>
    </row>
    <row r="244" spans="4:21">
      <c r="D244" s="165"/>
      <c r="E244" s="165"/>
      <c r="F244" s="165"/>
      <c r="G244" s="165"/>
      <c r="K244" s="42"/>
      <c r="O244" s="42"/>
      <c r="T244" s="42"/>
      <c r="U244" s="42"/>
    </row>
    <row r="245" spans="4:21">
      <c r="D245" s="165"/>
      <c r="E245" s="165"/>
      <c r="F245" s="165"/>
      <c r="G245" s="165"/>
      <c r="K245" s="42"/>
      <c r="O245" s="42"/>
      <c r="T245" s="42"/>
      <c r="U245" s="42"/>
    </row>
    <row r="246" spans="4:21">
      <c r="D246" s="165"/>
      <c r="E246" s="165"/>
      <c r="F246" s="165"/>
      <c r="G246" s="165"/>
      <c r="K246" s="42"/>
      <c r="O246" s="42"/>
      <c r="T246" s="42"/>
      <c r="U246" s="42"/>
    </row>
    <row r="247" spans="4:21">
      <c r="D247" s="165"/>
      <c r="E247" s="165"/>
      <c r="F247" s="165"/>
      <c r="G247" s="165"/>
      <c r="K247" s="42"/>
      <c r="O247" s="42"/>
      <c r="T247" s="42"/>
      <c r="U247" s="42"/>
    </row>
    <row r="248" spans="4:21">
      <c r="D248" s="165"/>
      <c r="E248" s="165"/>
      <c r="F248" s="165"/>
      <c r="G248" s="165"/>
      <c r="K248" s="42"/>
      <c r="O248" s="42"/>
      <c r="T248" s="42"/>
      <c r="U248" s="42"/>
    </row>
    <row r="249" spans="4:21">
      <c r="D249" s="165"/>
      <c r="E249" s="165"/>
      <c r="F249" s="165"/>
      <c r="G249" s="165"/>
      <c r="K249" s="42"/>
      <c r="O249" s="42"/>
      <c r="T249" s="42"/>
      <c r="U249" s="42"/>
    </row>
    <row r="250" spans="4:21">
      <c r="D250" s="165"/>
      <c r="E250" s="165"/>
      <c r="F250" s="165"/>
      <c r="G250" s="165"/>
      <c r="K250" s="42"/>
      <c r="O250" s="42"/>
      <c r="T250" s="42"/>
      <c r="U250" s="42"/>
    </row>
    <row r="251" spans="4:21">
      <c r="D251" s="165"/>
      <c r="E251" s="165"/>
      <c r="F251" s="165"/>
      <c r="G251" s="165"/>
      <c r="K251" s="42"/>
      <c r="O251" s="42"/>
      <c r="T251" s="42"/>
      <c r="U251" s="42"/>
    </row>
    <row r="252" spans="4:21">
      <c r="D252" s="165"/>
      <c r="E252" s="165"/>
      <c r="F252" s="165"/>
      <c r="G252" s="165"/>
      <c r="K252" s="42"/>
      <c r="O252" s="42"/>
      <c r="T252" s="42"/>
      <c r="U252" s="42"/>
    </row>
    <row r="253" spans="4:21">
      <c r="D253" s="165"/>
      <c r="E253" s="165"/>
      <c r="F253" s="165"/>
      <c r="G253" s="165"/>
      <c r="K253" s="42"/>
      <c r="O253" s="42"/>
      <c r="T253" s="42"/>
      <c r="U253" s="42"/>
    </row>
    <row r="254" spans="4:21">
      <c r="D254" s="165"/>
      <c r="E254" s="165"/>
      <c r="F254" s="165"/>
      <c r="G254" s="165"/>
      <c r="K254" s="42"/>
      <c r="O254" s="42"/>
      <c r="T254" s="42"/>
      <c r="U254" s="42"/>
    </row>
    <row r="255" spans="4:21">
      <c r="D255" s="165"/>
      <c r="E255" s="165"/>
      <c r="F255" s="165"/>
      <c r="G255" s="165"/>
      <c r="K255" s="42"/>
      <c r="O255" s="42"/>
      <c r="T255" s="42"/>
      <c r="U255" s="42"/>
    </row>
    <row r="256" spans="4:21">
      <c r="D256" s="165"/>
      <c r="E256" s="165"/>
      <c r="F256" s="165"/>
      <c r="G256" s="165"/>
      <c r="K256" s="42"/>
      <c r="O256" s="42"/>
      <c r="T256" s="42"/>
      <c r="U256" s="42"/>
    </row>
    <row r="257" spans="4:21">
      <c r="D257" s="165"/>
      <c r="E257" s="165"/>
      <c r="F257" s="165"/>
      <c r="G257" s="165"/>
      <c r="K257" s="42"/>
      <c r="O257" s="42"/>
      <c r="T257" s="42"/>
      <c r="U257" s="42"/>
    </row>
    <row r="258" spans="4:21">
      <c r="D258" s="165"/>
      <c r="E258" s="165"/>
      <c r="F258" s="165"/>
      <c r="G258" s="165"/>
      <c r="K258" s="42"/>
      <c r="O258" s="42"/>
      <c r="T258" s="42"/>
      <c r="U258" s="42"/>
    </row>
    <row r="259" spans="4:21">
      <c r="D259" s="165"/>
      <c r="E259" s="165"/>
      <c r="F259" s="165"/>
      <c r="G259" s="165"/>
      <c r="K259" s="42"/>
      <c r="O259" s="42"/>
      <c r="T259" s="42"/>
      <c r="U259" s="42"/>
    </row>
    <row r="260" spans="4:21">
      <c r="D260" s="165"/>
      <c r="E260" s="165"/>
      <c r="F260" s="165"/>
      <c r="G260" s="165"/>
      <c r="K260" s="42"/>
      <c r="O260" s="42"/>
      <c r="T260" s="42"/>
      <c r="U260" s="42"/>
    </row>
    <row r="261" spans="4:21">
      <c r="D261" s="165"/>
      <c r="E261" s="165"/>
      <c r="F261" s="165"/>
      <c r="G261" s="165"/>
      <c r="K261" s="42"/>
      <c r="O261" s="42"/>
      <c r="T261" s="42"/>
      <c r="U261" s="42"/>
    </row>
    <row r="262" spans="4:21">
      <c r="D262" s="165"/>
      <c r="E262" s="165"/>
      <c r="F262" s="165"/>
      <c r="G262" s="165"/>
      <c r="K262" s="42"/>
      <c r="O262" s="42"/>
    </row>
    <row r="263" spans="4:21">
      <c r="D263" s="165"/>
      <c r="E263" s="165"/>
      <c r="F263" s="165"/>
      <c r="G263" s="165"/>
      <c r="O263" s="42"/>
    </row>
    <row r="264" spans="4:21">
      <c r="D264" s="165"/>
      <c r="E264" s="165"/>
      <c r="F264" s="165"/>
      <c r="G264" s="165"/>
    </row>
    <row r="265" spans="4:21">
      <c r="D265" s="165"/>
      <c r="E265" s="165"/>
      <c r="F265" s="165"/>
      <c r="G265" s="165"/>
    </row>
    <row r="266" spans="4:21">
      <c r="D266" s="165"/>
      <c r="E266" s="165"/>
      <c r="F266" s="165"/>
      <c r="G266" s="165"/>
    </row>
    <row r="267" spans="4:21">
      <c r="D267" s="165"/>
      <c r="E267" s="165"/>
      <c r="F267" s="165"/>
      <c r="G267" s="165"/>
    </row>
    <row r="268" spans="4:21">
      <c r="D268" s="165"/>
      <c r="E268" s="165"/>
      <c r="F268" s="165"/>
      <c r="G268" s="165"/>
    </row>
    <row r="269" spans="4:21">
      <c r="D269" s="165"/>
      <c r="E269" s="165"/>
      <c r="F269" s="165"/>
      <c r="G269" s="165"/>
    </row>
    <row r="270" spans="4:21">
      <c r="D270" s="165"/>
      <c r="E270" s="165"/>
      <c r="F270" s="165"/>
      <c r="G270" s="165"/>
    </row>
    <row r="271" spans="4:21">
      <c r="D271" s="165"/>
      <c r="E271" s="165"/>
      <c r="F271" s="165"/>
      <c r="G271" s="165"/>
    </row>
    <row r="272" spans="4:21">
      <c r="D272" s="165"/>
      <c r="E272" s="165"/>
      <c r="F272" s="165"/>
      <c r="G272" s="165"/>
    </row>
    <row r="273" spans="4:7">
      <c r="D273" s="165"/>
      <c r="E273" s="165"/>
      <c r="F273" s="165"/>
      <c r="G273" s="165"/>
    </row>
    <row r="274" spans="4:7">
      <c r="D274" s="165"/>
      <c r="E274" s="165"/>
      <c r="F274" s="165"/>
      <c r="G274" s="165"/>
    </row>
    <row r="275" spans="4:7">
      <c r="D275" s="165"/>
      <c r="E275" s="165"/>
      <c r="F275" s="165"/>
      <c r="G275" s="165"/>
    </row>
    <row r="276" spans="4:7">
      <c r="D276" s="165"/>
      <c r="E276" s="165"/>
      <c r="F276" s="165"/>
      <c r="G276" s="165"/>
    </row>
    <row r="277" spans="4:7">
      <c r="D277" s="165"/>
      <c r="E277" s="165"/>
      <c r="F277" s="165"/>
      <c r="G277" s="165"/>
    </row>
    <row r="278" spans="4:7">
      <c r="D278" s="165"/>
      <c r="E278" s="165"/>
      <c r="F278" s="165"/>
      <c r="G278" s="165"/>
    </row>
    <row r="279" spans="4:7">
      <c r="D279" s="165"/>
      <c r="E279" s="165"/>
      <c r="F279" s="165"/>
      <c r="G279" s="165"/>
    </row>
    <row r="280" spans="4:7">
      <c r="D280" s="165"/>
      <c r="E280" s="165"/>
      <c r="F280" s="165"/>
      <c r="G280" s="165"/>
    </row>
    <row r="281" spans="4:7">
      <c r="D281" s="165"/>
      <c r="E281" s="165"/>
      <c r="F281" s="165"/>
      <c r="G281" s="165"/>
    </row>
    <row r="282" spans="4:7">
      <c r="D282" s="165"/>
      <c r="E282" s="165"/>
      <c r="F282" s="165"/>
      <c r="G282" s="165"/>
    </row>
    <row r="283" spans="4:7">
      <c r="D283" s="165"/>
      <c r="E283" s="165"/>
      <c r="F283" s="165"/>
      <c r="G283" s="165"/>
    </row>
    <row r="284" spans="4:7">
      <c r="D284" s="165"/>
      <c r="E284" s="165"/>
      <c r="F284" s="165"/>
      <c r="G284" s="165"/>
    </row>
  </sheetData>
  <sheetProtection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6"/>
  <dataValidations count="1">
    <dataValidation imeMode="halfAlpha" allowBlank="1" showInputMessage="1" showErrorMessage="1" sqref="O11:O110 I11:I110 M11:M110 K11:K110 B11:C110 F11:F110" xr:uid="{00000000-0002-0000-0200-00000000000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D934-F636-4046-BC3B-E61F4AE6C248}">
  <sheetPr>
    <pageSetUpPr fitToPage="1"/>
  </sheetPr>
  <dimension ref="A1:N91"/>
  <sheetViews>
    <sheetView showGridLines="0" tabSelected="1" view="pageBreakPreview" topLeftCell="A5" zoomScale="70" zoomScaleNormal="100" zoomScaleSheetLayoutView="70" workbookViewId="0">
      <selection activeCell="A16" sqref="A16:J18"/>
    </sheetView>
  </sheetViews>
  <sheetFormatPr defaultRowHeight="24"/>
  <cols>
    <col min="1" max="1" width="23.5" style="232" customWidth="1"/>
    <col min="2" max="2" width="7" style="232" customWidth="1"/>
    <col min="3" max="3" width="37.75" style="232" customWidth="1"/>
    <col min="4" max="4" width="25.875" style="232" customWidth="1"/>
    <col min="5" max="5" width="15.75" style="232" customWidth="1"/>
    <col min="6" max="6" width="17.75" style="232" customWidth="1"/>
    <col min="7" max="8" width="4.75" style="232" customWidth="1"/>
    <col min="9" max="10" width="4.75" style="221" customWidth="1"/>
    <col min="11" max="11" width="6.75" style="221" customWidth="1"/>
    <col min="12" max="12" width="2.375" style="221" customWidth="1"/>
    <col min="13" max="14" width="9" style="221"/>
    <col min="15" max="16384" width="9" style="232"/>
  </cols>
  <sheetData>
    <row r="1" spans="1:11" s="221" customFormat="1" ht="20.100000000000001" customHeight="1">
      <c r="A1" s="221" t="s">
        <v>1927</v>
      </c>
      <c r="F1" s="530"/>
      <c r="G1" s="530"/>
      <c r="H1" s="530"/>
      <c r="I1" s="530"/>
      <c r="J1" s="530"/>
    </row>
    <row r="2" spans="1:11" s="221" customFormat="1" ht="30" customHeight="1">
      <c r="F2" s="222" t="s">
        <v>1922</v>
      </c>
      <c r="G2" s="237"/>
      <c r="H2" s="222" t="s">
        <v>72</v>
      </c>
      <c r="I2" s="238"/>
      <c r="J2" s="221" t="s">
        <v>5</v>
      </c>
    </row>
    <row r="3" spans="1:11" s="221" customFormat="1" ht="35.1" customHeight="1"/>
    <row r="4" spans="1:11" s="221" customFormat="1" ht="35.1" customHeight="1"/>
    <row r="5" spans="1:11" s="221" customFormat="1" ht="35.1" customHeight="1">
      <c r="A5" s="221" t="s">
        <v>1915</v>
      </c>
    </row>
    <row r="6" spans="1:11" s="221" customFormat="1" ht="35.1" customHeight="1">
      <c r="D6" s="223"/>
    </row>
    <row r="7" spans="1:11" s="221" customFormat="1" ht="35.1" customHeight="1">
      <c r="D7" s="223" t="s">
        <v>26</v>
      </c>
      <c r="E7" s="527" t="str">
        <f>IFERROR(基本情報入力シート!M25&amp;" "&amp;基本情報入力シート!M26,"")</f>
        <v xml:space="preserve"> </v>
      </c>
      <c r="F7" s="527"/>
      <c r="G7" s="527"/>
      <c r="H7" s="527"/>
      <c r="I7" s="527"/>
    </row>
    <row r="8" spans="1:11" s="221" customFormat="1" ht="35.1" customHeight="1">
      <c r="D8" s="223" t="s">
        <v>30</v>
      </c>
      <c r="E8" s="526" t="str">
        <f>IF(基本情報入力シート!M23="","",基本情報入力シート!M23)</f>
        <v/>
      </c>
      <c r="F8" s="526"/>
      <c r="G8" s="526"/>
      <c r="H8" s="526"/>
      <c r="I8" s="526"/>
    </row>
    <row r="9" spans="1:11" s="221" customFormat="1" ht="35.1" customHeight="1">
      <c r="D9" s="223" t="s">
        <v>1916</v>
      </c>
      <c r="E9" s="527" t="str">
        <f>IFERROR(基本情報入力シート!M27&amp;" "&amp;基本情報入力シート!M28,"")</f>
        <v xml:space="preserve"> </v>
      </c>
      <c r="F9" s="527"/>
      <c r="G9" s="527"/>
      <c r="H9" s="527"/>
      <c r="I9" s="527"/>
    </row>
    <row r="10" spans="1:11" s="221" customFormat="1" ht="35.1" customHeight="1"/>
    <row r="11" spans="1:11" s="221" customFormat="1" ht="35.1" customHeight="1">
      <c r="A11" s="531" t="s">
        <v>1923</v>
      </c>
      <c r="B11" s="531"/>
      <c r="C11" s="531"/>
      <c r="D11" s="531"/>
      <c r="E11" s="531"/>
      <c r="F11" s="531"/>
      <c r="G11" s="531"/>
      <c r="H11" s="531"/>
      <c r="I11" s="531"/>
      <c r="J11" s="531"/>
    </row>
    <row r="12" spans="1:11" s="221" customFormat="1" ht="35.1" customHeight="1">
      <c r="A12" s="531"/>
      <c r="B12" s="531"/>
      <c r="C12" s="531"/>
      <c r="D12" s="531"/>
      <c r="E12" s="531"/>
      <c r="F12" s="531"/>
      <c r="G12" s="531"/>
      <c r="H12" s="531"/>
      <c r="I12" s="531"/>
      <c r="J12" s="531"/>
    </row>
    <row r="13" spans="1:11" s="221" customFormat="1" ht="35.1" customHeight="1">
      <c r="A13" s="531"/>
      <c r="B13" s="531"/>
      <c r="C13" s="531"/>
      <c r="D13" s="531"/>
      <c r="E13" s="531"/>
      <c r="F13" s="531"/>
      <c r="G13" s="531"/>
      <c r="H13" s="531"/>
      <c r="I13" s="531"/>
      <c r="J13" s="531"/>
    </row>
    <row r="14" spans="1:11" s="221" customFormat="1" ht="35.1" customHeight="1">
      <c r="A14" s="224"/>
      <c r="B14" s="224"/>
      <c r="C14" s="224"/>
      <c r="D14" s="224"/>
      <c r="E14" s="224"/>
      <c r="F14" s="224"/>
      <c r="G14" s="224"/>
      <c r="H14" s="224"/>
    </row>
    <row r="15" spans="1:11" s="221" customFormat="1" ht="35.1" customHeight="1">
      <c r="A15" s="224"/>
      <c r="B15" s="224"/>
      <c r="C15" s="224"/>
      <c r="D15" s="224"/>
      <c r="E15" s="224"/>
      <c r="F15" s="224"/>
      <c r="G15" s="224"/>
      <c r="H15" s="224"/>
    </row>
    <row r="16" spans="1:11" s="221" customFormat="1" ht="35.1" customHeight="1">
      <c r="A16" s="532" t="s">
        <v>1928</v>
      </c>
      <c r="B16" s="532"/>
      <c r="C16" s="532"/>
      <c r="D16" s="532"/>
      <c r="E16" s="532"/>
      <c r="F16" s="532"/>
      <c r="G16" s="532"/>
      <c r="H16" s="532"/>
      <c r="I16" s="532"/>
      <c r="J16" s="532"/>
      <c r="K16" s="225"/>
    </row>
    <row r="17" spans="1:11" s="221" customFormat="1" ht="35.1" customHeight="1">
      <c r="A17" s="532"/>
      <c r="B17" s="532"/>
      <c r="C17" s="532"/>
      <c r="D17" s="532"/>
      <c r="E17" s="532"/>
      <c r="F17" s="532"/>
      <c r="G17" s="532"/>
      <c r="H17" s="532"/>
      <c r="I17" s="532"/>
      <c r="J17" s="532"/>
      <c r="K17" s="225"/>
    </row>
    <row r="18" spans="1:11" s="221" customFormat="1" ht="35.1" customHeight="1">
      <c r="A18" s="532"/>
      <c r="B18" s="532"/>
      <c r="C18" s="532"/>
      <c r="D18" s="532"/>
      <c r="E18" s="532"/>
      <c r="F18" s="532"/>
      <c r="G18" s="532"/>
      <c r="H18" s="532"/>
      <c r="I18" s="532"/>
      <c r="J18" s="532"/>
      <c r="K18" s="225"/>
    </row>
    <row r="19" spans="1:11" s="221" customFormat="1" ht="35.1" customHeight="1"/>
    <row r="20" spans="1:11" s="221" customFormat="1" ht="35.1" customHeight="1"/>
    <row r="21" spans="1:11" s="221" customFormat="1" ht="35.1" customHeight="1">
      <c r="A21" s="529" t="s">
        <v>1917</v>
      </c>
      <c r="B21" s="529"/>
      <c r="C21" s="529"/>
      <c r="D21" s="529"/>
      <c r="E21" s="529"/>
      <c r="F21" s="529"/>
      <c r="G21" s="235"/>
      <c r="H21" s="235"/>
    </row>
    <row r="22" spans="1:11" s="221" customFormat="1" ht="35.1" customHeight="1">
      <c r="A22" s="235"/>
      <c r="B22" s="235"/>
      <c r="C22" s="235"/>
      <c r="D22" s="235"/>
      <c r="E22" s="235"/>
      <c r="F22" s="235"/>
      <c r="G22" s="235"/>
      <c r="H22" s="235"/>
      <c r="I22" s="235"/>
      <c r="J22" s="235"/>
      <c r="K22" s="235"/>
    </row>
    <row r="23" spans="1:11" s="221" customFormat="1" ht="35.1" customHeight="1">
      <c r="A23" s="226" t="s">
        <v>1926</v>
      </c>
      <c r="B23" s="223" t="s">
        <v>1918</v>
      </c>
      <c r="C23" s="239">
        <f>'別紙様式3-2（補助金）'!F5</f>
        <v>0</v>
      </c>
      <c r="D23" s="226" t="s">
        <v>4</v>
      </c>
      <c r="E23" s="235"/>
      <c r="F23" s="235"/>
      <c r="G23" s="235"/>
      <c r="H23" s="235"/>
      <c r="I23" s="235"/>
      <c r="J23" s="235"/>
      <c r="K23" s="235"/>
    </row>
    <row r="24" spans="1:11" s="221" customFormat="1" ht="35.1" customHeight="1">
      <c r="A24" s="226"/>
      <c r="C24" s="227"/>
      <c r="E24" s="235"/>
      <c r="F24" s="235"/>
      <c r="G24" s="235"/>
      <c r="H24" s="235"/>
      <c r="I24" s="226"/>
      <c r="J24" s="235"/>
      <c r="K24" s="235"/>
    </row>
    <row r="25" spans="1:11" s="221" customFormat="1" ht="35.1" customHeight="1">
      <c r="A25" s="226" t="s">
        <v>1919</v>
      </c>
      <c r="B25" s="235"/>
      <c r="C25" s="235"/>
      <c r="D25" s="235"/>
      <c r="E25" s="235"/>
      <c r="F25" s="235"/>
      <c r="G25" s="235"/>
      <c r="H25" s="235"/>
      <c r="I25" s="235"/>
      <c r="J25" s="235"/>
      <c r="K25" s="235"/>
    </row>
    <row r="26" spans="1:11" s="221" customFormat="1" ht="35.1" customHeight="1">
      <c r="A26" s="228"/>
      <c r="B26" s="221" t="s">
        <v>1920</v>
      </c>
      <c r="C26" s="229" t="s">
        <v>1924</v>
      </c>
      <c r="E26" s="235"/>
      <c r="F26" s="235"/>
      <c r="G26" s="235"/>
      <c r="H26" s="235"/>
      <c r="I26" s="226"/>
      <c r="J26" s="235"/>
      <c r="K26" s="235"/>
    </row>
    <row r="27" spans="1:11" s="221" customFormat="1" ht="35.1" customHeight="1">
      <c r="A27" s="228"/>
      <c r="B27" s="230" t="s">
        <v>1921</v>
      </c>
      <c r="C27" s="226" t="s">
        <v>1925</v>
      </c>
      <c r="D27" s="235"/>
      <c r="E27" s="235"/>
      <c r="F27" s="235"/>
      <c r="G27" s="235"/>
      <c r="H27" s="235"/>
      <c r="I27" s="235"/>
      <c r="J27" s="235"/>
      <c r="K27" s="235"/>
    </row>
    <row r="28" spans="1:11" s="221" customFormat="1" ht="35.1" customHeight="1">
      <c r="A28" s="228"/>
      <c r="B28" s="231"/>
      <c r="C28" s="226"/>
      <c r="D28" s="235"/>
      <c r="E28" s="235"/>
      <c r="F28" s="235"/>
      <c r="G28" s="235"/>
      <c r="H28" s="235"/>
      <c r="I28" s="235"/>
      <c r="J28" s="235"/>
      <c r="K28" s="235"/>
    </row>
    <row r="29" spans="1:11" s="221" customFormat="1" ht="35.1" customHeight="1">
      <c r="A29" s="226"/>
      <c r="B29" s="235"/>
      <c r="C29" s="235"/>
      <c r="D29" s="235"/>
      <c r="E29" s="235"/>
      <c r="F29" s="235"/>
      <c r="G29" s="235"/>
      <c r="H29" s="235"/>
      <c r="I29" s="235"/>
      <c r="J29" s="235"/>
      <c r="K29" s="235"/>
    </row>
    <row r="30" spans="1:11" s="221" customFormat="1" ht="35.1" customHeight="1">
      <c r="A30" s="226"/>
      <c r="B30" s="235"/>
      <c r="C30" s="235"/>
      <c r="D30" s="235"/>
      <c r="E30" s="235"/>
      <c r="F30" s="235"/>
      <c r="G30" s="235"/>
      <c r="H30" s="235"/>
      <c r="I30" s="235"/>
      <c r="J30" s="235"/>
      <c r="K30" s="235"/>
    </row>
    <row r="31" spans="1:11" s="221" customFormat="1" ht="35.1" customHeight="1">
      <c r="A31" s="226"/>
      <c r="B31" s="235"/>
      <c r="C31" s="235"/>
      <c r="D31" s="235"/>
      <c r="E31" s="235"/>
      <c r="F31" s="235"/>
      <c r="G31" s="235"/>
      <c r="H31" s="235"/>
      <c r="I31" s="226"/>
      <c r="J31" s="235"/>
      <c r="K31" s="235"/>
    </row>
    <row r="32" spans="1:11" s="221" customFormat="1" ht="35.1" customHeight="1">
      <c r="A32" s="226"/>
      <c r="B32" s="235"/>
      <c r="C32" s="235"/>
      <c r="D32" s="235"/>
      <c r="E32" s="235"/>
      <c r="F32" s="235"/>
      <c r="G32" s="235"/>
      <c r="H32" s="235"/>
      <c r="I32" s="235"/>
      <c r="J32" s="235"/>
      <c r="K32" s="235"/>
    </row>
    <row r="33" spans="1:11" s="221" customFormat="1" ht="35.1" customHeight="1">
      <c r="A33" s="226"/>
      <c r="B33" s="235"/>
      <c r="C33" s="235"/>
      <c r="D33" s="235"/>
      <c r="E33" s="235"/>
      <c r="F33" s="235"/>
      <c r="G33" s="235"/>
      <c r="H33" s="235"/>
      <c r="I33" s="235"/>
      <c r="J33" s="235"/>
      <c r="K33" s="235"/>
    </row>
    <row r="34" spans="1:11" s="221" customFormat="1" ht="35.1" customHeight="1">
      <c r="A34" s="226"/>
      <c r="B34" s="235"/>
      <c r="C34" s="235"/>
      <c r="D34" s="235"/>
      <c r="E34" s="235"/>
      <c r="F34" s="235"/>
      <c r="G34" s="235"/>
      <c r="H34" s="235"/>
      <c r="I34" s="235"/>
      <c r="J34" s="235"/>
      <c r="K34" s="235"/>
    </row>
    <row r="35" spans="1:11" s="221" customFormat="1" ht="20.100000000000001" customHeight="1">
      <c r="A35" s="226"/>
      <c r="B35" s="235"/>
      <c r="C35" s="235"/>
      <c r="D35" s="235"/>
      <c r="E35" s="235"/>
      <c r="F35" s="235"/>
      <c r="G35" s="235"/>
      <c r="H35" s="235"/>
      <c r="I35" s="226"/>
      <c r="J35" s="235"/>
      <c r="K35" s="235"/>
    </row>
    <row r="36" spans="1:11" s="221" customFormat="1" ht="20.100000000000001" customHeight="1">
      <c r="A36" s="226"/>
      <c r="B36" s="235"/>
      <c r="C36" s="235"/>
      <c r="D36" s="235"/>
      <c r="E36" s="235"/>
      <c r="F36" s="235"/>
      <c r="G36" s="235"/>
      <c r="H36" s="235"/>
      <c r="I36" s="235"/>
      <c r="J36" s="235"/>
      <c r="K36" s="235"/>
    </row>
    <row r="37" spans="1:11" s="221" customFormat="1" ht="20.100000000000001" customHeight="1">
      <c r="A37" s="226"/>
      <c r="B37" s="235"/>
      <c r="C37" s="235"/>
      <c r="D37" s="235"/>
      <c r="E37" s="235"/>
      <c r="F37" s="235"/>
      <c r="G37" s="235"/>
      <c r="H37" s="235"/>
      <c r="I37" s="235"/>
      <c r="J37" s="235"/>
      <c r="K37" s="235"/>
    </row>
    <row r="38" spans="1:11" s="221" customFormat="1" ht="20.100000000000001" customHeight="1">
      <c r="A38" s="226"/>
      <c r="B38" s="235"/>
      <c r="C38" s="235"/>
      <c r="D38" s="235"/>
      <c r="E38" s="235"/>
      <c r="F38" s="235"/>
      <c r="G38" s="235"/>
      <c r="H38" s="235"/>
      <c r="I38" s="235"/>
      <c r="J38" s="235"/>
      <c r="K38" s="235"/>
    </row>
    <row r="39" spans="1:11" s="221" customFormat="1" ht="20.100000000000001" customHeight="1">
      <c r="A39" s="226"/>
      <c r="B39" s="235"/>
      <c r="C39" s="235"/>
      <c r="D39" s="235"/>
      <c r="E39" s="235"/>
      <c r="F39" s="235"/>
      <c r="G39" s="235"/>
      <c r="H39" s="235"/>
      <c r="I39" s="235"/>
      <c r="J39" s="235"/>
      <c r="K39" s="235"/>
    </row>
    <row r="40" spans="1:11" s="221" customFormat="1" ht="19.5" customHeight="1">
      <c r="A40" s="226"/>
      <c r="B40" s="235"/>
      <c r="C40" s="235"/>
      <c r="D40" s="235"/>
      <c r="E40" s="235"/>
      <c r="F40" s="235"/>
      <c r="G40" s="235"/>
      <c r="H40" s="235"/>
      <c r="I40" s="235"/>
      <c r="J40" s="235"/>
      <c r="K40" s="235"/>
    </row>
    <row r="41" spans="1:11" s="221" customFormat="1" ht="20.100000000000001" customHeight="1">
      <c r="A41" s="226"/>
      <c r="B41" s="235"/>
      <c r="C41" s="235"/>
      <c r="D41" s="235"/>
      <c r="E41" s="235"/>
      <c r="F41" s="235"/>
      <c r="G41" s="235"/>
      <c r="H41" s="235"/>
      <c r="I41" s="235"/>
      <c r="J41" s="235"/>
      <c r="K41" s="235"/>
    </row>
    <row r="42" spans="1:11" s="221" customFormat="1" ht="20.100000000000001" customHeight="1">
      <c r="A42" s="226"/>
      <c r="B42" s="235"/>
      <c r="C42" s="235"/>
      <c r="D42" s="235"/>
      <c r="E42" s="235"/>
      <c r="F42" s="235"/>
      <c r="G42" s="235"/>
      <c r="H42" s="235"/>
      <c r="I42" s="235"/>
      <c r="J42" s="235"/>
      <c r="K42" s="235"/>
    </row>
    <row r="43" spans="1:11" s="221" customFormat="1" ht="20.100000000000001" customHeight="1">
      <c r="A43" s="226"/>
      <c r="B43" s="235"/>
      <c r="C43" s="235"/>
      <c r="D43" s="235"/>
      <c r="E43" s="235"/>
      <c r="F43" s="235"/>
      <c r="G43" s="235"/>
      <c r="H43" s="235"/>
      <c r="I43" s="226"/>
      <c r="J43" s="235"/>
      <c r="K43" s="235"/>
    </row>
    <row r="44" spans="1:11" s="221" customFormat="1" ht="20.100000000000001" customHeight="1">
      <c r="A44" s="226"/>
      <c r="B44" s="235"/>
      <c r="C44" s="235"/>
      <c r="D44" s="235"/>
      <c r="E44" s="235"/>
      <c r="F44" s="235"/>
      <c r="G44" s="235"/>
      <c r="H44" s="235"/>
      <c r="I44" s="235"/>
      <c r="J44" s="235"/>
      <c r="K44" s="235"/>
    </row>
    <row r="45" spans="1:11" s="221" customFormat="1" ht="20.100000000000001" customHeight="1">
      <c r="A45" s="226"/>
      <c r="B45" s="235"/>
      <c r="C45" s="235"/>
      <c r="D45" s="235"/>
      <c r="E45" s="235"/>
      <c r="F45" s="235"/>
      <c r="G45" s="235"/>
      <c r="H45" s="235"/>
      <c r="I45" s="226"/>
      <c r="J45" s="235"/>
      <c r="K45" s="235"/>
    </row>
    <row r="46" spans="1:11" s="221" customFormat="1" ht="20.100000000000001" customHeight="1">
      <c r="A46" s="226"/>
      <c r="B46" s="235"/>
      <c r="C46" s="235"/>
      <c r="D46" s="235"/>
      <c r="E46" s="235"/>
      <c r="F46" s="235"/>
      <c r="G46" s="235"/>
      <c r="H46" s="235"/>
      <c r="I46" s="235"/>
      <c r="J46" s="235"/>
      <c r="K46" s="235"/>
    </row>
    <row r="47" spans="1:11" s="221" customFormat="1" ht="20.100000000000001" customHeight="1">
      <c r="A47" s="235"/>
      <c r="B47" s="235"/>
      <c r="C47" s="235"/>
      <c r="D47" s="235"/>
      <c r="E47" s="235"/>
      <c r="F47" s="235"/>
      <c r="G47" s="235"/>
      <c r="H47" s="235"/>
      <c r="I47" s="235"/>
      <c r="J47" s="235"/>
      <c r="K47" s="235"/>
    </row>
    <row r="48" spans="1:11" s="221" customFormat="1" ht="20.100000000000001" customHeight="1">
      <c r="A48" s="235"/>
      <c r="B48" s="235"/>
      <c r="C48" s="235"/>
      <c r="D48" s="235"/>
      <c r="E48" s="235"/>
      <c r="F48" s="235"/>
      <c r="G48" s="235"/>
      <c r="H48" s="235"/>
      <c r="I48" s="235"/>
      <c r="J48" s="235"/>
      <c r="K48" s="235"/>
    </row>
    <row r="49" spans="1:11" s="221" customFormat="1" ht="20.100000000000001" customHeight="1">
      <c r="A49" s="235"/>
      <c r="B49" s="235"/>
      <c r="C49" s="235"/>
      <c r="D49" s="235"/>
      <c r="E49" s="235"/>
      <c r="F49" s="235"/>
      <c r="G49" s="235"/>
      <c r="H49" s="235"/>
      <c r="I49" s="235"/>
      <c r="J49" s="235"/>
      <c r="K49" s="235"/>
    </row>
    <row r="50" spans="1:11" s="221" customFormat="1" ht="20.100000000000001" customHeight="1">
      <c r="A50" s="235"/>
      <c r="B50" s="235"/>
      <c r="C50" s="235"/>
      <c r="D50" s="235"/>
      <c r="E50" s="235"/>
      <c r="F50" s="235"/>
      <c r="G50" s="235"/>
      <c r="H50" s="235"/>
      <c r="I50" s="235"/>
      <c r="J50" s="235"/>
      <c r="K50" s="235"/>
    </row>
    <row r="51" spans="1:11" s="221" customFormat="1" ht="20.100000000000001" customHeight="1">
      <c r="A51" s="235"/>
      <c r="B51" s="235"/>
      <c r="C51" s="235"/>
      <c r="D51" s="235"/>
      <c r="E51" s="235"/>
      <c r="F51" s="235"/>
      <c r="G51" s="235"/>
      <c r="H51" s="235"/>
      <c r="I51" s="235"/>
      <c r="J51" s="235"/>
      <c r="K51" s="235"/>
    </row>
    <row r="52" spans="1:11" s="221" customFormat="1" ht="20.100000000000001" customHeight="1">
      <c r="A52" s="235"/>
      <c r="B52" s="235"/>
      <c r="C52" s="235"/>
      <c r="D52" s="235"/>
      <c r="E52" s="235"/>
      <c r="F52" s="235"/>
      <c r="G52" s="235"/>
      <c r="H52" s="235"/>
      <c r="I52" s="235"/>
      <c r="J52" s="235"/>
      <c r="K52" s="235"/>
    </row>
    <row r="53" spans="1:11" s="221" customFormat="1" ht="20.100000000000001" customHeight="1">
      <c r="A53" s="235"/>
      <c r="B53" s="235"/>
      <c r="C53" s="235"/>
      <c r="D53" s="235"/>
      <c r="E53" s="235"/>
      <c r="F53" s="235"/>
      <c r="G53" s="235"/>
      <c r="H53" s="235"/>
      <c r="I53" s="235"/>
      <c r="J53" s="235"/>
      <c r="K53" s="235"/>
    </row>
    <row r="54" spans="1:11" s="221" customFormat="1" ht="20.100000000000001" customHeight="1">
      <c r="A54" s="235"/>
      <c r="B54" s="235"/>
      <c r="C54" s="235"/>
      <c r="D54" s="235"/>
      <c r="E54" s="235"/>
      <c r="F54" s="235"/>
      <c r="G54" s="235"/>
      <c r="H54" s="235"/>
      <c r="I54" s="235"/>
      <c r="J54" s="235"/>
      <c r="K54" s="235"/>
    </row>
    <row r="55" spans="1:11" s="221" customFormat="1" ht="20.100000000000001" customHeight="1">
      <c r="A55" s="235"/>
      <c r="B55" s="235"/>
      <c r="C55" s="235"/>
      <c r="D55" s="235"/>
      <c r="E55" s="235"/>
      <c r="F55" s="235"/>
      <c r="G55" s="235"/>
      <c r="H55" s="235"/>
      <c r="I55" s="235"/>
      <c r="J55" s="235"/>
      <c r="K55" s="235"/>
    </row>
    <row r="56" spans="1:11" s="221" customFormat="1" ht="20.100000000000001" customHeight="1">
      <c r="A56" s="235"/>
      <c r="B56" s="235"/>
      <c r="C56" s="235"/>
      <c r="D56" s="235"/>
      <c r="E56" s="235"/>
      <c r="F56" s="235"/>
      <c r="G56" s="235"/>
      <c r="H56" s="235"/>
      <c r="I56" s="235"/>
      <c r="J56" s="235"/>
      <c r="K56" s="235"/>
    </row>
    <row r="57" spans="1:11" s="221" customFormat="1" ht="20.100000000000001" customHeight="1">
      <c r="A57" s="235"/>
      <c r="B57" s="235"/>
      <c r="C57" s="235"/>
      <c r="D57" s="235"/>
      <c r="E57" s="235"/>
      <c r="F57" s="235"/>
      <c r="G57" s="235"/>
      <c r="H57" s="235"/>
      <c r="I57" s="235"/>
      <c r="J57" s="235"/>
      <c r="K57" s="235"/>
    </row>
    <row r="58" spans="1:11" s="221" customFormat="1" ht="20.100000000000001" customHeight="1">
      <c r="A58" s="235"/>
      <c r="B58" s="235"/>
      <c r="C58" s="235"/>
      <c r="D58" s="235"/>
      <c r="E58" s="235"/>
      <c r="F58" s="235"/>
      <c r="G58" s="235"/>
      <c r="H58" s="235"/>
      <c r="I58" s="235"/>
      <c r="J58" s="235"/>
      <c r="K58" s="235"/>
    </row>
    <row r="59" spans="1:11" s="221" customFormat="1" ht="20.100000000000001" customHeight="1">
      <c r="A59" s="235"/>
      <c r="B59" s="235"/>
      <c r="C59" s="235"/>
      <c r="D59" s="235"/>
      <c r="E59" s="235"/>
      <c r="F59" s="235"/>
      <c r="G59" s="235"/>
      <c r="H59" s="235"/>
      <c r="I59" s="235"/>
      <c r="J59" s="235"/>
      <c r="K59" s="235"/>
    </row>
    <row r="60" spans="1:11" s="221" customFormat="1" ht="20.100000000000001" customHeight="1">
      <c r="A60" s="235"/>
      <c r="B60" s="235"/>
      <c r="C60" s="235"/>
      <c r="D60" s="235"/>
      <c r="E60" s="235"/>
      <c r="F60" s="235"/>
      <c r="G60" s="235"/>
      <c r="H60" s="235"/>
      <c r="I60" s="235"/>
      <c r="J60" s="235"/>
      <c r="K60" s="235"/>
    </row>
    <row r="61" spans="1:11" s="221" customFormat="1" ht="20.100000000000001" customHeight="1">
      <c r="A61" s="235"/>
      <c r="B61" s="235"/>
      <c r="C61" s="235"/>
      <c r="D61" s="235"/>
      <c r="E61" s="235"/>
      <c r="F61" s="235"/>
      <c r="G61" s="235"/>
      <c r="H61" s="235"/>
      <c r="I61" s="235"/>
      <c r="J61" s="235"/>
      <c r="K61" s="235"/>
    </row>
    <row r="62" spans="1:11" s="221" customFormat="1" ht="20.100000000000001" customHeight="1">
      <c r="A62" s="235"/>
      <c r="B62" s="235"/>
      <c r="C62" s="235"/>
      <c r="D62" s="235"/>
      <c r="E62" s="235"/>
      <c r="F62" s="235"/>
      <c r="G62" s="235"/>
      <c r="H62" s="235"/>
      <c r="I62" s="235"/>
      <c r="J62" s="235"/>
      <c r="K62" s="235"/>
    </row>
    <row r="63" spans="1:11" s="221" customFormat="1" ht="20.100000000000001" customHeight="1">
      <c r="A63" s="235"/>
      <c r="B63" s="235"/>
      <c r="C63" s="235"/>
      <c r="D63" s="235"/>
      <c r="E63" s="235"/>
      <c r="F63" s="235"/>
      <c r="G63" s="235"/>
      <c r="H63" s="235"/>
      <c r="I63" s="235"/>
      <c r="J63" s="235"/>
      <c r="K63" s="235"/>
    </row>
    <row r="64" spans="1:11" s="221" customFormat="1" ht="20.100000000000001" customHeight="1">
      <c r="A64" s="236"/>
      <c r="B64" s="236"/>
      <c r="C64" s="236"/>
      <c r="D64" s="236"/>
      <c r="E64" s="236"/>
      <c r="F64" s="236"/>
      <c r="G64" s="236"/>
      <c r="H64" s="236"/>
      <c r="I64" s="235"/>
      <c r="J64" s="235"/>
      <c r="K64" s="235"/>
    </row>
    <row r="65" spans="1:11" ht="20.100000000000001" customHeight="1">
      <c r="A65" s="236"/>
      <c r="B65" s="236"/>
      <c r="C65" s="236"/>
      <c r="D65" s="236"/>
      <c r="E65" s="236"/>
      <c r="F65" s="236"/>
      <c r="G65" s="236"/>
      <c r="H65" s="236"/>
      <c r="I65" s="235"/>
      <c r="J65" s="235"/>
      <c r="K65" s="235"/>
    </row>
    <row r="66" spans="1:11" ht="20.100000000000001" customHeight="1">
      <c r="A66" s="236"/>
      <c r="B66" s="236"/>
      <c r="C66" s="236"/>
      <c r="D66" s="236"/>
      <c r="E66" s="236"/>
      <c r="F66" s="236"/>
      <c r="G66" s="236"/>
      <c r="H66" s="236"/>
      <c r="I66" s="235"/>
      <c r="J66" s="235"/>
      <c r="K66" s="235"/>
    </row>
    <row r="67" spans="1:11" ht="20.100000000000001" customHeight="1">
      <c r="A67" s="236"/>
      <c r="B67" s="236"/>
      <c r="C67" s="236"/>
      <c r="D67" s="236"/>
      <c r="E67" s="236"/>
      <c r="F67" s="236"/>
      <c r="G67" s="236"/>
      <c r="H67" s="236"/>
      <c r="I67" s="235"/>
      <c r="J67" s="235"/>
      <c r="K67" s="235"/>
    </row>
    <row r="68" spans="1:11" ht="20.100000000000001" customHeight="1">
      <c r="A68" s="236"/>
      <c r="B68" s="236"/>
      <c r="C68" s="236"/>
      <c r="D68" s="236"/>
      <c r="E68" s="236"/>
      <c r="F68" s="236"/>
      <c r="G68" s="236"/>
      <c r="H68" s="236"/>
      <c r="I68" s="235"/>
      <c r="J68" s="235"/>
      <c r="K68" s="235"/>
    </row>
    <row r="69" spans="1:11" ht="20.100000000000001" customHeight="1">
      <c r="A69" s="236"/>
      <c r="B69" s="236"/>
      <c r="C69" s="236"/>
      <c r="D69" s="236"/>
      <c r="E69" s="236"/>
      <c r="F69" s="236"/>
      <c r="G69" s="236"/>
      <c r="H69" s="236"/>
      <c r="I69" s="235"/>
      <c r="J69" s="235"/>
      <c r="K69" s="235"/>
    </row>
    <row r="70" spans="1:11" ht="20.100000000000001" customHeight="1">
      <c r="A70" s="236"/>
      <c r="B70" s="236"/>
      <c r="C70" s="236"/>
      <c r="D70" s="236"/>
      <c r="E70" s="236"/>
      <c r="F70" s="236"/>
      <c r="G70" s="236"/>
      <c r="H70" s="236"/>
      <c r="I70" s="235"/>
      <c r="J70" s="235"/>
      <c r="K70" s="235"/>
    </row>
    <row r="71" spans="1:11" ht="20.100000000000001" customHeight="1">
      <c r="A71" s="236"/>
      <c r="B71" s="236"/>
      <c r="C71" s="236"/>
      <c r="D71" s="236"/>
      <c r="E71" s="236"/>
      <c r="F71" s="236"/>
      <c r="G71" s="236"/>
      <c r="H71" s="236"/>
      <c r="I71" s="235"/>
      <c r="J71" s="235"/>
      <c r="K71" s="235"/>
    </row>
    <row r="72" spans="1:11" ht="20.100000000000001" customHeight="1">
      <c r="E72" s="233"/>
    </row>
    <row r="73" spans="1:11" ht="20.100000000000001" customHeight="1">
      <c r="E73" s="233"/>
      <c r="F73" s="236"/>
      <c r="G73" s="236"/>
      <c r="H73" s="236"/>
      <c r="I73" s="235"/>
      <c r="J73" s="235"/>
      <c r="K73" s="235"/>
    </row>
    <row r="74" spans="1:11" ht="20.100000000000001" customHeight="1"/>
    <row r="75" spans="1:11" ht="20.100000000000001" customHeight="1">
      <c r="E75" s="233"/>
      <c r="F75" s="236"/>
      <c r="G75" s="236"/>
      <c r="H75" s="236"/>
      <c r="I75" s="235"/>
      <c r="J75" s="235"/>
      <c r="K75" s="235"/>
    </row>
    <row r="76" spans="1:11" ht="18" customHeight="1">
      <c r="I76" s="235"/>
      <c r="J76" s="235"/>
      <c r="K76" s="235"/>
    </row>
    <row r="77" spans="1:11" ht="18" customHeight="1">
      <c r="A77" s="236"/>
      <c r="B77" s="236"/>
      <c r="C77" s="236"/>
      <c r="D77" s="236"/>
      <c r="E77" s="236"/>
      <c r="F77" s="236"/>
      <c r="G77" s="236"/>
      <c r="H77" s="236"/>
      <c r="I77" s="235"/>
      <c r="J77" s="235"/>
      <c r="K77" s="235"/>
    </row>
    <row r="78" spans="1:11" ht="18" customHeight="1">
      <c r="A78" s="236"/>
      <c r="B78" s="236"/>
      <c r="C78" s="236"/>
      <c r="D78" s="236"/>
      <c r="E78" s="236"/>
      <c r="F78" s="236"/>
      <c r="G78" s="236"/>
      <c r="H78" s="236"/>
      <c r="I78" s="235"/>
      <c r="J78" s="235"/>
      <c r="K78" s="235"/>
    </row>
    <row r="79" spans="1:11" ht="18" customHeight="1">
      <c r="B79" s="236"/>
      <c r="C79" s="236"/>
      <c r="D79" s="236"/>
      <c r="E79" s="236"/>
      <c r="F79" s="236"/>
      <c r="G79" s="236"/>
      <c r="H79" s="236"/>
      <c r="I79" s="235"/>
      <c r="J79" s="235"/>
      <c r="K79" s="235"/>
    </row>
    <row r="80" spans="1:11" ht="18" customHeight="1">
      <c r="A80" s="236"/>
      <c r="B80" s="236"/>
      <c r="C80" s="236"/>
      <c r="D80" s="236"/>
      <c r="E80" s="236"/>
      <c r="F80" s="236"/>
      <c r="G80" s="236"/>
      <c r="H80" s="236"/>
      <c r="I80" s="235"/>
      <c r="J80" s="235"/>
      <c r="K80" s="235"/>
    </row>
    <row r="81" spans="1:11" s="221" customFormat="1" ht="18" customHeight="1">
      <c r="A81" s="236"/>
      <c r="B81" s="236"/>
      <c r="C81" s="236"/>
      <c r="D81" s="236"/>
      <c r="E81" s="236"/>
      <c r="F81" s="236"/>
      <c r="G81" s="236"/>
      <c r="H81" s="236"/>
      <c r="I81" s="235"/>
      <c r="J81" s="235"/>
      <c r="K81" s="235"/>
    </row>
    <row r="82" spans="1:11" s="221" customFormat="1" ht="18" customHeight="1">
      <c r="A82" s="533"/>
      <c r="B82" s="533"/>
      <c r="C82" s="533"/>
      <c r="D82" s="534"/>
      <c r="E82" s="534"/>
      <c r="F82" s="534"/>
      <c r="G82" s="234"/>
      <c r="H82" s="234"/>
      <c r="I82" s="529"/>
      <c r="J82" s="529"/>
      <c r="K82" s="529"/>
    </row>
    <row r="83" spans="1:11" s="221" customFormat="1" ht="18" customHeight="1">
      <c r="A83" s="533"/>
      <c r="B83" s="533"/>
      <c r="C83" s="533"/>
      <c r="D83" s="534"/>
      <c r="E83" s="534"/>
      <c r="F83" s="534"/>
      <c r="G83" s="234"/>
      <c r="H83" s="234"/>
      <c r="I83" s="529"/>
      <c r="J83" s="529"/>
      <c r="K83" s="529"/>
    </row>
    <row r="84" spans="1:11" s="221" customFormat="1" ht="18" customHeight="1">
      <c r="A84" s="528"/>
      <c r="B84" s="528"/>
      <c r="C84" s="528"/>
      <c r="D84" s="528"/>
      <c r="E84" s="528"/>
      <c r="F84" s="528"/>
      <c r="G84" s="236"/>
      <c r="H84" s="236"/>
      <c r="I84" s="529"/>
      <c r="J84" s="529"/>
      <c r="K84" s="529"/>
    </row>
    <row r="85" spans="1:11" s="221" customFormat="1" ht="18" customHeight="1">
      <c r="A85" s="528"/>
      <c r="B85" s="528"/>
      <c r="C85" s="528"/>
      <c r="D85" s="528"/>
      <c r="E85" s="528"/>
      <c r="F85" s="528"/>
      <c r="G85" s="236"/>
      <c r="H85" s="236"/>
      <c r="I85" s="529"/>
      <c r="J85" s="529"/>
      <c r="K85" s="529"/>
    </row>
    <row r="86" spans="1:11" s="221" customFormat="1" ht="18" customHeight="1">
      <c r="A86" s="528"/>
      <c r="B86" s="528"/>
      <c r="C86" s="528"/>
      <c r="D86" s="528"/>
      <c r="E86" s="528"/>
      <c r="F86" s="528"/>
      <c r="G86" s="236"/>
      <c r="H86" s="236"/>
      <c r="I86" s="529"/>
      <c r="J86" s="529"/>
      <c r="K86" s="529"/>
    </row>
    <row r="87" spans="1:11" s="221" customFormat="1" ht="18" customHeight="1">
      <c r="A87" s="528"/>
      <c r="B87" s="528"/>
      <c r="C87" s="528"/>
      <c r="D87" s="528"/>
      <c r="E87" s="528"/>
      <c r="F87" s="528"/>
      <c r="G87" s="236"/>
      <c r="H87" s="236"/>
      <c r="I87" s="529"/>
      <c r="J87" s="529"/>
      <c r="K87" s="529"/>
    </row>
    <row r="88" spans="1:11" s="221" customFormat="1" ht="18" customHeight="1">
      <c r="A88" s="528"/>
      <c r="B88" s="528"/>
      <c r="C88" s="528"/>
      <c r="D88" s="528"/>
      <c r="E88" s="528"/>
      <c r="F88" s="528"/>
      <c r="G88" s="236"/>
      <c r="H88" s="236"/>
      <c r="I88" s="529"/>
      <c r="J88" s="529"/>
      <c r="K88" s="529"/>
    </row>
    <row r="89" spans="1:11" s="221" customFormat="1" ht="18" customHeight="1">
      <c r="A89" s="232"/>
      <c r="B89" s="232"/>
      <c r="C89" s="232"/>
      <c r="D89" s="232"/>
      <c r="E89" s="232"/>
      <c r="F89" s="232"/>
      <c r="G89" s="232"/>
      <c r="H89" s="232"/>
    </row>
    <row r="90" spans="1:11" s="221" customFormat="1" ht="18" customHeight="1">
      <c r="A90" s="232"/>
      <c r="B90" s="232"/>
      <c r="C90" s="232"/>
      <c r="D90" s="232"/>
      <c r="E90" s="232"/>
      <c r="F90" s="232"/>
      <c r="G90" s="232"/>
      <c r="H90" s="232"/>
    </row>
    <row r="91" spans="1:11" s="221" customFormat="1" ht="18" customHeight="1">
      <c r="A91" s="232"/>
      <c r="B91" s="232"/>
      <c r="C91" s="232"/>
      <c r="D91" s="232"/>
      <c r="E91" s="232"/>
      <c r="F91" s="232"/>
      <c r="G91" s="232"/>
      <c r="H91" s="232"/>
    </row>
  </sheetData>
  <sheetProtection selectLockedCells="1"/>
  <mergeCells count="15">
    <mergeCell ref="F1:J1"/>
    <mergeCell ref="A11:J13"/>
    <mergeCell ref="A16:J18"/>
    <mergeCell ref="A21:F21"/>
    <mergeCell ref="A82:A83"/>
    <mergeCell ref="B82:C83"/>
    <mergeCell ref="D82:F83"/>
    <mergeCell ref="I82:K83"/>
    <mergeCell ref="E7:I7"/>
    <mergeCell ref="E8:I8"/>
    <mergeCell ref="E9:I9"/>
    <mergeCell ref="A84:A88"/>
    <mergeCell ref="B84:C88"/>
    <mergeCell ref="D84:F88"/>
    <mergeCell ref="I84:K88"/>
  </mergeCells>
  <phoneticPr fontId="6"/>
  <pageMargins left="0.7" right="0.7" top="0.75" bottom="0.75" header="0.3" footer="0.3"/>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H1749"/>
  <sheetViews>
    <sheetView zoomScale="90" zoomScaleNormal="90" workbookViewId="0"/>
  </sheetViews>
  <sheetFormatPr defaultColWidth="8.875" defaultRowHeight="13.5"/>
  <cols>
    <col min="1" max="1" width="4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4.2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4.25" thickBot="1">
      <c r="A24" s="18" t="s">
        <v>66</v>
      </c>
      <c r="C24" s="13" t="s">
        <v>99</v>
      </c>
      <c r="E24" s="13" t="s">
        <v>78</v>
      </c>
      <c r="F24" s="23" t="s">
        <v>182</v>
      </c>
    </row>
    <row r="25" spans="1:6">
      <c r="A25" s="38" t="s">
        <v>1904</v>
      </c>
      <c r="C25" s="13" t="s">
        <v>100</v>
      </c>
      <c r="E25" s="13" t="s">
        <v>78</v>
      </c>
      <c r="F25" s="23" t="s">
        <v>183</v>
      </c>
    </row>
    <row r="26" spans="1:6">
      <c r="A26" s="39" t="s">
        <v>1905</v>
      </c>
      <c r="C26" s="13" t="s">
        <v>101</v>
      </c>
      <c r="E26" s="13" t="s">
        <v>78</v>
      </c>
      <c r="F26" s="23" t="s">
        <v>184</v>
      </c>
    </row>
    <row r="27" spans="1:6">
      <c r="A27" s="40" t="s">
        <v>1906</v>
      </c>
      <c r="C27" s="13" t="s">
        <v>102</v>
      </c>
      <c r="E27" s="13" t="s">
        <v>78</v>
      </c>
      <c r="F27" s="23" t="s">
        <v>185</v>
      </c>
    </row>
    <row r="28" spans="1:6" ht="14.2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4.2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4.25" thickBot="1">
      <c r="E1749" s="14" t="s">
        <v>124</v>
      </c>
      <c r="F1749" s="24" t="s">
        <v>1876</v>
      </c>
    </row>
  </sheetData>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59</vt:i4>
      </vt:variant>
    </vt:vector>
  </HeadingPairs>
  <TitlesOfParts>
    <vt:vector size="64" baseType="lpstr">
      <vt:lpstr>基本情報入力シート</vt:lpstr>
      <vt:lpstr>別紙様式3-1（補助金）</vt:lpstr>
      <vt:lpstr>別紙様式3-2（補助金）</vt:lpstr>
      <vt:lpstr>様式第2号</vt:lpstr>
      <vt:lpstr>【参考】数式用</vt:lpstr>
      <vt:lpstr>様式第2号!_Hlk99110011</vt:lpstr>
      <vt:lpstr>様式第2号!_Hlk99110091</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様式第2号!Print_Area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細川　香織</cp:lastModifiedBy>
  <cp:lastPrinted>2024-10-11T07:47:29Z</cp:lastPrinted>
  <dcterms:created xsi:type="dcterms:W3CDTF">2023-01-10T13:53:21Z</dcterms:created>
  <dcterms:modified xsi:type="dcterms:W3CDTF">2024-10-18T05:12:07Z</dcterms:modified>
</cp:coreProperties>
</file>