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決算統計(総務省)\経営比較分析表\R1\R020110経営比較分析表\ＨＰ掲載用（分析欄黒字）\"/>
    </mc:Choice>
  </mc:AlternateContent>
  <workbookProtection workbookAlgorithmName="SHA-512" workbookHashValue="HFoXzXfhRYgHXB67zgWVnehXhLfRM/OoVqzqZknRMa4xT3mHYOh7aClPonrUgOzc7szlRZC3jhmrdqCLmkMFCw==" workbookSaltValue="4kaPpNRrNDPxpFw4KMRuLA=="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IT76" i="4" l="1"/>
  <c r="CS51" i="4"/>
  <c r="HJ30" i="4"/>
  <c r="MI76" i="4"/>
  <c r="HJ51" i="4"/>
  <c r="CS30" i="4"/>
  <c r="MA51" i="4"/>
  <c r="BZ76" i="4"/>
  <c r="MA30" i="4"/>
  <c r="C11" i="5"/>
  <c r="D11" i="5"/>
  <c r="E11" i="5"/>
  <c r="B11" i="5"/>
  <c r="BK76" i="4" l="1"/>
  <c r="LT76" i="4"/>
  <c r="GQ51" i="4"/>
  <c r="LH30" i="4"/>
  <c r="BZ51" i="4"/>
  <c r="GQ30" i="4"/>
  <c r="IE76" i="4"/>
  <c r="LH51" i="4"/>
  <c r="BZ30" i="4"/>
  <c r="AV76" i="4"/>
  <c r="KO51" i="4"/>
  <c r="LE76" i="4"/>
  <c r="FX51" i="4"/>
  <c r="BG51" i="4"/>
  <c r="FX30" i="4"/>
  <c r="KO30" i="4"/>
  <c r="BG30" i="4"/>
  <c r="HP76" i="4"/>
  <c r="FE30" i="4"/>
  <c r="AN30" i="4"/>
  <c r="AG76" i="4"/>
  <c r="JV51" i="4"/>
  <c r="JV30" i="4"/>
  <c r="HA76" i="4"/>
  <c r="AN51" i="4"/>
  <c r="KP76" i="4"/>
  <c r="FE51" i="4"/>
  <c r="GL76" i="4"/>
  <c r="U51" i="4"/>
  <c r="EL30" i="4"/>
  <c r="U30" i="4"/>
  <c r="R76" i="4"/>
  <c r="JC51" i="4"/>
  <c r="JC30" i="4"/>
  <c r="KA76" i="4"/>
  <c r="EL51" i="4"/>
</calcChain>
</file>

<file path=xl/sharedStrings.xml><?xml version="1.0" encoding="utf-8"?>
<sst xmlns="http://schemas.openxmlformats.org/spreadsheetml/2006/main" count="232" uniqueCount="131">
  <si>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</si>
  <si>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</si>
  <si>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</si>
  <si>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</si>
  <si>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</si>
  <si>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</si>
  <si>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</si>
  <si>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</si>
  <si>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</si>
  <si>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</si>
  <si>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</si>
  <si>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</si>
  <si>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</si>
  <si>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</si>
  <si>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</si>
  <si>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</si>
  <si>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</si>
  <si>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</si>
  <si>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</si>
  <si>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</si>
  <si>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</si>
  <si>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</si>
  <si>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</si>
  <si>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</si>
  <si>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</si>
  <si>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</si>
  <si>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</si>
  <si>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</si>
  <si>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</si>
  <si>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</si>
  <si>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</si>
  <si>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</si>
  <si>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</si>
  <si>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</si>
  <si>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</si>
  <si>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</si>
  <si>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</si>
  <si>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</si>
  <si>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</si>
  <si>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</si>
  <si>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</si>
  <si>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</si>
  <si>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</si>
  <si>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</si>
  <si>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</si>
  <si>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</si>
  <si>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</si>
  <si>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</si>
  <si>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</si>
  <si>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</si>
  <si>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</si>
  <si>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</si>
  <si>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</si>
  <si>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</si>
  <si>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</si>
  <si>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</si>
  <si>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</si>
  <si>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</si>
  <si>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</si>
  <si>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</si>
  <si>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</si>
  <si>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</si>
  <si>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</si>
  <si>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</si>
  <si>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</si>
  <si>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</si>
  <si>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</si>
  <si>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</si>
  <si>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</si>
  <si>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</si>
  <si>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</si>
  <si>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</si>
  <si>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</si>
  <si>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</si>
  <si>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</si>
  <si>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</si>
  <si>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</si>
  <si>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</si>
  <si>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</si>
  <si>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</si>
  <si>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</si>
  <si>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</si>
  <si>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</si>
  <si>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</si>
  <si>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</si>
  <si>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</si>
  <si>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</si>
  <si>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</si>
  <si>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</si>
  <si>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</si>
  <si>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</si>
  <si>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</si>
  <si>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</si>
  <si>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</si>
  <si>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</si>
  <si>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</si>
  <si>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</si>
  <si>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</si>
  <si>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</si>
  <si>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</si>
  <si>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</si>
  <si>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</si>
  <si>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</si>
  <si>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当該値(N-1)</t>
    <phoneticPr fontId="5"/>
  </si>
  <si>
    <t>当該値(N-1)</t>
    <phoneticPr fontId="5"/>
  </si>
  <si>
    <t>当該値(N-4)</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</si>
  <si>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</si>
  <si>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</si>
  <si>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</si>
  <si>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</si>
  <si>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富山県</t>
  </si>
  <si>
    <t>富山県営富山中央駐車場</t>
  </si>
  <si>
    <t>法適用</t>
  </si>
  <si>
    <t>駐車場整備事業</t>
  </si>
  <si>
    <t>-</t>
  </si>
  <si>
    <t>Ａ１Ｂ２</t>
  </si>
  <si>
    <t>自治体職員</t>
  </si>
  <si>
    <t>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</si>
  <si>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</si>
  <si>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</si>
  <si>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</si>
  <si>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</si>
  <si>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</si>
  <si>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</si>
  <si>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</si>
  <si>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</si>
  <si>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</si>
  <si>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rPr>
        <b/>
        <sz val="10"/>
        <color theme="1"/>
        <rFont val="メイリオ"/>
        <family val="3"/>
        <charset val="128"/>
      </rPr>
      <t>①経常収支比率</t>
    </r>
    <r>
      <rPr>
        <sz val="10"/>
        <color theme="1"/>
        <rFont val="メイリオ"/>
        <family val="3"/>
        <charset val="128"/>
      </rPr>
      <t xml:space="preserve">
　減少傾向にはあるものの、依然として高い比率を維持しており、経営の健全性は確保されている。
</t>
    </r>
    <r>
      <rPr>
        <b/>
        <sz val="10"/>
        <color theme="1"/>
        <rFont val="メイリオ"/>
        <family val="3"/>
        <charset val="128"/>
      </rPr>
      <t>②他会計補助金比率
③駐車台数一台当たりの他会計補助金額</t>
    </r>
    <r>
      <rPr>
        <sz val="10"/>
        <color theme="1"/>
        <rFont val="メイリオ"/>
        <family val="3"/>
        <charset val="128"/>
      </rPr>
      <t xml:space="preserve">
　いずれも平均値を上回っているものの、低い数値で推移しており、一般会計への依存度は高くない。
</t>
    </r>
    <r>
      <rPr>
        <b/>
        <sz val="10"/>
        <color theme="1"/>
        <rFont val="メイリオ"/>
        <family val="3"/>
        <charset val="128"/>
      </rPr>
      <t>④売上高ＧＯＰ比率
⑤ＥＢＩＴＤＡ</t>
    </r>
    <r>
      <rPr>
        <sz val="10"/>
        <color theme="1"/>
        <rFont val="メイリオ"/>
        <family val="3"/>
        <charset val="128"/>
      </rPr>
      <t xml:space="preserve">
　いずれも平均値を上回って推移しているものの、近年減少傾向にあり、利用促進等経営改善に向けた取組みのほか、民間譲渡についても検討していく必要がある。</t>
    </r>
    <rPh sb="1" eb="3">
      <t>ケイジョウ</t>
    </rPh>
    <rPh sb="3" eb="5">
      <t>シュウシ</t>
    </rPh>
    <rPh sb="5" eb="7">
      <t>ヒリツ</t>
    </rPh>
    <rPh sb="9" eb="11">
      <t>ゲンショウ</t>
    </rPh>
    <rPh sb="11" eb="13">
      <t>ケイコウ</t>
    </rPh>
    <rPh sb="21" eb="23">
      <t>イゼン</t>
    </rPh>
    <rPh sb="26" eb="27">
      <t>タカ</t>
    </rPh>
    <rPh sb="28" eb="30">
      <t>ヒリツ</t>
    </rPh>
    <rPh sb="31" eb="33">
      <t>イジ</t>
    </rPh>
    <rPh sb="38" eb="40">
      <t>ケイエイ</t>
    </rPh>
    <rPh sb="41" eb="44">
      <t>ケンゼンセイ</t>
    </rPh>
    <rPh sb="45" eb="47">
      <t>カクホ</t>
    </rPh>
    <rPh sb="55" eb="56">
      <t>タ</t>
    </rPh>
    <rPh sb="56" eb="58">
      <t>カイケイ</t>
    </rPh>
    <rPh sb="58" eb="61">
      <t>ホジョキン</t>
    </rPh>
    <rPh sb="61" eb="63">
      <t>ヒリツ</t>
    </rPh>
    <rPh sb="65" eb="67">
      <t>チュウシャ</t>
    </rPh>
    <rPh sb="67" eb="69">
      <t>ダイスウ</t>
    </rPh>
    <rPh sb="69" eb="71">
      <t>イチダイ</t>
    </rPh>
    <rPh sb="71" eb="72">
      <t>ア</t>
    </rPh>
    <rPh sb="75" eb="76">
      <t>タ</t>
    </rPh>
    <rPh sb="76" eb="78">
      <t>カイケイ</t>
    </rPh>
    <rPh sb="78" eb="80">
      <t>ホジョ</t>
    </rPh>
    <rPh sb="80" eb="82">
      <t>キンガク</t>
    </rPh>
    <rPh sb="88" eb="91">
      <t>ヘイキンチ</t>
    </rPh>
    <rPh sb="92" eb="94">
      <t>ウワマワ</t>
    </rPh>
    <rPh sb="102" eb="103">
      <t>ヒク</t>
    </rPh>
    <rPh sb="104" eb="106">
      <t>スウチ</t>
    </rPh>
    <rPh sb="107" eb="109">
      <t>スイイ</t>
    </rPh>
    <rPh sb="114" eb="116">
      <t>イッパン</t>
    </rPh>
    <rPh sb="116" eb="118">
      <t>カイケイ</t>
    </rPh>
    <rPh sb="120" eb="123">
      <t>イゾンド</t>
    </rPh>
    <rPh sb="124" eb="125">
      <t>タカ</t>
    </rPh>
    <rPh sb="131" eb="133">
      <t>ウリアゲ</t>
    </rPh>
    <rPh sb="133" eb="134">
      <t>ダカ</t>
    </rPh>
    <rPh sb="137" eb="139">
      <t>ヒリツ</t>
    </rPh>
    <rPh sb="153" eb="156">
      <t>ヘイキンチ</t>
    </rPh>
    <rPh sb="157" eb="159">
      <t>ウワマワ</t>
    </rPh>
    <rPh sb="161" eb="163">
      <t>スイイ</t>
    </rPh>
    <rPh sb="171" eb="173">
      <t>キンネン</t>
    </rPh>
    <rPh sb="173" eb="175">
      <t>ゲンショウ</t>
    </rPh>
    <rPh sb="175" eb="177">
      <t>ケイコウ</t>
    </rPh>
    <rPh sb="181" eb="183">
      <t>リヨウ</t>
    </rPh>
    <rPh sb="183" eb="185">
      <t>ソクシン</t>
    </rPh>
    <rPh sb="185" eb="186">
      <t>トウ</t>
    </rPh>
    <rPh sb="186" eb="188">
      <t>ケイエイ</t>
    </rPh>
    <rPh sb="188" eb="190">
      <t>カイゼン</t>
    </rPh>
    <rPh sb="191" eb="192">
      <t>ム</t>
    </rPh>
    <rPh sb="194" eb="196">
      <t>トリク</t>
    </rPh>
    <rPh sb="201" eb="203">
      <t>ミンカン</t>
    </rPh>
    <rPh sb="203" eb="205">
      <t>ジョウト</t>
    </rPh>
    <rPh sb="210" eb="212">
      <t>ケントウ</t>
    </rPh>
    <rPh sb="216" eb="218">
      <t>ヒツヨウ</t>
    </rPh>
    <phoneticPr fontId="5"/>
  </si>
  <si>
    <r>
      <rPr>
        <b/>
        <sz val="10"/>
        <color theme="1"/>
        <rFont val="メイリオ"/>
        <family val="3"/>
        <charset val="128"/>
      </rPr>
      <t>⑥有形固定資産減価償却率</t>
    </r>
    <r>
      <rPr>
        <sz val="10"/>
        <color theme="1"/>
        <rFont val="メイリオ"/>
        <family val="3"/>
        <charset val="128"/>
      </rPr>
      <t xml:space="preserve">
　施設や設備の老朽化が進んでおり、安全性や費用対効果を考慮し、また将来の廃止・民間譲渡も踏まえたうえで、適切な対応を行う必要がある。
</t>
    </r>
    <r>
      <rPr>
        <b/>
        <sz val="10"/>
        <color theme="1"/>
        <rFont val="メイリオ"/>
        <family val="3"/>
        <charset val="128"/>
      </rPr>
      <t>⑨累積欠損金比率</t>
    </r>
    <r>
      <rPr>
        <sz val="10"/>
        <color theme="1"/>
        <rFont val="メイリオ"/>
        <family val="3"/>
        <charset val="128"/>
      </rPr>
      <t xml:space="preserve">
　旧県営スキー場の廃止時（H18）における累積債務について駐車場事業で履行しているもの。累積欠損金は着実に減少しているが、事業収益の減少により当該値は上昇傾向にある。
※⑦敷地の地価、⑧設備投資見込額及び⑩企業債残高対料金収入比率については、該当なし</t>
    </r>
    <rPh sb="1" eb="3">
      <t>ユウケイ</t>
    </rPh>
    <rPh sb="3" eb="5">
      <t>コテイ</t>
    </rPh>
    <rPh sb="5" eb="7">
      <t>シサン</t>
    </rPh>
    <rPh sb="7" eb="9">
      <t>ゲンカ</t>
    </rPh>
    <rPh sb="9" eb="11">
      <t>ショウキャク</t>
    </rPh>
    <rPh sb="11" eb="12">
      <t>リツ</t>
    </rPh>
    <rPh sb="14" eb="16">
      <t>シセツ</t>
    </rPh>
    <rPh sb="17" eb="19">
      <t>セツビ</t>
    </rPh>
    <rPh sb="20" eb="23">
      <t>ロウキュウカ</t>
    </rPh>
    <rPh sb="24" eb="25">
      <t>スス</t>
    </rPh>
    <rPh sb="30" eb="33">
      <t>アンゼンセイ</t>
    </rPh>
    <rPh sb="34" eb="39">
      <t>ヒヨウタイコウカ</t>
    </rPh>
    <rPh sb="40" eb="42">
      <t>コウリョ</t>
    </rPh>
    <rPh sb="46" eb="48">
      <t>ショウライ</t>
    </rPh>
    <rPh sb="49" eb="51">
      <t>ハイシ</t>
    </rPh>
    <rPh sb="52" eb="54">
      <t>ミンカン</t>
    </rPh>
    <rPh sb="54" eb="56">
      <t>ジョウト</t>
    </rPh>
    <rPh sb="57" eb="58">
      <t>フ</t>
    </rPh>
    <rPh sb="65" eb="67">
      <t>テキセツ</t>
    </rPh>
    <rPh sb="68" eb="70">
      <t>タイオウ</t>
    </rPh>
    <rPh sb="71" eb="72">
      <t>オコナ</t>
    </rPh>
    <rPh sb="73" eb="75">
      <t>ヒツヨウ</t>
    </rPh>
    <rPh sb="81" eb="83">
      <t>ルイセキ</t>
    </rPh>
    <rPh sb="83" eb="85">
      <t>ケッソン</t>
    </rPh>
    <rPh sb="85" eb="86">
      <t>キン</t>
    </rPh>
    <rPh sb="86" eb="88">
      <t>ヒリツ</t>
    </rPh>
    <rPh sb="90" eb="91">
      <t>キュウ</t>
    </rPh>
    <rPh sb="91" eb="93">
      <t>ケンエイ</t>
    </rPh>
    <rPh sb="96" eb="97">
      <t>ジョウ</t>
    </rPh>
    <rPh sb="98" eb="100">
      <t>ハイシ</t>
    </rPh>
    <rPh sb="100" eb="101">
      <t>ジ</t>
    </rPh>
    <rPh sb="110" eb="112">
      <t>ルイセキ</t>
    </rPh>
    <rPh sb="112" eb="114">
      <t>サイム</t>
    </rPh>
    <rPh sb="118" eb="121">
      <t>チュウシャジョウ</t>
    </rPh>
    <rPh sb="121" eb="123">
      <t>ジギョウ</t>
    </rPh>
    <rPh sb="124" eb="126">
      <t>リコウ</t>
    </rPh>
    <rPh sb="133" eb="135">
      <t>ルイセキ</t>
    </rPh>
    <rPh sb="135" eb="137">
      <t>ケッソン</t>
    </rPh>
    <rPh sb="137" eb="138">
      <t>キン</t>
    </rPh>
    <rPh sb="139" eb="141">
      <t>チャクジツ</t>
    </rPh>
    <rPh sb="142" eb="144">
      <t>ゲンショウ</t>
    </rPh>
    <rPh sb="150" eb="152">
      <t>ジギョウ</t>
    </rPh>
    <rPh sb="152" eb="154">
      <t>シュウエキ</t>
    </rPh>
    <rPh sb="155" eb="157">
      <t>ゲンショウ</t>
    </rPh>
    <rPh sb="160" eb="162">
      <t>トウガイ</t>
    </rPh>
    <rPh sb="162" eb="163">
      <t>チ</t>
    </rPh>
    <rPh sb="164" eb="166">
      <t>ジョウショウ</t>
    </rPh>
    <rPh sb="166" eb="168">
      <t>ケイコウ</t>
    </rPh>
    <rPh sb="175" eb="177">
      <t>シキチ</t>
    </rPh>
    <rPh sb="178" eb="180">
      <t>チカ</t>
    </rPh>
    <rPh sb="182" eb="184">
      <t>セツビ</t>
    </rPh>
    <rPh sb="184" eb="186">
      <t>トウシ</t>
    </rPh>
    <rPh sb="186" eb="188">
      <t>ミコミ</t>
    </rPh>
    <rPh sb="188" eb="189">
      <t>ガク</t>
    </rPh>
    <rPh sb="189" eb="190">
      <t>オヨ</t>
    </rPh>
    <rPh sb="192" eb="194">
      <t>キギョウ</t>
    </rPh>
    <rPh sb="194" eb="195">
      <t>サイ</t>
    </rPh>
    <rPh sb="195" eb="197">
      <t>ザンダカ</t>
    </rPh>
    <rPh sb="197" eb="198">
      <t>タイ</t>
    </rPh>
    <rPh sb="198" eb="200">
      <t>リョウキン</t>
    </rPh>
    <rPh sb="200" eb="202">
      <t>シュウニュウ</t>
    </rPh>
    <rPh sb="202" eb="204">
      <t>ヒリツ</t>
    </rPh>
    <rPh sb="210" eb="212">
      <t>ガイトウ</t>
    </rPh>
    <phoneticPr fontId="5"/>
  </si>
  <si>
    <r>
      <rPr>
        <b/>
        <sz val="10"/>
        <color theme="1"/>
        <rFont val="メイリオ"/>
        <family val="3"/>
        <charset val="128"/>
      </rPr>
      <t>⑪稼働率</t>
    </r>
    <r>
      <rPr>
        <sz val="10"/>
        <color theme="1"/>
        <rFont val="メイリオ"/>
        <family val="3"/>
        <charset val="128"/>
      </rPr>
      <t xml:space="preserve">
　当駐車場の利用形態は定期等利用が大半を占めることから、平均値に比して低い。
　周辺の民間駐車場（コインパーキング）の増加等により当該値は減少傾向にあり、利用促進等に取り組む余地はある。</t>
    </r>
    <rPh sb="1" eb="3">
      <t>カドウ</t>
    </rPh>
    <rPh sb="3" eb="4">
      <t>リツ</t>
    </rPh>
    <rPh sb="6" eb="7">
      <t>トウ</t>
    </rPh>
    <rPh sb="7" eb="10">
      <t>チュウシャジョウ</t>
    </rPh>
    <rPh sb="11" eb="13">
      <t>リヨウ</t>
    </rPh>
    <rPh sb="13" eb="15">
      <t>ケイタイ</t>
    </rPh>
    <rPh sb="16" eb="18">
      <t>テイキ</t>
    </rPh>
    <rPh sb="18" eb="19">
      <t>トウ</t>
    </rPh>
    <rPh sb="19" eb="21">
      <t>リヨウ</t>
    </rPh>
    <rPh sb="22" eb="24">
      <t>タイハン</t>
    </rPh>
    <rPh sb="25" eb="26">
      <t>シ</t>
    </rPh>
    <rPh sb="33" eb="36">
      <t>ヘイキンチ</t>
    </rPh>
    <rPh sb="37" eb="38">
      <t>ヒ</t>
    </rPh>
    <rPh sb="40" eb="41">
      <t>ヒク</t>
    </rPh>
    <rPh sb="45" eb="47">
      <t>シュウヘン</t>
    </rPh>
    <rPh sb="48" eb="50">
      <t>ミンカン</t>
    </rPh>
    <rPh sb="50" eb="53">
      <t>チュウシャジョウ</t>
    </rPh>
    <rPh sb="64" eb="66">
      <t>ゾウカ</t>
    </rPh>
    <rPh sb="66" eb="67">
      <t>トウ</t>
    </rPh>
    <rPh sb="70" eb="72">
      <t>トウガイ</t>
    </rPh>
    <rPh sb="72" eb="73">
      <t>チ</t>
    </rPh>
    <rPh sb="74" eb="76">
      <t>ゲンショウ</t>
    </rPh>
    <rPh sb="76" eb="78">
      <t>ケイコウ</t>
    </rPh>
    <rPh sb="82" eb="84">
      <t>リヨウ</t>
    </rPh>
    <rPh sb="84" eb="86">
      <t>ソクシン</t>
    </rPh>
    <rPh sb="86" eb="87">
      <t>トウ</t>
    </rPh>
    <rPh sb="88" eb="89">
      <t>ト</t>
    </rPh>
    <rPh sb="90" eb="91">
      <t>ク</t>
    </rPh>
    <rPh sb="92" eb="94">
      <t>ヨチ</t>
    </rPh>
    <phoneticPr fontId="5"/>
  </si>
  <si>
    <t>　当駐車場は、市街地における総合交通施策の一環として重要な役割を担っており、利用台数の減少に伴い収益は若干減少傾向にあるものの、定期利用等を中心とした駐車需要は堅調であり、経営状況は安定している。
　行政改革推進会議の提言においては「民間等へ移譲を検討すべき施設」とされているが、その利益を旧スキー場事業の累積欠損金の解消に充てていることから、施設の老朽化の状況等を勘案しながら、中期的な課題として検討していく必要がある。
　このような状況を踏まえ、「富山県企業局経営戦略」（平成29年3月策定）において、「事業の効率的な実施による営業の維持」を目指し、施設等の適切な維持・改修を行いつつ、収入の確保と経営の効率化・安定化を図ることとしている。　</t>
    <rPh sb="1" eb="2">
      <t>トウ</t>
    </rPh>
    <rPh sb="2" eb="5">
      <t>チュウシャジョウ</t>
    </rPh>
    <rPh sb="7" eb="10">
      <t>シガイチ</t>
    </rPh>
    <rPh sb="14" eb="16">
      <t>ソウゴウ</t>
    </rPh>
    <rPh sb="16" eb="18">
      <t>コウツウ</t>
    </rPh>
    <rPh sb="18" eb="19">
      <t>セ</t>
    </rPh>
    <rPh sb="19" eb="20">
      <t>サク</t>
    </rPh>
    <rPh sb="21" eb="23">
      <t>イッカン</t>
    </rPh>
    <rPh sb="26" eb="28">
      <t>ジュウヨウ</t>
    </rPh>
    <rPh sb="29" eb="31">
      <t>ヤクワリ</t>
    </rPh>
    <rPh sb="32" eb="33">
      <t>ニナ</t>
    </rPh>
    <rPh sb="38" eb="40">
      <t>リヨウ</t>
    </rPh>
    <rPh sb="40" eb="42">
      <t>ダイスウ</t>
    </rPh>
    <rPh sb="43" eb="45">
      <t>ゲンショウ</t>
    </rPh>
    <rPh sb="46" eb="47">
      <t>トモナ</t>
    </rPh>
    <rPh sb="48" eb="50">
      <t>シュウエキ</t>
    </rPh>
    <rPh sb="51" eb="53">
      <t>ジャッカン</t>
    </rPh>
    <rPh sb="53" eb="55">
      <t>ゲンショウ</t>
    </rPh>
    <rPh sb="55" eb="57">
      <t>ケイコウ</t>
    </rPh>
    <rPh sb="64" eb="66">
      <t>テイキ</t>
    </rPh>
    <rPh sb="68" eb="69">
      <t>トウ</t>
    </rPh>
    <rPh sb="70" eb="72">
      <t>チュウシン</t>
    </rPh>
    <rPh sb="75" eb="77">
      <t>チュウシャ</t>
    </rPh>
    <rPh sb="77" eb="79">
      <t>ジュヨウ</t>
    </rPh>
    <rPh sb="80" eb="82">
      <t>ケンチョウ</t>
    </rPh>
    <rPh sb="86" eb="88">
      <t>ケイエイ</t>
    </rPh>
    <rPh sb="88" eb="90">
      <t>ジョウキョウ</t>
    </rPh>
    <rPh sb="91" eb="93">
      <t>アンテイ</t>
    </rPh>
    <rPh sb="100" eb="102">
      <t>ギョウセイ</t>
    </rPh>
    <rPh sb="102" eb="104">
      <t>カイカク</t>
    </rPh>
    <rPh sb="104" eb="106">
      <t>スイシン</t>
    </rPh>
    <rPh sb="106" eb="108">
      <t>カイギ</t>
    </rPh>
    <rPh sb="109" eb="111">
      <t>テイゲン</t>
    </rPh>
    <rPh sb="117" eb="119">
      <t>ミンカン</t>
    </rPh>
    <rPh sb="119" eb="120">
      <t>トウ</t>
    </rPh>
    <rPh sb="121" eb="123">
      <t>イジョウ</t>
    </rPh>
    <rPh sb="124" eb="126">
      <t>ケントウ</t>
    </rPh>
    <rPh sb="129" eb="131">
      <t>シセツ</t>
    </rPh>
    <rPh sb="142" eb="144">
      <t>リエキ</t>
    </rPh>
    <rPh sb="145" eb="146">
      <t>キュウ</t>
    </rPh>
    <rPh sb="149" eb="150">
      <t>ジョウ</t>
    </rPh>
    <rPh sb="150" eb="152">
      <t>ジギョウ</t>
    </rPh>
    <rPh sb="153" eb="155">
      <t>ルイセキ</t>
    </rPh>
    <rPh sb="155" eb="157">
      <t>ケッソン</t>
    </rPh>
    <rPh sb="157" eb="158">
      <t>キン</t>
    </rPh>
    <rPh sb="159" eb="161">
      <t>カイショウ</t>
    </rPh>
    <rPh sb="162" eb="163">
      <t>ア</t>
    </rPh>
    <rPh sb="172" eb="174">
      <t>シセツ</t>
    </rPh>
    <rPh sb="175" eb="178">
      <t>ロウキュウカ</t>
    </rPh>
    <rPh sb="179" eb="181">
      <t>ジョウキョウ</t>
    </rPh>
    <rPh sb="181" eb="182">
      <t>トウ</t>
    </rPh>
    <rPh sb="183" eb="185">
      <t>カンアン</t>
    </rPh>
    <rPh sb="190" eb="193">
      <t>チュウキテキ</t>
    </rPh>
    <rPh sb="194" eb="196">
      <t>カダイ</t>
    </rPh>
    <rPh sb="199" eb="201">
      <t>ケントウ</t>
    </rPh>
    <rPh sb="205" eb="207">
      <t>ヒツヨウ</t>
    </rPh>
    <rPh sb="218" eb="220">
      <t>ジョウキョウ</t>
    </rPh>
    <rPh sb="221" eb="222">
      <t>フ</t>
    </rPh>
    <rPh sb="226" eb="229">
      <t>トヤマケン</t>
    </rPh>
    <rPh sb="229" eb="231">
      <t>キギョウ</t>
    </rPh>
    <rPh sb="231" eb="232">
      <t>キョク</t>
    </rPh>
    <rPh sb="232" eb="234">
      <t>ケイエイ</t>
    </rPh>
    <rPh sb="234" eb="236">
      <t>センリャク</t>
    </rPh>
    <rPh sb="238" eb="240">
      <t>ヘイセイ</t>
    </rPh>
    <rPh sb="242" eb="243">
      <t>ネン</t>
    </rPh>
    <rPh sb="244" eb="245">
      <t>ガツ</t>
    </rPh>
    <rPh sb="245" eb="247">
      <t>サクテイ</t>
    </rPh>
    <rPh sb="254" eb="256">
      <t>ジギョウ</t>
    </rPh>
    <rPh sb="257" eb="260">
      <t>コウリツテキ</t>
    </rPh>
    <rPh sb="261" eb="263">
      <t>ジッシ</t>
    </rPh>
    <rPh sb="266" eb="268">
      <t>エイギョウ</t>
    </rPh>
    <rPh sb="269" eb="271">
      <t>イジ</t>
    </rPh>
    <rPh sb="273" eb="275">
      <t>メザ</t>
    </rPh>
    <rPh sb="277" eb="279">
      <t>シセツ</t>
    </rPh>
    <rPh sb="279" eb="280">
      <t>トウ</t>
    </rPh>
    <rPh sb="281" eb="283">
      <t>テキセツ</t>
    </rPh>
    <rPh sb="284" eb="286">
      <t>イジ</t>
    </rPh>
    <rPh sb="287" eb="289">
      <t>カイシュウ</t>
    </rPh>
    <rPh sb="290" eb="291">
      <t>オコナ</t>
    </rPh>
    <rPh sb="295" eb="297">
      <t>シュウニュウ</t>
    </rPh>
    <rPh sb="298" eb="300">
      <t>カクホ</t>
    </rPh>
    <rPh sb="301" eb="303">
      <t>ケイエイ</t>
    </rPh>
    <rPh sb="304" eb="307">
      <t>コウリツカ</t>
    </rPh>
    <rPh sb="308" eb="311">
      <t>アンテイカ</t>
    </rPh>
    <rPh sb="312" eb="313">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</si>
</sst>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メイリオ"/>
      <family val="3"/>
      <charset val="128"/>
    </font>
    <font>
      <b/>
      <sz val="10"/>
      <color theme="1"/>
      <name val="メイリオ"/>
      <family val="3"/>
      <charset val="128"/>
    </font>
    <font>
      <sz val="9"/>
      <color theme="1"/>
      <name val="メイリオ"/>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208.2</c:v>
                </c:pt>
                <c:pt idx="1">
                  <c:v>218.7</c:v>
                </c:pt>
                <c:pt idx="2">
                  <c:v>198.6</c:v>
                </c:pt>
                <c:pt idx="3">
                  <c:v>187</c:v>
                </c:pt>
                <c:pt idx="4">
                  <c:v>173.8</c:v>
                </c:pt>
              </c:numCache>
            </c:numRef>
          </c:val>
          <c:extLst xmlns:c16r2="http://schemas.microsoft.com/office/drawing/2015/06/chart">
            <c:ext xmlns:c16="http://schemas.microsoft.com/office/drawing/2014/chart" uri="{C3380CC4-5D6E-409C-BE32-E72D297353CC}">
              <c16:uniqueId val="{00000000-0001-4FDF-9EF6-8509C634E1D0}"/>
            </c:ext>
          </c:extLst>
        </c:ser>
        <c:dLbls>
          <c:showLegendKey val="0"/>
          <c:showVal val="0"/>
          <c:showCatName val="0"/>
          <c:showSerName val="0"/>
          <c:showPercent val="0"/>
          <c:showBubbleSize val="0"/>
        </c:dLbls>
        <c:gapWidth val="150"/>
        <c:axId val="225519072"/>
        <c:axId val="22552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222.4</c:v>
                </c:pt>
                <c:pt idx="2">
                  <c:v>157</c:v>
                </c:pt>
                <c:pt idx="3">
                  <c:v>150.4</c:v>
                </c:pt>
                <c:pt idx="4">
                  <c:v>138.1</c:v>
                </c:pt>
              </c:numCache>
            </c:numRef>
          </c:val>
          <c:smooth val="0"/>
          <c:extLst xmlns:c16r2="http://schemas.microsoft.com/office/drawing/2015/06/chart">
            <c:ext xmlns:c16="http://schemas.microsoft.com/office/drawing/2014/chart" uri="{C3380CC4-5D6E-409C-BE32-E72D297353CC}">
              <c16:uniqueId val="{00000001-0001-4FDF-9EF6-8509C634E1D0}"/>
            </c:ext>
          </c:extLst>
        </c:ser>
        <c:dLbls>
          <c:showLegendKey val="0"/>
          <c:showVal val="0"/>
          <c:showCatName val="0"/>
          <c:showSerName val="0"/>
          <c:showPercent val="0"/>
          <c:showBubbleSize val="0"/>
        </c:dLbls>
        <c:marker val="1"/>
        <c:smooth val="0"/>
        <c:axId val="225519072"/>
        <c:axId val="225522992"/>
      </c:lineChart>
      <c:dateAx>
        <c:axId val="225519072"/>
        <c:scaling>
          <c:orientation val="minMax"/>
        </c:scaling>
        <c:delete val="1"/>
        <c:axPos val="b"/>
        <c:numFmt formatCode="ge" sourceLinked="1"/>
        <c:majorTickMark val="none"/>
        <c:minorTickMark val="none"/>
        <c:tickLblPos val="none"/>
        <c:crossAx val="225522992"/>
        <c:crosses val="autoZero"/>
        <c:auto val="1"/>
        <c:lblOffset val="100"/>
        <c:baseTimeUnit val="years"/>
      </c:dateAx>
      <c:valAx>
        <c:axId val="22552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51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A0-4D10-87E3-A15460911728}"/>
            </c:ext>
          </c:extLst>
        </c:ser>
        <c:dLbls>
          <c:showLegendKey val="0"/>
          <c:showVal val="0"/>
          <c:showCatName val="0"/>
          <c:showSerName val="0"/>
          <c:showPercent val="0"/>
          <c:showBubbleSize val="0"/>
        </c:dLbls>
        <c:gapWidth val="150"/>
        <c:axId val="225515936"/>
        <c:axId val="225519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AA0-4D10-87E3-A15460911728}"/>
            </c:ext>
          </c:extLst>
        </c:ser>
        <c:dLbls>
          <c:showLegendKey val="0"/>
          <c:showVal val="0"/>
          <c:showCatName val="0"/>
          <c:showSerName val="0"/>
          <c:showPercent val="0"/>
          <c:showBubbleSize val="0"/>
        </c:dLbls>
        <c:marker val="1"/>
        <c:smooth val="0"/>
        <c:axId val="225515936"/>
        <c:axId val="225519464"/>
      </c:lineChart>
      <c:dateAx>
        <c:axId val="225515936"/>
        <c:scaling>
          <c:orientation val="minMax"/>
        </c:scaling>
        <c:delete val="1"/>
        <c:axPos val="b"/>
        <c:numFmt formatCode="ge" sourceLinked="1"/>
        <c:majorTickMark val="none"/>
        <c:minorTickMark val="none"/>
        <c:tickLblPos val="none"/>
        <c:crossAx val="225519464"/>
        <c:crosses val="autoZero"/>
        <c:auto val="1"/>
        <c:lblOffset val="100"/>
        <c:baseTimeUnit val="years"/>
      </c:dateAx>
      <c:valAx>
        <c:axId val="225519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51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pt idx="0">
                  <c:v>3553.2</c:v>
                </c:pt>
                <c:pt idx="1">
                  <c:v>4421.8999999999996</c:v>
                </c:pt>
                <c:pt idx="2">
                  <c:v>4658.3</c:v>
                </c:pt>
                <c:pt idx="3">
                  <c:v>4736.3</c:v>
                </c:pt>
                <c:pt idx="4">
                  <c:v>5008.7</c:v>
                </c:pt>
              </c:numCache>
            </c:numRef>
          </c:val>
          <c:extLst xmlns:c16r2="http://schemas.microsoft.com/office/drawing/2015/06/chart">
            <c:ext xmlns:c16="http://schemas.microsoft.com/office/drawing/2014/chart" uri="{C3380CC4-5D6E-409C-BE32-E72D297353CC}">
              <c16:uniqueId val="{00000000-C9F2-4F40-9FAC-DFFEB216F8A6}"/>
            </c:ext>
          </c:extLst>
        </c:ser>
        <c:dLbls>
          <c:showLegendKey val="0"/>
          <c:showVal val="0"/>
          <c:showCatName val="0"/>
          <c:showSerName val="0"/>
          <c:showPercent val="0"/>
          <c:showBubbleSize val="0"/>
        </c:dLbls>
        <c:gapWidth val="150"/>
        <c:axId val="225521424"/>
        <c:axId val="22552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1776.6</c:v>
                </c:pt>
                <c:pt idx="1">
                  <c:v>2211</c:v>
                </c:pt>
                <c:pt idx="2">
                  <c:v>2329.1</c:v>
                </c:pt>
                <c:pt idx="3">
                  <c:v>2368.1999999999998</c:v>
                </c:pt>
                <c:pt idx="4">
                  <c:v>2504.4</c:v>
                </c:pt>
              </c:numCache>
            </c:numRef>
          </c:val>
          <c:smooth val="0"/>
          <c:extLst xmlns:c16r2="http://schemas.microsoft.com/office/drawing/2015/06/chart">
            <c:ext xmlns:c16="http://schemas.microsoft.com/office/drawing/2014/chart" uri="{C3380CC4-5D6E-409C-BE32-E72D297353CC}">
              <c16:uniqueId val="{00000001-C9F2-4F40-9FAC-DFFEB216F8A6}"/>
            </c:ext>
          </c:extLst>
        </c:ser>
        <c:dLbls>
          <c:showLegendKey val="0"/>
          <c:showVal val="0"/>
          <c:showCatName val="0"/>
          <c:showSerName val="0"/>
          <c:showPercent val="0"/>
          <c:showBubbleSize val="0"/>
        </c:dLbls>
        <c:marker val="1"/>
        <c:smooth val="0"/>
        <c:axId val="225521424"/>
        <c:axId val="225521032"/>
      </c:lineChart>
      <c:dateAx>
        <c:axId val="225521424"/>
        <c:scaling>
          <c:orientation val="minMax"/>
        </c:scaling>
        <c:delete val="1"/>
        <c:axPos val="b"/>
        <c:numFmt formatCode="ge" sourceLinked="1"/>
        <c:majorTickMark val="none"/>
        <c:minorTickMark val="none"/>
        <c:tickLblPos val="none"/>
        <c:crossAx val="225521032"/>
        <c:crosses val="autoZero"/>
        <c:auto val="1"/>
        <c:lblOffset val="100"/>
        <c:baseTimeUnit val="years"/>
      </c:dateAx>
      <c:valAx>
        <c:axId val="225521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52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69.900000000000006</c:v>
                </c:pt>
                <c:pt idx="1">
                  <c:v>72.2</c:v>
                </c:pt>
                <c:pt idx="2">
                  <c:v>74.7</c:v>
                </c:pt>
                <c:pt idx="3">
                  <c:v>77.3</c:v>
                </c:pt>
                <c:pt idx="4">
                  <c:v>79.3</c:v>
                </c:pt>
              </c:numCache>
            </c:numRef>
          </c:val>
          <c:extLst xmlns:c16r2="http://schemas.microsoft.com/office/drawing/2015/06/chart">
            <c:ext xmlns:c16="http://schemas.microsoft.com/office/drawing/2014/chart" uri="{C3380CC4-5D6E-409C-BE32-E72D297353CC}">
              <c16:uniqueId val="{00000000-00ED-4D58-8713-8E80C0E3B8A2}"/>
            </c:ext>
          </c:extLst>
        </c:ser>
        <c:dLbls>
          <c:showLegendKey val="0"/>
          <c:showVal val="0"/>
          <c:showCatName val="0"/>
          <c:showSerName val="0"/>
          <c:showPercent val="0"/>
          <c:showBubbleSize val="0"/>
        </c:dLbls>
        <c:gapWidth val="150"/>
        <c:axId val="225516720"/>
        <c:axId val="22551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65.3</c:v>
                </c:pt>
                <c:pt idx="1">
                  <c:v>67.5</c:v>
                </c:pt>
                <c:pt idx="2">
                  <c:v>68.2</c:v>
                </c:pt>
                <c:pt idx="3">
                  <c:v>70.7</c:v>
                </c:pt>
                <c:pt idx="4">
                  <c:v>72.3</c:v>
                </c:pt>
              </c:numCache>
            </c:numRef>
          </c:val>
          <c:smooth val="0"/>
          <c:extLst xmlns:c16r2="http://schemas.microsoft.com/office/drawing/2015/06/chart">
            <c:ext xmlns:c16="http://schemas.microsoft.com/office/drawing/2014/chart" uri="{C3380CC4-5D6E-409C-BE32-E72D297353CC}">
              <c16:uniqueId val="{00000001-00ED-4D58-8713-8E80C0E3B8A2}"/>
            </c:ext>
          </c:extLst>
        </c:ser>
        <c:dLbls>
          <c:showLegendKey val="0"/>
          <c:showVal val="0"/>
          <c:showCatName val="0"/>
          <c:showSerName val="0"/>
          <c:showPercent val="0"/>
          <c:showBubbleSize val="0"/>
        </c:dLbls>
        <c:marker val="1"/>
        <c:smooth val="0"/>
        <c:axId val="225516720"/>
        <c:axId val="225515544"/>
      </c:lineChart>
      <c:dateAx>
        <c:axId val="225516720"/>
        <c:scaling>
          <c:orientation val="minMax"/>
        </c:scaling>
        <c:delete val="1"/>
        <c:axPos val="b"/>
        <c:numFmt formatCode="ge" sourceLinked="1"/>
        <c:majorTickMark val="none"/>
        <c:minorTickMark val="none"/>
        <c:tickLblPos val="none"/>
        <c:crossAx val="225515544"/>
        <c:crosses val="autoZero"/>
        <c:auto val="1"/>
        <c:lblOffset val="100"/>
        <c:baseTimeUnit val="years"/>
      </c:dateAx>
      <c:valAx>
        <c:axId val="225515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51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0.6</c:v>
                </c:pt>
                <c:pt idx="2">
                  <c:v>0.5</c:v>
                </c:pt>
                <c:pt idx="3">
                  <c:v>0.5</c:v>
                </c:pt>
                <c:pt idx="4">
                  <c:v>0.5</c:v>
                </c:pt>
              </c:numCache>
            </c:numRef>
          </c:val>
          <c:extLst xmlns:c16r2="http://schemas.microsoft.com/office/drawing/2015/06/chart">
            <c:ext xmlns:c16="http://schemas.microsoft.com/office/drawing/2014/chart" uri="{C3380CC4-5D6E-409C-BE32-E72D297353CC}">
              <c16:uniqueId val="{00000000-3342-493B-8A82-34AACC30901B}"/>
            </c:ext>
          </c:extLst>
        </c:ser>
        <c:dLbls>
          <c:showLegendKey val="0"/>
          <c:showVal val="0"/>
          <c:showCatName val="0"/>
          <c:showSerName val="0"/>
          <c:showPercent val="0"/>
          <c:showBubbleSize val="0"/>
        </c:dLbls>
        <c:gapWidth val="150"/>
        <c:axId val="228274520"/>
        <c:axId val="22827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0.3</c:v>
                </c:pt>
                <c:pt idx="2">
                  <c:v>0.3</c:v>
                </c:pt>
                <c:pt idx="3">
                  <c:v>0.3</c:v>
                </c:pt>
                <c:pt idx="4">
                  <c:v>0.3</c:v>
                </c:pt>
              </c:numCache>
            </c:numRef>
          </c:val>
          <c:smooth val="0"/>
          <c:extLst xmlns:c16r2="http://schemas.microsoft.com/office/drawing/2015/06/chart">
            <c:ext xmlns:c16="http://schemas.microsoft.com/office/drawing/2014/chart" uri="{C3380CC4-5D6E-409C-BE32-E72D297353CC}">
              <c16:uniqueId val="{00000001-3342-493B-8A82-34AACC30901B}"/>
            </c:ext>
          </c:extLst>
        </c:ser>
        <c:dLbls>
          <c:showLegendKey val="0"/>
          <c:showVal val="0"/>
          <c:showCatName val="0"/>
          <c:showSerName val="0"/>
          <c:showPercent val="0"/>
          <c:showBubbleSize val="0"/>
        </c:dLbls>
        <c:marker val="1"/>
        <c:smooth val="0"/>
        <c:axId val="228274520"/>
        <c:axId val="228270992"/>
      </c:lineChart>
      <c:dateAx>
        <c:axId val="228274520"/>
        <c:scaling>
          <c:orientation val="minMax"/>
        </c:scaling>
        <c:delete val="1"/>
        <c:axPos val="b"/>
        <c:numFmt formatCode="ge" sourceLinked="1"/>
        <c:majorTickMark val="none"/>
        <c:minorTickMark val="none"/>
        <c:tickLblPos val="none"/>
        <c:crossAx val="228270992"/>
        <c:crosses val="autoZero"/>
        <c:auto val="1"/>
        <c:lblOffset val="100"/>
        <c:baseTimeUnit val="years"/>
      </c:dateAx>
      <c:valAx>
        <c:axId val="22827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274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2</c:v>
                </c:pt>
                <c:pt idx="2">
                  <c:v>2</c:v>
                </c:pt>
                <c:pt idx="3">
                  <c:v>3</c:v>
                </c:pt>
                <c:pt idx="4">
                  <c:v>3</c:v>
                </c:pt>
              </c:numCache>
            </c:numRef>
          </c:val>
          <c:extLst xmlns:c16r2="http://schemas.microsoft.com/office/drawing/2015/06/chart">
            <c:ext xmlns:c16="http://schemas.microsoft.com/office/drawing/2014/chart" uri="{C3380CC4-5D6E-409C-BE32-E72D297353CC}">
              <c16:uniqueId val="{00000000-90EE-46FE-87F4-DD88CD365ECD}"/>
            </c:ext>
          </c:extLst>
        </c:ser>
        <c:dLbls>
          <c:showLegendKey val="0"/>
          <c:showVal val="0"/>
          <c:showCatName val="0"/>
          <c:showSerName val="0"/>
          <c:showPercent val="0"/>
          <c:showBubbleSize val="0"/>
        </c:dLbls>
        <c:gapWidth val="150"/>
        <c:axId val="228270600"/>
        <c:axId val="22827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1</c:v>
                </c:pt>
                <c:pt idx="2">
                  <c:v>1</c:v>
                </c:pt>
                <c:pt idx="3">
                  <c:v>2</c:v>
                </c:pt>
                <c:pt idx="4">
                  <c:v>2</c:v>
                </c:pt>
              </c:numCache>
            </c:numRef>
          </c:val>
          <c:smooth val="0"/>
          <c:extLst xmlns:c16r2="http://schemas.microsoft.com/office/drawing/2015/06/chart">
            <c:ext xmlns:c16="http://schemas.microsoft.com/office/drawing/2014/chart" uri="{C3380CC4-5D6E-409C-BE32-E72D297353CC}">
              <c16:uniqueId val="{00000001-90EE-46FE-87F4-DD88CD365ECD}"/>
            </c:ext>
          </c:extLst>
        </c:ser>
        <c:dLbls>
          <c:showLegendKey val="0"/>
          <c:showVal val="0"/>
          <c:showCatName val="0"/>
          <c:showSerName val="0"/>
          <c:showPercent val="0"/>
          <c:showBubbleSize val="0"/>
        </c:dLbls>
        <c:marker val="1"/>
        <c:smooth val="0"/>
        <c:axId val="228270600"/>
        <c:axId val="228274912"/>
      </c:lineChart>
      <c:dateAx>
        <c:axId val="228270600"/>
        <c:scaling>
          <c:orientation val="minMax"/>
        </c:scaling>
        <c:delete val="1"/>
        <c:axPos val="b"/>
        <c:numFmt formatCode="ge" sourceLinked="1"/>
        <c:majorTickMark val="none"/>
        <c:minorTickMark val="none"/>
        <c:tickLblPos val="none"/>
        <c:crossAx val="228274912"/>
        <c:crosses val="autoZero"/>
        <c:auto val="1"/>
        <c:lblOffset val="100"/>
        <c:baseTimeUnit val="years"/>
      </c:dateAx>
      <c:valAx>
        <c:axId val="228274912"/>
        <c:scaling>
          <c:orientation val="minMax"/>
          <c:max val="12.5"/>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8270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90.9</c:v>
                </c:pt>
                <c:pt idx="1">
                  <c:v>90.9</c:v>
                </c:pt>
                <c:pt idx="2">
                  <c:v>93.1</c:v>
                </c:pt>
                <c:pt idx="3">
                  <c:v>77.599999999999994</c:v>
                </c:pt>
                <c:pt idx="4">
                  <c:v>65.900000000000006</c:v>
                </c:pt>
              </c:numCache>
            </c:numRef>
          </c:val>
          <c:extLst xmlns:c16r2="http://schemas.microsoft.com/office/drawing/2015/06/chart">
            <c:ext xmlns:c16="http://schemas.microsoft.com/office/drawing/2014/chart" uri="{C3380CC4-5D6E-409C-BE32-E72D297353CC}">
              <c16:uniqueId val="{00000000-76C3-4249-A612-BED77D65EE35}"/>
            </c:ext>
          </c:extLst>
        </c:ser>
        <c:dLbls>
          <c:showLegendKey val="0"/>
          <c:showVal val="0"/>
          <c:showCatName val="0"/>
          <c:showSerName val="0"/>
          <c:showPercent val="0"/>
          <c:showBubbleSize val="0"/>
        </c:dLbls>
        <c:gapWidth val="150"/>
        <c:axId val="228272168"/>
        <c:axId val="22827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179.9</c:v>
                </c:pt>
                <c:pt idx="1">
                  <c:v>178.1</c:v>
                </c:pt>
                <c:pt idx="2">
                  <c:v>181.7</c:v>
                </c:pt>
                <c:pt idx="3">
                  <c:v>170.8</c:v>
                </c:pt>
                <c:pt idx="4">
                  <c:v>160.6</c:v>
                </c:pt>
              </c:numCache>
            </c:numRef>
          </c:val>
          <c:smooth val="0"/>
          <c:extLst xmlns:c16r2="http://schemas.microsoft.com/office/drawing/2015/06/chart">
            <c:ext xmlns:c16="http://schemas.microsoft.com/office/drawing/2014/chart" uri="{C3380CC4-5D6E-409C-BE32-E72D297353CC}">
              <c16:uniqueId val="{00000001-76C3-4249-A612-BED77D65EE35}"/>
            </c:ext>
          </c:extLst>
        </c:ser>
        <c:dLbls>
          <c:showLegendKey val="0"/>
          <c:showVal val="0"/>
          <c:showCatName val="0"/>
          <c:showSerName val="0"/>
          <c:showPercent val="0"/>
          <c:showBubbleSize val="0"/>
        </c:dLbls>
        <c:marker val="1"/>
        <c:smooth val="0"/>
        <c:axId val="228272168"/>
        <c:axId val="228277656"/>
      </c:lineChart>
      <c:dateAx>
        <c:axId val="228272168"/>
        <c:scaling>
          <c:orientation val="minMax"/>
        </c:scaling>
        <c:delete val="1"/>
        <c:axPos val="b"/>
        <c:numFmt formatCode="ge" sourceLinked="1"/>
        <c:majorTickMark val="none"/>
        <c:minorTickMark val="none"/>
        <c:tickLblPos val="none"/>
        <c:crossAx val="228277656"/>
        <c:crosses val="autoZero"/>
        <c:auto val="1"/>
        <c:lblOffset val="100"/>
        <c:baseTimeUnit val="years"/>
      </c:dateAx>
      <c:valAx>
        <c:axId val="228277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272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80.7</c:v>
                </c:pt>
                <c:pt idx="1">
                  <c:v>81.400000000000006</c:v>
                </c:pt>
                <c:pt idx="2">
                  <c:v>76.099999999999994</c:v>
                </c:pt>
                <c:pt idx="3">
                  <c:v>73.7</c:v>
                </c:pt>
                <c:pt idx="4">
                  <c:v>70.7</c:v>
                </c:pt>
              </c:numCache>
            </c:numRef>
          </c:val>
          <c:extLst xmlns:c16r2="http://schemas.microsoft.com/office/drawing/2015/06/chart">
            <c:ext xmlns:c16="http://schemas.microsoft.com/office/drawing/2014/chart" uri="{C3380CC4-5D6E-409C-BE32-E72D297353CC}">
              <c16:uniqueId val="{00000000-F249-4E47-826E-7138352B895A}"/>
            </c:ext>
          </c:extLst>
        </c:ser>
        <c:dLbls>
          <c:showLegendKey val="0"/>
          <c:showVal val="0"/>
          <c:showCatName val="0"/>
          <c:showSerName val="0"/>
          <c:showPercent val="0"/>
          <c:showBubbleSize val="0"/>
        </c:dLbls>
        <c:gapWidth val="150"/>
        <c:axId val="228275304"/>
        <c:axId val="22827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32.799999999999997</c:v>
                </c:pt>
                <c:pt idx="1">
                  <c:v>68.599999999999994</c:v>
                </c:pt>
                <c:pt idx="2">
                  <c:v>58.5</c:v>
                </c:pt>
                <c:pt idx="3">
                  <c:v>54.8</c:v>
                </c:pt>
                <c:pt idx="4">
                  <c:v>48.8</c:v>
                </c:pt>
              </c:numCache>
            </c:numRef>
          </c:val>
          <c:smooth val="0"/>
          <c:extLst xmlns:c16r2="http://schemas.microsoft.com/office/drawing/2015/06/chart">
            <c:ext xmlns:c16="http://schemas.microsoft.com/office/drawing/2014/chart" uri="{C3380CC4-5D6E-409C-BE32-E72D297353CC}">
              <c16:uniqueId val="{00000001-F249-4E47-826E-7138352B895A}"/>
            </c:ext>
          </c:extLst>
        </c:ser>
        <c:dLbls>
          <c:showLegendKey val="0"/>
          <c:showVal val="0"/>
          <c:showCatName val="0"/>
          <c:showSerName val="0"/>
          <c:showPercent val="0"/>
          <c:showBubbleSize val="0"/>
        </c:dLbls>
        <c:marker val="1"/>
        <c:smooth val="0"/>
        <c:axId val="228275304"/>
        <c:axId val="228275696"/>
      </c:lineChart>
      <c:dateAx>
        <c:axId val="228275304"/>
        <c:scaling>
          <c:orientation val="minMax"/>
        </c:scaling>
        <c:delete val="1"/>
        <c:axPos val="b"/>
        <c:numFmt formatCode="ge" sourceLinked="1"/>
        <c:majorTickMark val="none"/>
        <c:minorTickMark val="none"/>
        <c:tickLblPos val="none"/>
        <c:crossAx val="228275696"/>
        <c:crosses val="autoZero"/>
        <c:auto val="1"/>
        <c:lblOffset val="100"/>
        <c:baseTimeUnit val="years"/>
      </c:dateAx>
      <c:valAx>
        <c:axId val="22827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275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51818</c:v>
                </c:pt>
                <c:pt idx="1">
                  <c:v>52962</c:v>
                </c:pt>
                <c:pt idx="2">
                  <c:v>51757</c:v>
                </c:pt>
                <c:pt idx="3">
                  <c:v>48694</c:v>
                </c:pt>
                <c:pt idx="4">
                  <c:v>43923</c:v>
                </c:pt>
              </c:numCache>
            </c:numRef>
          </c:val>
          <c:extLst xmlns:c16r2="http://schemas.microsoft.com/office/drawing/2015/06/chart">
            <c:ext xmlns:c16="http://schemas.microsoft.com/office/drawing/2014/chart" uri="{C3380CC4-5D6E-409C-BE32-E72D297353CC}">
              <c16:uniqueId val="{00000000-1EB3-4175-8155-6FCDDAC221C3}"/>
            </c:ext>
          </c:extLst>
        </c:ser>
        <c:dLbls>
          <c:showLegendKey val="0"/>
          <c:showVal val="0"/>
          <c:showCatName val="0"/>
          <c:showSerName val="0"/>
          <c:showPercent val="0"/>
          <c:showBubbleSize val="0"/>
        </c:dLbls>
        <c:gapWidth val="150"/>
        <c:axId val="228276088"/>
        <c:axId val="22827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22512</c:v>
                </c:pt>
                <c:pt idx="1">
                  <c:v>36335</c:v>
                </c:pt>
                <c:pt idx="2">
                  <c:v>34707</c:v>
                </c:pt>
                <c:pt idx="3">
                  <c:v>31584</c:v>
                </c:pt>
                <c:pt idx="4">
                  <c:v>27227</c:v>
                </c:pt>
              </c:numCache>
            </c:numRef>
          </c:val>
          <c:smooth val="0"/>
          <c:extLst xmlns:c16r2="http://schemas.microsoft.com/office/drawing/2015/06/chart">
            <c:ext xmlns:c16="http://schemas.microsoft.com/office/drawing/2014/chart" uri="{C3380CC4-5D6E-409C-BE32-E72D297353CC}">
              <c16:uniqueId val="{00000001-1EB3-4175-8155-6FCDDAC221C3}"/>
            </c:ext>
          </c:extLst>
        </c:ser>
        <c:dLbls>
          <c:showLegendKey val="0"/>
          <c:showVal val="0"/>
          <c:showCatName val="0"/>
          <c:showSerName val="0"/>
          <c:showPercent val="0"/>
          <c:showBubbleSize val="0"/>
        </c:dLbls>
        <c:marker val="1"/>
        <c:smooth val="0"/>
        <c:axId val="228276088"/>
        <c:axId val="228273344"/>
      </c:lineChart>
      <c:dateAx>
        <c:axId val="228276088"/>
        <c:scaling>
          <c:orientation val="minMax"/>
        </c:scaling>
        <c:delete val="1"/>
        <c:axPos val="b"/>
        <c:numFmt formatCode="ge" sourceLinked="1"/>
        <c:majorTickMark val="none"/>
        <c:minorTickMark val="none"/>
        <c:tickLblPos val="none"/>
        <c:crossAx val="228273344"/>
        <c:crosses val="autoZero"/>
        <c:auto val="1"/>
        <c:lblOffset val="100"/>
        <c:baseTimeUnit val="years"/>
      </c:dateAx>
      <c:valAx>
        <c:axId val="228273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8276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【27,435】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【165.0】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row>
    <row r="3" spans="1:382"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row>
    <row r="4" spans="1:382"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4" t="str">
        <f>データ!H6&amp;"　"&amp;データ!I6</f>
        <v>富山県　富山県営富山中央駐車場</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9"/>
      <c r="AQ7" s="137" t="s">
        <v>2</v>
      </c>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9"/>
      <c r="CF7" s="137" t="s">
        <v>3</v>
      </c>
      <c r="CG7" s="138"/>
      <c r="CH7" s="138"/>
      <c r="CI7" s="138"/>
      <c r="CJ7" s="138"/>
      <c r="CK7" s="138"/>
      <c r="CL7" s="138"/>
      <c r="CM7" s="138"/>
      <c r="CN7" s="138"/>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9"/>
      <c r="DU7" s="145" t="s">
        <v>4</v>
      </c>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0" t="s">
        <v>5</v>
      </c>
      <c r="FK7" s="140"/>
      <c r="FL7" s="140"/>
      <c r="FM7" s="140"/>
      <c r="FN7" s="140"/>
      <c r="FO7" s="140"/>
      <c r="FP7" s="140"/>
      <c r="FQ7" s="140"/>
      <c r="FR7" s="140"/>
      <c r="FS7" s="140"/>
      <c r="FT7" s="140"/>
      <c r="FU7" s="140"/>
      <c r="FV7" s="140"/>
      <c r="FW7" s="140"/>
      <c r="FX7" s="140"/>
      <c r="FY7" s="140"/>
      <c r="FZ7" s="140"/>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4"/>
      <c r="GZ7" s="4"/>
      <c r="HA7" s="4"/>
      <c r="HB7" s="4"/>
      <c r="HC7" s="4"/>
      <c r="HD7" s="4"/>
      <c r="HE7" s="4"/>
      <c r="HF7" s="4"/>
      <c r="HG7" s="4"/>
      <c r="HH7" s="4"/>
      <c r="HI7" s="4"/>
      <c r="HJ7" s="4"/>
      <c r="HK7" s="4"/>
      <c r="HL7" s="4"/>
      <c r="HM7" s="4"/>
      <c r="HN7" s="4"/>
      <c r="HO7" s="4"/>
      <c r="HP7" s="4"/>
      <c r="HQ7" s="4"/>
      <c r="HR7" s="4"/>
      <c r="HS7" s="4"/>
      <c r="HT7" s="4"/>
      <c r="HU7" s="4"/>
      <c r="HV7" s="4"/>
      <c r="HW7" s="4"/>
      <c r="HX7" s="140" t="s">
        <v>6</v>
      </c>
      <c r="HY7" s="140"/>
      <c r="HZ7" s="140"/>
      <c r="IA7" s="140"/>
      <c r="IB7" s="140"/>
      <c r="IC7" s="140"/>
      <c r="ID7" s="140"/>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t="s">
        <v>7</v>
      </c>
      <c r="JR7" s="140"/>
      <c r="JS7" s="140"/>
      <c r="JT7" s="140"/>
      <c r="JU7" s="140"/>
      <c r="JV7" s="140"/>
      <c r="JW7" s="140"/>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t="s">
        <v>8</v>
      </c>
      <c r="LK7" s="140"/>
      <c r="LL7" s="140"/>
      <c r="LM7" s="140"/>
      <c r="LN7" s="140"/>
      <c r="LO7" s="140"/>
      <c r="LP7" s="140"/>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3"/>
      <c r="ND7" s="6" t="s">
        <v>9</v>
      </c>
      <c r="NE7" s="7"/>
      <c r="NF7" s="7"/>
      <c r="NG7" s="7"/>
      <c r="NH7" s="7"/>
      <c r="NI7" s="7"/>
      <c r="NJ7" s="7"/>
      <c r="NK7" s="7"/>
      <c r="NL7" s="7"/>
      <c r="NM7" s="7"/>
      <c r="NN7" s="7"/>
      <c r="NO7" s="7"/>
      <c r="NP7" s="7"/>
      <c r="NQ7" s="8"/>
    </row>
    <row r="8" spans="1:382" ht="18.75" customHeight="1" x14ac:dyDescent="0.15">
      <c r="A8" s="2"/>
      <c r="B8" s="126" t="str">
        <f>データ!J7</f>
        <v>法適用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Ａ１Ｂ２</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データ!N7</f>
        <v>自治体職員</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データ!S7</f>
        <v>公共施設</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無</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5606</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5" t="s">
        <v>10</v>
      </c>
      <c r="NE8" s="136"/>
      <c r="NF8" s="9" t="s">
        <v>11</v>
      </c>
      <c r="NG8" s="10"/>
      <c r="NH8" s="10"/>
      <c r="NI8" s="10"/>
      <c r="NJ8" s="10"/>
      <c r="NK8" s="10"/>
      <c r="NL8" s="10"/>
      <c r="NM8" s="10"/>
      <c r="NN8" s="10"/>
      <c r="NO8" s="10"/>
      <c r="NP8" s="10"/>
      <c r="NQ8" s="11"/>
    </row>
    <row r="9" spans="1:382" ht="18.75" customHeight="1" x14ac:dyDescent="0.15">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9"/>
      <c r="AQ9" s="137" t="s">
        <v>13</v>
      </c>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9"/>
      <c r="CF9" s="137" t="s">
        <v>14</v>
      </c>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9"/>
      <c r="DU9" s="140" t="s">
        <v>15</v>
      </c>
      <c r="DV9" s="140"/>
      <c r="DW9" s="140"/>
      <c r="DX9" s="140"/>
      <c r="DY9" s="140"/>
      <c r="DZ9" s="140"/>
      <c r="EA9" s="140"/>
      <c r="EB9" s="140"/>
      <c r="EC9" s="140"/>
      <c r="ED9" s="140"/>
      <c r="EE9" s="140"/>
      <c r="EF9" s="140"/>
      <c r="EG9" s="140"/>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40" t="s">
        <v>16</v>
      </c>
      <c r="HY9" s="140"/>
      <c r="HZ9" s="140"/>
      <c r="IA9" s="140"/>
      <c r="IB9" s="140"/>
      <c r="IC9" s="140"/>
      <c r="ID9" s="140"/>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t="s">
        <v>17</v>
      </c>
      <c r="JR9" s="140"/>
      <c r="JS9" s="140"/>
      <c r="JT9" s="140"/>
      <c r="JU9" s="140"/>
      <c r="JV9" s="140"/>
      <c r="JW9" s="140"/>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t="s">
        <v>18</v>
      </c>
      <c r="LK9" s="140"/>
      <c r="LL9" s="140"/>
      <c r="LM9" s="140"/>
      <c r="LN9" s="140"/>
      <c r="LO9" s="140"/>
      <c r="LP9" s="140"/>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3"/>
      <c r="ND9" s="141" t="s">
        <v>19</v>
      </c>
      <c r="NE9" s="142"/>
      <c r="NF9" s="12" t="s">
        <v>20</v>
      </c>
      <c r="NG9" s="13"/>
      <c r="NH9" s="13"/>
      <c r="NI9" s="13"/>
      <c r="NJ9" s="13"/>
      <c r="NK9" s="13"/>
      <c r="NL9" s="13"/>
      <c r="NM9" s="13"/>
      <c r="NN9" s="13"/>
      <c r="NO9" s="13"/>
      <c r="NP9" s="13"/>
      <c r="NQ9" s="14"/>
    </row>
    <row r="10" spans="1:382" ht="18.75" customHeight="1" x14ac:dyDescent="0.15">
      <c r="A10" s="2"/>
      <c r="B10" s="120">
        <f>データ!O7</f>
        <v>-1646.3</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117</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データ!Q7</f>
        <v>立体式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26</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データ!V7</f>
        <v>232</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324</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代行制</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32"/>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3" t="s">
        <v>23</v>
      </c>
      <c r="NE11" s="133"/>
      <c r="NF11" s="133"/>
      <c r="NG11" s="133"/>
      <c r="NH11" s="133"/>
      <c r="NI11" s="133"/>
      <c r="NJ11" s="133"/>
      <c r="NK11" s="133"/>
      <c r="NL11" s="133"/>
      <c r="NM11" s="133"/>
      <c r="NN11" s="133"/>
      <c r="NO11" s="133"/>
      <c r="NP11" s="133"/>
      <c r="NQ11" s="133"/>
      <c r="NR11" s="133"/>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3"/>
      <c r="NE12" s="133"/>
      <c r="NF12" s="133"/>
      <c r="NG12" s="133"/>
      <c r="NH12" s="133"/>
      <c r="NI12" s="133"/>
      <c r="NJ12" s="133"/>
      <c r="NK12" s="133"/>
      <c r="NL12" s="133"/>
      <c r="NM12" s="133"/>
      <c r="NN12" s="133"/>
      <c r="NO12" s="133"/>
      <c r="NP12" s="133"/>
      <c r="NQ12" s="133"/>
      <c r="NR12" s="13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4"/>
      <c r="NE13" s="134"/>
      <c r="NF13" s="134"/>
      <c r="NG13" s="134"/>
      <c r="NH13" s="134"/>
      <c r="NI13" s="134"/>
      <c r="NJ13" s="134"/>
      <c r="NK13" s="134"/>
      <c r="NL13" s="134"/>
      <c r="NM13" s="134"/>
      <c r="NN13" s="134"/>
      <c r="NO13" s="134"/>
      <c r="NP13" s="134"/>
      <c r="NQ13" s="134"/>
      <c r="NR13" s="134"/>
    </row>
    <row r="14" spans="1:382" ht="13.5" customHeight="1" x14ac:dyDescent="0.15">
      <c r="A14" s="18"/>
      <c r="B14" s="6"/>
      <c r="C14" s="7"/>
      <c r="D14" s="7"/>
      <c r="E14" s="7"/>
      <c r="F14" s="7"/>
      <c r="G14" s="7"/>
      <c r="H14" s="118" t="s">
        <v>24</v>
      </c>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7"/>
      <c r="IG14" s="7"/>
      <c r="IH14" s="7"/>
      <c r="II14" s="7"/>
      <c r="IJ14" s="8"/>
      <c r="IK14" s="7"/>
      <c r="IL14" s="7"/>
      <c r="IM14" s="7"/>
      <c r="IN14" s="7"/>
      <c r="IO14" s="7"/>
      <c r="IP14" s="118" t="s">
        <v>25</v>
      </c>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c r="FC15" s="119"/>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20"/>
      <c r="IG15" s="20"/>
      <c r="IH15" s="20"/>
      <c r="II15" s="20"/>
      <c r="IJ15" s="21"/>
      <c r="IK15" s="20"/>
      <c r="IL15" s="20"/>
      <c r="IM15" s="20"/>
      <c r="IN15" s="20"/>
      <c r="IO15" s="20"/>
      <c r="IP15" s="119"/>
      <c r="IQ15" s="119"/>
      <c r="IR15" s="119"/>
      <c r="IS15" s="119"/>
      <c r="IT15" s="119"/>
      <c r="IU15" s="119"/>
      <c r="IV15" s="119"/>
      <c r="IW15" s="119"/>
      <c r="IX15" s="119"/>
      <c r="IY15" s="119"/>
      <c r="IZ15" s="119"/>
      <c r="JA15" s="119"/>
      <c r="JB15" s="119"/>
      <c r="JC15" s="119"/>
      <c r="JD15" s="119"/>
      <c r="JE15" s="119"/>
      <c r="JF15" s="119"/>
      <c r="JG15" s="119"/>
      <c r="JH15" s="119"/>
      <c r="JI15" s="119"/>
      <c r="JJ15" s="119"/>
      <c r="JK15" s="119"/>
      <c r="JL15" s="119"/>
      <c r="JM15" s="119"/>
      <c r="JN15" s="119"/>
      <c r="JO15" s="119"/>
      <c r="JP15" s="119"/>
      <c r="JQ15" s="119"/>
      <c r="JR15" s="119"/>
      <c r="JS15" s="119"/>
      <c r="JT15" s="119"/>
      <c r="JU15" s="119"/>
      <c r="JV15" s="119"/>
      <c r="JW15" s="119"/>
      <c r="JX15" s="119"/>
      <c r="JY15" s="119"/>
      <c r="JZ15" s="119"/>
      <c r="KA15" s="119"/>
      <c r="KB15" s="119"/>
      <c r="KC15" s="119"/>
      <c r="KD15" s="119"/>
      <c r="KE15" s="119"/>
      <c r="KF15" s="119"/>
      <c r="KG15" s="119"/>
      <c r="KH15" s="119"/>
      <c r="KI15" s="119"/>
      <c r="KJ15" s="119"/>
      <c r="KK15" s="119"/>
      <c r="KL15" s="119"/>
      <c r="KM15" s="119"/>
      <c r="KN15" s="119"/>
      <c r="KO15" s="119"/>
      <c r="KP15" s="119"/>
      <c r="KQ15" s="119"/>
      <c r="KR15" s="119"/>
      <c r="KS15" s="119"/>
      <c r="KT15" s="119"/>
      <c r="KU15" s="119"/>
      <c r="KV15" s="119"/>
      <c r="KW15" s="119"/>
      <c r="KX15" s="119"/>
      <c r="KY15" s="119"/>
      <c r="KZ15" s="119"/>
      <c r="LA15" s="119"/>
      <c r="LB15" s="119"/>
      <c r="LC15" s="119"/>
      <c r="LD15" s="119"/>
      <c r="LE15" s="119"/>
      <c r="LF15" s="119"/>
      <c r="LG15" s="119"/>
      <c r="LH15" s="119"/>
      <c r="LI15" s="119"/>
      <c r="LJ15" s="119"/>
      <c r="LK15" s="119"/>
      <c r="LL15" s="119"/>
      <c r="LM15" s="119"/>
      <c r="LN15" s="119"/>
      <c r="LO15" s="119"/>
      <c r="LP15" s="119"/>
      <c r="LQ15" s="119"/>
      <c r="LR15" s="119"/>
      <c r="LS15" s="119"/>
      <c r="LT15" s="119"/>
      <c r="LU15" s="119"/>
      <c r="LV15" s="119"/>
      <c r="LW15" s="119"/>
      <c r="LX15" s="119"/>
      <c r="LY15" s="119"/>
      <c r="LZ15" s="119"/>
      <c r="MA15" s="119"/>
      <c r="MB15" s="119"/>
      <c r="MC15" s="119"/>
      <c r="MD15" s="119"/>
      <c r="ME15" s="119"/>
      <c r="MF15" s="119"/>
      <c r="MG15" s="119"/>
      <c r="MH15" s="119"/>
      <c r="MI15" s="119"/>
      <c r="MJ15" s="119"/>
      <c r="MK15" s="119"/>
      <c r="ML15" s="119"/>
      <c r="MM15" s="119"/>
      <c r="MN15" s="119"/>
      <c r="MO15" s="119"/>
      <c r="MP15" s="119"/>
      <c r="MQ15" s="119"/>
      <c r="MR15" s="119"/>
      <c r="MS15" s="119"/>
      <c r="MT15" s="119"/>
      <c r="MU15" s="119"/>
      <c r="MV15" s="119"/>
      <c r="MW15" s="20"/>
      <c r="MX15" s="20"/>
      <c r="MY15" s="20"/>
      <c r="MZ15" s="20"/>
      <c r="NA15" s="20"/>
      <c r="NB15" s="21"/>
      <c r="NC15" s="2"/>
      <c r="ND15" s="112" t="s">
        <v>127</v>
      </c>
      <c r="NE15" s="113"/>
      <c r="NF15" s="113"/>
      <c r="NG15" s="113"/>
      <c r="NH15" s="113"/>
      <c r="NI15" s="113"/>
      <c r="NJ15" s="113"/>
      <c r="NK15" s="113"/>
      <c r="NL15" s="113"/>
      <c r="NM15" s="113"/>
      <c r="NN15" s="113"/>
      <c r="NO15" s="113"/>
      <c r="NP15" s="113"/>
      <c r="NQ15" s="113"/>
      <c r="NR15" s="114"/>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208.2</v>
      </c>
      <c r="V31" s="110"/>
      <c r="W31" s="110"/>
      <c r="X31" s="110"/>
      <c r="Y31" s="110"/>
      <c r="Z31" s="110"/>
      <c r="AA31" s="110"/>
      <c r="AB31" s="110"/>
      <c r="AC31" s="110"/>
      <c r="AD31" s="110"/>
      <c r="AE31" s="110"/>
      <c r="AF31" s="110"/>
      <c r="AG31" s="110"/>
      <c r="AH31" s="110"/>
      <c r="AI31" s="110"/>
      <c r="AJ31" s="110"/>
      <c r="AK31" s="110"/>
      <c r="AL31" s="110"/>
      <c r="AM31" s="110"/>
      <c r="AN31" s="110">
        <f>データ!Z7</f>
        <v>218.7</v>
      </c>
      <c r="AO31" s="110"/>
      <c r="AP31" s="110"/>
      <c r="AQ31" s="110"/>
      <c r="AR31" s="110"/>
      <c r="AS31" s="110"/>
      <c r="AT31" s="110"/>
      <c r="AU31" s="110"/>
      <c r="AV31" s="110"/>
      <c r="AW31" s="110"/>
      <c r="AX31" s="110"/>
      <c r="AY31" s="110"/>
      <c r="AZ31" s="110"/>
      <c r="BA31" s="110"/>
      <c r="BB31" s="110"/>
      <c r="BC31" s="110"/>
      <c r="BD31" s="110"/>
      <c r="BE31" s="110"/>
      <c r="BF31" s="110"/>
      <c r="BG31" s="110">
        <f>データ!AA7</f>
        <v>198.6</v>
      </c>
      <c r="BH31" s="110"/>
      <c r="BI31" s="110"/>
      <c r="BJ31" s="110"/>
      <c r="BK31" s="110"/>
      <c r="BL31" s="110"/>
      <c r="BM31" s="110"/>
      <c r="BN31" s="110"/>
      <c r="BO31" s="110"/>
      <c r="BP31" s="110"/>
      <c r="BQ31" s="110"/>
      <c r="BR31" s="110"/>
      <c r="BS31" s="110"/>
      <c r="BT31" s="110"/>
      <c r="BU31" s="110"/>
      <c r="BV31" s="110"/>
      <c r="BW31" s="110"/>
      <c r="BX31" s="110"/>
      <c r="BY31" s="110"/>
      <c r="BZ31" s="110">
        <f>データ!AB7</f>
        <v>187</v>
      </c>
      <c r="CA31" s="110"/>
      <c r="CB31" s="110"/>
      <c r="CC31" s="110"/>
      <c r="CD31" s="110"/>
      <c r="CE31" s="110"/>
      <c r="CF31" s="110"/>
      <c r="CG31" s="110"/>
      <c r="CH31" s="110"/>
      <c r="CI31" s="110"/>
      <c r="CJ31" s="110"/>
      <c r="CK31" s="110"/>
      <c r="CL31" s="110"/>
      <c r="CM31" s="110"/>
      <c r="CN31" s="110"/>
      <c r="CO31" s="110"/>
      <c r="CP31" s="110"/>
      <c r="CQ31" s="110"/>
      <c r="CR31" s="110"/>
      <c r="CS31" s="110">
        <f>データ!AC7</f>
        <v>173.8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0.6</v>
      </c>
      <c r="FF31" s="110"/>
      <c r="FG31" s="110"/>
      <c r="FH31" s="110"/>
      <c r="FI31" s="110"/>
      <c r="FJ31" s="110"/>
      <c r="FK31" s="110"/>
      <c r="FL31" s="110"/>
      <c r="FM31" s="110"/>
      <c r="FN31" s="110"/>
      <c r="FO31" s="110"/>
      <c r="FP31" s="110"/>
      <c r="FQ31" s="110"/>
      <c r="FR31" s="110"/>
      <c r="FS31" s="110"/>
      <c r="FT31" s="110"/>
      <c r="FU31" s="110"/>
      <c r="FV31" s="110"/>
      <c r="FW31" s="110"/>
      <c r="FX31" s="110">
        <f>データ!AL7</f>
        <v>0.5</v>
      </c>
      <c r="FY31" s="110"/>
      <c r="FZ31" s="110"/>
      <c r="GA31" s="110"/>
      <c r="GB31" s="110"/>
      <c r="GC31" s="110"/>
      <c r="GD31" s="110"/>
      <c r="GE31" s="110"/>
      <c r="GF31" s="110"/>
      <c r="GG31" s="110"/>
      <c r="GH31" s="110"/>
      <c r="GI31" s="110"/>
      <c r="GJ31" s="110"/>
      <c r="GK31" s="110"/>
      <c r="GL31" s="110"/>
      <c r="GM31" s="110"/>
      <c r="GN31" s="110"/>
      <c r="GO31" s="110"/>
      <c r="GP31" s="110"/>
      <c r="GQ31" s="110">
        <f>データ!AM7</f>
        <v>0.5</v>
      </c>
      <c r="GR31" s="110"/>
      <c r="GS31" s="110"/>
      <c r="GT31" s="110"/>
      <c r="GU31" s="110"/>
      <c r="GV31" s="110"/>
      <c r="GW31" s="110"/>
      <c r="GX31" s="110"/>
      <c r="GY31" s="110"/>
      <c r="GZ31" s="110"/>
      <c r="HA31" s="110"/>
      <c r="HB31" s="110"/>
      <c r="HC31" s="110"/>
      <c r="HD31" s="110"/>
      <c r="HE31" s="110"/>
      <c r="HF31" s="110"/>
      <c r="HG31" s="110"/>
      <c r="HH31" s="110"/>
      <c r="HI31" s="110"/>
      <c r="HJ31" s="110">
        <f>データ!AN7</f>
        <v>0.5</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90.9</v>
      </c>
      <c r="JD31" s="81"/>
      <c r="JE31" s="81"/>
      <c r="JF31" s="81"/>
      <c r="JG31" s="81"/>
      <c r="JH31" s="81"/>
      <c r="JI31" s="81"/>
      <c r="JJ31" s="81"/>
      <c r="JK31" s="81"/>
      <c r="JL31" s="81"/>
      <c r="JM31" s="81"/>
      <c r="JN31" s="81"/>
      <c r="JO31" s="81"/>
      <c r="JP31" s="81"/>
      <c r="JQ31" s="81"/>
      <c r="JR31" s="81"/>
      <c r="JS31" s="81"/>
      <c r="JT31" s="81"/>
      <c r="JU31" s="82"/>
      <c r="JV31" s="80">
        <f>データ!DL7</f>
        <v>90.9</v>
      </c>
      <c r="JW31" s="81"/>
      <c r="JX31" s="81"/>
      <c r="JY31" s="81"/>
      <c r="JZ31" s="81"/>
      <c r="KA31" s="81"/>
      <c r="KB31" s="81"/>
      <c r="KC31" s="81"/>
      <c r="KD31" s="81"/>
      <c r="KE31" s="81"/>
      <c r="KF31" s="81"/>
      <c r="KG31" s="81"/>
      <c r="KH31" s="81"/>
      <c r="KI31" s="81"/>
      <c r="KJ31" s="81"/>
      <c r="KK31" s="81"/>
      <c r="KL31" s="81"/>
      <c r="KM31" s="81"/>
      <c r="KN31" s="82"/>
      <c r="KO31" s="80">
        <f>データ!DM7</f>
        <v>93.1</v>
      </c>
      <c r="KP31" s="81"/>
      <c r="KQ31" s="81"/>
      <c r="KR31" s="81"/>
      <c r="KS31" s="81"/>
      <c r="KT31" s="81"/>
      <c r="KU31" s="81"/>
      <c r="KV31" s="81"/>
      <c r="KW31" s="81"/>
      <c r="KX31" s="81"/>
      <c r="KY31" s="81"/>
      <c r="KZ31" s="81"/>
      <c r="LA31" s="81"/>
      <c r="LB31" s="81"/>
      <c r="LC31" s="81"/>
      <c r="LD31" s="81"/>
      <c r="LE31" s="81"/>
      <c r="LF31" s="81"/>
      <c r="LG31" s="82"/>
      <c r="LH31" s="80">
        <f>データ!DN7</f>
        <v>77.599999999999994</v>
      </c>
      <c r="LI31" s="81"/>
      <c r="LJ31" s="81"/>
      <c r="LK31" s="81"/>
      <c r="LL31" s="81"/>
      <c r="LM31" s="81"/>
      <c r="LN31" s="81"/>
      <c r="LO31" s="81"/>
      <c r="LP31" s="81"/>
      <c r="LQ31" s="81"/>
      <c r="LR31" s="81"/>
      <c r="LS31" s="81"/>
      <c r="LT31" s="81"/>
      <c r="LU31" s="81"/>
      <c r="LV31" s="81"/>
      <c r="LW31" s="81"/>
      <c r="LX31" s="81"/>
      <c r="LY31" s="81"/>
      <c r="LZ31" s="82"/>
      <c r="MA31" s="80">
        <f>データ!DO7</f>
        <v>65.900000000000006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142.1</v>
      </c>
      <c r="V32" s="110"/>
      <c r="W32" s="110"/>
      <c r="X32" s="110"/>
      <c r="Y32" s="110"/>
      <c r="Z32" s="110"/>
      <c r="AA32" s="110"/>
      <c r="AB32" s="110"/>
      <c r="AC32" s="110"/>
      <c r="AD32" s="110"/>
      <c r="AE32" s="110"/>
      <c r="AF32" s="110"/>
      <c r="AG32" s="110"/>
      <c r="AH32" s="110"/>
      <c r="AI32" s="110"/>
      <c r="AJ32" s="110"/>
      <c r="AK32" s="110"/>
      <c r="AL32" s="110"/>
      <c r="AM32" s="110"/>
      <c r="AN32" s="110">
        <f>データ!AE7</f>
        <v>222.4</v>
      </c>
      <c r="AO32" s="110"/>
      <c r="AP32" s="110"/>
      <c r="AQ32" s="110"/>
      <c r="AR32" s="110"/>
      <c r="AS32" s="110"/>
      <c r="AT32" s="110"/>
      <c r="AU32" s="110"/>
      <c r="AV32" s="110"/>
      <c r="AW32" s="110"/>
      <c r="AX32" s="110"/>
      <c r="AY32" s="110"/>
      <c r="AZ32" s="110"/>
      <c r="BA32" s="110"/>
      <c r="BB32" s="110"/>
      <c r="BC32" s="110"/>
      <c r="BD32" s="110"/>
      <c r="BE32" s="110"/>
      <c r="BF32" s="110"/>
      <c r="BG32" s="110">
        <f>データ!AF7</f>
        <v>157</v>
      </c>
      <c r="BH32" s="110"/>
      <c r="BI32" s="110"/>
      <c r="BJ32" s="110"/>
      <c r="BK32" s="110"/>
      <c r="BL32" s="110"/>
      <c r="BM32" s="110"/>
      <c r="BN32" s="110"/>
      <c r="BO32" s="110"/>
      <c r="BP32" s="110"/>
      <c r="BQ32" s="110"/>
      <c r="BR32" s="110"/>
      <c r="BS32" s="110"/>
      <c r="BT32" s="110"/>
      <c r="BU32" s="110"/>
      <c r="BV32" s="110"/>
      <c r="BW32" s="110"/>
      <c r="BX32" s="110"/>
      <c r="BY32" s="110"/>
      <c r="BZ32" s="110">
        <f>データ!AG7</f>
        <v>150.4</v>
      </c>
      <c r="CA32" s="110"/>
      <c r="CB32" s="110"/>
      <c r="CC32" s="110"/>
      <c r="CD32" s="110"/>
      <c r="CE32" s="110"/>
      <c r="CF32" s="110"/>
      <c r="CG32" s="110"/>
      <c r="CH32" s="110"/>
      <c r="CI32" s="110"/>
      <c r="CJ32" s="110"/>
      <c r="CK32" s="110"/>
      <c r="CL32" s="110"/>
      <c r="CM32" s="110"/>
      <c r="CN32" s="110"/>
      <c r="CO32" s="110"/>
      <c r="CP32" s="110"/>
      <c r="CQ32" s="110"/>
      <c r="CR32" s="110"/>
      <c r="CS32" s="110">
        <f>データ!AH7</f>
        <v>138.1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0</v>
      </c>
      <c r="EM32" s="110"/>
      <c r="EN32" s="110"/>
      <c r="EO32" s="110"/>
      <c r="EP32" s="110"/>
      <c r="EQ32" s="110"/>
      <c r="ER32" s="110"/>
      <c r="ES32" s="110"/>
      <c r="ET32" s="110"/>
      <c r="EU32" s="110"/>
      <c r="EV32" s="110"/>
      <c r="EW32" s="110"/>
      <c r="EX32" s="110"/>
      <c r="EY32" s="110"/>
      <c r="EZ32" s="110"/>
      <c r="FA32" s="110"/>
      <c r="FB32" s="110"/>
      <c r="FC32" s="110"/>
      <c r="FD32" s="110"/>
      <c r="FE32" s="110">
        <f>データ!AP7</f>
        <v>0.3</v>
      </c>
      <c r="FF32" s="110"/>
      <c r="FG32" s="110"/>
      <c r="FH32" s="110"/>
      <c r="FI32" s="110"/>
      <c r="FJ32" s="110"/>
      <c r="FK32" s="110"/>
      <c r="FL32" s="110"/>
      <c r="FM32" s="110"/>
      <c r="FN32" s="110"/>
      <c r="FO32" s="110"/>
      <c r="FP32" s="110"/>
      <c r="FQ32" s="110"/>
      <c r="FR32" s="110"/>
      <c r="FS32" s="110"/>
      <c r="FT32" s="110"/>
      <c r="FU32" s="110"/>
      <c r="FV32" s="110"/>
      <c r="FW32" s="110"/>
      <c r="FX32" s="110">
        <f>データ!AQ7</f>
        <v>0.3</v>
      </c>
      <c r="FY32" s="110"/>
      <c r="FZ32" s="110"/>
      <c r="GA32" s="110"/>
      <c r="GB32" s="110"/>
      <c r="GC32" s="110"/>
      <c r="GD32" s="110"/>
      <c r="GE32" s="110"/>
      <c r="GF32" s="110"/>
      <c r="GG32" s="110"/>
      <c r="GH32" s="110"/>
      <c r="GI32" s="110"/>
      <c r="GJ32" s="110"/>
      <c r="GK32" s="110"/>
      <c r="GL32" s="110"/>
      <c r="GM32" s="110"/>
      <c r="GN32" s="110"/>
      <c r="GO32" s="110"/>
      <c r="GP32" s="110"/>
      <c r="GQ32" s="110">
        <f>データ!AR7</f>
        <v>0.3</v>
      </c>
      <c r="GR32" s="110"/>
      <c r="GS32" s="110"/>
      <c r="GT32" s="110"/>
      <c r="GU32" s="110"/>
      <c r="GV32" s="110"/>
      <c r="GW32" s="110"/>
      <c r="GX32" s="110"/>
      <c r="GY32" s="110"/>
      <c r="GZ32" s="110"/>
      <c r="HA32" s="110"/>
      <c r="HB32" s="110"/>
      <c r="HC32" s="110"/>
      <c r="HD32" s="110"/>
      <c r="HE32" s="110"/>
      <c r="HF32" s="110"/>
      <c r="HG32" s="110"/>
      <c r="HH32" s="110"/>
      <c r="HI32" s="110"/>
      <c r="HJ32" s="110">
        <f>データ!AS7</f>
        <v>0.3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179.9</v>
      </c>
      <c r="JD32" s="81"/>
      <c r="JE32" s="81"/>
      <c r="JF32" s="81"/>
      <c r="JG32" s="81"/>
      <c r="JH32" s="81"/>
      <c r="JI32" s="81"/>
      <c r="JJ32" s="81"/>
      <c r="JK32" s="81"/>
      <c r="JL32" s="81"/>
      <c r="JM32" s="81"/>
      <c r="JN32" s="81"/>
      <c r="JO32" s="81"/>
      <c r="JP32" s="81"/>
      <c r="JQ32" s="81"/>
      <c r="JR32" s="81"/>
      <c r="JS32" s="81"/>
      <c r="JT32" s="81"/>
      <c r="JU32" s="82"/>
      <c r="JV32" s="80">
        <f>データ!DQ7</f>
        <v>178.1</v>
      </c>
      <c r="JW32" s="81"/>
      <c r="JX32" s="81"/>
      <c r="JY32" s="81"/>
      <c r="JZ32" s="81"/>
      <c r="KA32" s="81"/>
      <c r="KB32" s="81"/>
      <c r="KC32" s="81"/>
      <c r="KD32" s="81"/>
      <c r="KE32" s="81"/>
      <c r="KF32" s="81"/>
      <c r="KG32" s="81"/>
      <c r="KH32" s="81"/>
      <c r="KI32" s="81"/>
      <c r="KJ32" s="81"/>
      <c r="KK32" s="81"/>
      <c r="KL32" s="81"/>
      <c r="KM32" s="81"/>
      <c r="KN32" s="82"/>
      <c r="KO32" s="80">
        <f>データ!DR7</f>
        <v>181.7</v>
      </c>
      <c r="KP32" s="81"/>
      <c r="KQ32" s="81"/>
      <c r="KR32" s="81"/>
      <c r="KS32" s="81"/>
      <c r="KT32" s="81"/>
      <c r="KU32" s="81"/>
      <c r="KV32" s="81"/>
      <c r="KW32" s="81"/>
      <c r="KX32" s="81"/>
      <c r="KY32" s="81"/>
      <c r="KZ32" s="81"/>
      <c r="LA32" s="81"/>
      <c r="LB32" s="81"/>
      <c r="LC32" s="81"/>
      <c r="LD32" s="81"/>
      <c r="LE32" s="81"/>
      <c r="LF32" s="81"/>
      <c r="LG32" s="82"/>
      <c r="LH32" s="80">
        <f>データ!DS7</f>
        <v>170.8</v>
      </c>
      <c r="LI32" s="81"/>
      <c r="LJ32" s="81"/>
      <c r="LK32" s="81"/>
      <c r="LL32" s="81"/>
      <c r="LM32" s="81"/>
      <c r="LN32" s="81"/>
      <c r="LO32" s="81"/>
      <c r="LP32" s="81"/>
      <c r="LQ32" s="81"/>
      <c r="LR32" s="81"/>
      <c r="LS32" s="81"/>
      <c r="LT32" s="81"/>
      <c r="LU32" s="81"/>
      <c r="LV32" s="81"/>
      <c r="LW32" s="81"/>
      <c r="LX32" s="81"/>
      <c r="LY32" s="81"/>
      <c r="LZ32" s="82"/>
      <c r="MA32" s="80">
        <f>データ!DT7</f>
        <v>160.6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2" t="s">
        <v>128</v>
      </c>
      <c r="NE32" s="113"/>
      <c r="NF32" s="113"/>
      <c r="NG32" s="113"/>
      <c r="NH32" s="113"/>
      <c r="NI32" s="113"/>
      <c r="NJ32" s="113"/>
      <c r="NK32" s="113"/>
      <c r="NL32" s="113"/>
      <c r="NM32" s="113"/>
      <c r="NN32" s="113"/>
      <c r="NO32" s="113"/>
      <c r="NP32" s="113"/>
      <c r="NQ32" s="113"/>
      <c r="NR32" s="11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129</v>
      </c>
      <c r="NE49" s="113"/>
      <c r="NF49" s="113"/>
      <c r="NG49" s="113"/>
      <c r="NH49" s="113"/>
      <c r="NI49" s="113"/>
      <c r="NJ49" s="113"/>
      <c r="NK49" s="113"/>
      <c r="NL49" s="113"/>
      <c r="NM49" s="113"/>
      <c r="NN49" s="113"/>
      <c r="NO49" s="113"/>
      <c r="NP49" s="113"/>
      <c r="NQ49" s="113"/>
      <c r="NR49" s="11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2</v>
      </c>
      <c r="AO52" s="106"/>
      <c r="AP52" s="106"/>
      <c r="AQ52" s="106"/>
      <c r="AR52" s="106"/>
      <c r="AS52" s="106"/>
      <c r="AT52" s="106"/>
      <c r="AU52" s="106"/>
      <c r="AV52" s="106"/>
      <c r="AW52" s="106"/>
      <c r="AX52" s="106"/>
      <c r="AY52" s="106"/>
      <c r="AZ52" s="106"/>
      <c r="BA52" s="106"/>
      <c r="BB52" s="106"/>
      <c r="BC52" s="106"/>
      <c r="BD52" s="106"/>
      <c r="BE52" s="106"/>
      <c r="BF52" s="106"/>
      <c r="BG52" s="106">
        <f>データ!AW7</f>
        <v>2</v>
      </c>
      <c r="BH52" s="106"/>
      <c r="BI52" s="106"/>
      <c r="BJ52" s="106"/>
      <c r="BK52" s="106"/>
      <c r="BL52" s="106"/>
      <c r="BM52" s="106"/>
      <c r="BN52" s="106"/>
      <c r="BO52" s="106"/>
      <c r="BP52" s="106"/>
      <c r="BQ52" s="106"/>
      <c r="BR52" s="106"/>
      <c r="BS52" s="106"/>
      <c r="BT52" s="106"/>
      <c r="BU52" s="106"/>
      <c r="BV52" s="106"/>
      <c r="BW52" s="106"/>
      <c r="BX52" s="106"/>
      <c r="BY52" s="106"/>
      <c r="BZ52" s="106">
        <f>データ!AX7</f>
        <v>3</v>
      </c>
      <c r="CA52" s="106"/>
      <c r="CB52" s="106"/>
      <c r="CC52" s="106"/>
      <c r="CD52" s="106"/>
      <c r="CE52" s="106"/>
      <c r="CF52" s="106"/>
      <c r="CG52" s="106"/>
      <c r="CH52" s="106"/>
      <c r="CI52" s="106"/>
      <c r="CJ52" s="106"/>
      <c r="CK52" s="106"/>
      <c r="CL52" s="106"/>
      <c r="CM52" s="106"/>
      <c r="CN52" s="106"/>
      <c r="CO52" s="106"/>
      <c r="CP52" s="106"/>
      <c r="CQ52" s="106"/>
      <c r="CR52" s="106"/>
      <c r="CS52" s="106">
        <f>データ!AY7</f>
        <v>3</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80.7</v>
      </c>
      <c r="EM52" s="110"/>
      <c r="EN52" s="110"/>
      <c r="EO52" s="110"/>
      <c r="EP52" s="110"/>
      <c r="EQ52" s="110"/>
      <c r="ER52" s="110"/>
      <c r="ES52" s="110"/>
      <c r="ET52" s="110"/>
      <c r="EU52" s="110"/>
      <c r="EV52" s="110"/>
      <c r="EW52" s="110"/>
      <c r="EX52" s="110"/>
      <c r="EY52" s="110"/>
      <c r="EZ52" s="110"/>
      <c r="FA52" s="110"/>
      <c r="FB52" s="110"/>
      <c r="FC52" s="110"/>
      <c r="FD52" s="110"/>
      <c r="FE52" s="110">
        <f>データ!BG7</f>
        <v>81.400000000000006</v>
      </c>
      <c r="FF52" s="110"/>
      <c r="FG52" s="110"/>
      <c r="FH52" s="110"/>
      <c r="FI52" s="110"/>
      <c r="FJ52" s="110"/>
      <c r="FK52" s="110"/>
      <c r="FL52" s="110"/>
      <c r="FM52" s="110"/>
      <c r="FN52" s="110"/>
      <c r="FO52" s="110"/>
      <c r="FP52" s="110"/>
      <c r="FQ52" s="110"/>
      <c r="FR52" s="110"/>
      <c r="FS52" s="110"/>
      <c r="FT52" s="110"/>
      <c r="FU52" s="110"/>
      <c r="FV52" s="110"/>
      <c r="FW52" s="110"/>
      <c r="FX52" s="110">
        <f>データ!BH7</f>
        <v>76.099999999999994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73.7</v>
      </c>
      <c r="GR52" s="110"/>
      <c r="GS52" s="110"/>
      <c r="GT52" s="110"/>
      <c r="GU52" s="110"/>
      <c r="GV52" s="110"/>
      <c r="GW52" s="110"/>
      <c r="GX52" s="110"/>
      <c r="GY52" s="110"/>
      <c r="GZ52" s="110"/>
      <c r="HA52" s="110"/>
      <c r="HB52" s="110"/>
      <c r="HC52" s="110"/>
      <c r="HD52" s="110"/>
      <c r="HE52" s="110"/>
      <c r="HF52" s="110"/>
      <c r="HG52" s="110"/>
      <c r="HH52" s="110"/>
      <c r="HI52" s="110"/>
      <c r="HJ52" s="110">
        <f>データ!BJ7</f>
        <v>70.7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51818</v>
      </c>
      <c r="JD52" s="106"/>
      <c r="JE52" s="106"/>
      <c r="JF52" s="106"/>
      <c r="JG52" s="106"/>
      <c r="JH52" s="106"/>
      <c r="JI52" s="106"/>
      <c r="JJ52" s="106"/>
      <c r="JK52" s="106"/>
      <c r="JL52" s="106"/>
      <c r="JM52" s="106"/>
      <c r="JN52" s="106"/>
      <c r="JO52" s="106"/>
      <c r="JP52" s="106"/>
      <c r="JQ52" s="106"/>
      <c r="JR52" s="106"/>
      <c r="JS52" s="106"/>
      <c r="JT52" s="106"/>
      <c r="JU52" s="106"/>
      <c r="JV52" s="106">
        <f>データ!BR7</f>
        <v>52962</v>
      </c>
      <c r="JW52" s="106"/>
      <c r="JX52" s="106"/>
      <c r="JY52" s="106"/>
      <c r="JZ52" s="106"/>
      <c r="KA52" s="106"/>
      <c r="KB52" s="106"/>
      <c r="KC52" s="106"/>
      <c r="KD52" s="106"/>
      <c r="KE52" s="106"/>
      <c r="KF52" s="106"/>
      <c r="KG52" s="106"/>
      <c r="KH52" s="106"/>
      <c r="KI52" s="106"/>
      <c r="KJ52" s="106"/>
      <c r="KK52" s="106"/>
      <c r="KL52" s="106"/>
      <c r="KM52" s="106"/>
      <c r="KN52" s="106"/>
      <c r="KO52" s="106">
        <f>データ!BS7</f>
        <v>51757</v>
      </c>
      <c r="KP52" s="106"/>
      <c r="KQ52" s="106"/>
      <c r="KR52" s="106"/>
      <c r="KS52" s="106"/>
      <c r="KT52" s="106"/>
      <c r="KU52" s="106"/>
      <c r="KV52" s="106"/>
      <c r="KW52" s="106"/>
      <c r="KX52" s="106"/>
      <c r="KY52" s="106"/>
      <c r="KZ52" s="106"/>
      <c r="LA52" s="106"/>
      <c r="LB52" s="106"/>
      <c r="LC52" s="106"/>
      <c r="LD52" s="106"/>
      <c r="LE52" s="106"/>
      <c r="LF52" s="106"/>
      <c r="LG52" s="106"/>
      <c r="LH52" s="106">
        <f>データ!BT7</f>
        <v>48694</v>
      </c>
      <c r="LI52" s="106"/>
      <c r="LJ52" s="106"/>
      <c r="LK52" s="106"/>
      <c r="LL52" s="106"/>
      <c r="LM52" s="106"/>
      <c r="LN52" s="106"/>
      <c r="LO52" s="106"/>
      <c r="LP52" s="106"/>
      <c r="LQ52" s="106"/>
      <c r="LR52" s="106"/>
      <c r="LS52" s="106"/>
      <c r="LT52" s="106"/>
      <c r="LU52" s="106"/>
      <c r="LV52" s="106"/>
      <c r="LW52" s="106"/>
      <c r="LX52" s="106"/>
      <c r="LY52" s="106"/>
      <c r="LZ52" s="106"/>
      <c r="MA52" s="106">
        <f>データ!BU7</f>
        <v>43923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0</v>
      </c>
      <c r="V53" s="106"/>
      <c r="W53" s="106"/>
      <c r="X53" s="106"/>
      <c r="Y53" s="106"/>
      <c r="Z53" s="106"/>
      <c r="AA53" s="106"/>
      <c r="AB53" s="106"/>
      <c r="AC53" s="106"/>
      <c r="AD53" s="106"/>
      <c r="AE53" s="106"/>
      <c r="AF53" s="106"/>
      <c r="AG53" s="106"/>
      <c r="AH53" s="106"/>
      <c r="AI53" s="106"/>
      <c r="AJ53" s="106"/>
      <c r="AK53" s="106"/>
      <c r="AL53" s="106"/>
      <c r="AM53" s="106"/>
      <c r="AN53" s="106">
        <f>データ!BA7</f>
        <v>1</v>
      </c>
      <c r="AO53" s="106"/>
      <c r="AP53" s="106"/>
      <c r="AQ53" s="106"/>
      <c r="AR53" s="106"/>
      <c r="AS53" s="106"/>
      <c r="AT53" s="106"/>
      <c r="AU53" s="106"/>
      <c r="AV53" s="106"/>
      <c r="AW53" s="106"/>
      <c r="AX53" s="106"/>
      <c r="AY53" s="106"/>
      <c r="AZ53" s="106"/>
      <c r="BA53" s="106"/>
      <c r="BB53" s="106"/>
      <c r="BC53" s="106"/>
      <c r="BD53" s="106"/>
      <c r="BE53" s="106"/>
      <c r="BF53" s="106"/>
      <c r="BG53" s="106">
        <f>データ!BB7</f>
        <v>1</v>
      </c>
      <c r="BH53" s="106"/>
      <c r="BI53" s="106"/>
      <c r="BJ53" s="106"/>
      <c r="BK53" s="106"/>
      <c r="BL53" s="106"/>
      <c r="BM53" s="106"/>
      <c r="BN53" s="106"/>
      <c r="BO53" s="106"/>
      <c r="BP53" s="106"/>
      <c r="BQ53" s="106"/>
      <c r="BR53" s="106"/>
      <c r="BS53" s="106"/>
      <c r="BT53" s="106"/>
      <c r="BU53" s="106"/>
      <c r="BV53" s="106"/>
      <c r="BW53" s="106"/>
      <c r="BX53" s="106"/>
      <c r="BY53" s="106"/>
      <c r="BZ53" s="106">
        <f>データ!BC7</f>
        <v>2</v>
      </c>
      <c r="CA53" s="106"/>
      <c r="CB53" s="106"/>
      <c r="CC53" s="106"/>
      <c r="CD53" s="106"/>
      <c r="CE53" s="106"/>
      <c r="CF53" s="106"/>
      <c r="CG53" s="106"/>
      <c r="CH53" s="106"/>
      <c r="CI53" s="106"/>
      <c r="CJ53" s="106"/>
      <c r="CK53" s="106"/>
      <c r="CL53" s="106"/>
      <c r="CM53" s="106"/>
      <c r="CN53" s="106"/>
      <c r="CO53" s="106"/>
      <c r="CP53" s="106"/>
      <c r="CQ53" s="106"/>
      <c r="CR53" s="106"/>
      <c r="CS53" s="106">
        <f>データ!BD7</f>
        <v>2</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32.799999999999997</v>
      </c>
      <c r="EM53" s="110"/>
      <c r="EN53" s="110"/>
      <c r="EO53" s="110"/>
      <c r="EP53" s="110"/>
      <c r="EQ53" s="110"/>
      <c r="ER53" s="110"/>
      <c r="ES53" s="110"/>
      <c r="ET53" s="110"/>
      <c r="EU53" s="110"/>
      <c r="EV53" s="110"/>
      <c r="EW53" s="110"/>
      <c r="EX53" s="110"/>
      <c r="EY53" s="110"/>
      <c r="EZ53" s="110"/>
      <c r="FA53" s="110"/>
      <c r="FB53" s="110"/>
      <c r="FC53" s="110"/>
      <c r="FD53" s="110"/>
      <c r="FE53" s="110">
        <f>データ!BL7</f>
        <v>68.599999999999994</v>
      </c>
      <c r="FF53" s="110"/>
      <c r="FG53" s="110"/>
      <c r="FH53" s="110"/>
      <c r="FI53" s="110"/>
      <c r="FJ53" s="110"/>
      <c r="FK53" s="110"/>
      <c r="FL53" s="110"/>
      <c r="FM53" s="110"/>
      <c r="FN53" s="110"/>
      <c r="FO53" s="110"/>
      <c r="FP53" s="110"/>
      <c r="FQ53" s="110"/>
      <c r="FR53" s="110"/>
      <c r="FS53" s="110"/>
      <c r="FT53" s="110"/>
      <c r="FU53" s="110"/>
      <c r="FV53" s="110"/>
      <c r="FW53" s="110"/>
      <c r="FX53" s="110">
        <f>データ!BM7</f>
        <v>58.5</v>
      </c>
      <c r="FY53" s="110"/>
      <c r="FZ53" s="110"/>
      <c r="GA53" s="110"/>
      <c r="GB53" s="110"/>
      <c r="GC53" s="110"/>
      <c r="GD53" s="110"/>
      <c r="GE53" s="110"/>
      <c r="GF53" s="110"/>
      <c r="GG53" s="110"/>
      <c r="GH53" s="110"/>
      <c r="GI53" s="110"/>
      <c r="GJ53" s="110"/>
      <c r="GK53" s="110"/>
      <c r="GL53" s="110"/>
      <c r="GM53" s="110"/>
      <c r="GN53" s="110"/>
      <c r="GO53" s="110"/>
      <c r="GP53" s="110"/>
      <c r="GQ53" s="110">
        <f>データ!BN7</f>
        <v>54.8</v>
      </c>
      <c r="GR53" s="110"/>
      <c r="GS53" s="110"/>
      <c r="GT53" s="110"/>
      <c r="GU53" s="110"/>
      <c r="GV53" s="110"/>
      <c r="GW53" s="110"/>
      <c r="GX53" s="110"/>
      <c r="GY53" s="110"/>
      <c r="GZ53" s="110"/>
      <c r="HA53" s="110"/>
      <c r="HB53" s="110"/>
      <c r="HC53" s="110"/>
      <c r="HD53" s="110"/>
      <c r="HE53" s="110"/>
      <c r="HF53" s="110"/>
      <c r="HG53" s="110"/>
      <c r="HH53" s="110"/>
      <c r="HI53" s="110"/>
      <c r="HJ53" s="110">
        <f>データ!BO7</f>
        <v>48.8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22512</v>
      </c>
      <c r="JD53" s="106"/>
      <c r="JE53" s="106"/>
      <c r="JF53" s="106"/>
      <c r="JG53" s="106"/>
      <c r="JH53" s="106"/>
      <c r="JI53" s="106"/>
      <c r="JJ53" s="106"/>
      <c r="JK53" s="106"/>
      <c r="JL53" s="106"/>
      <c r="JM53" s="106"/>
      <c r="JN53" s="106"/>
      <c r="JO53" s="106"/>
      <c r="JP53" s="106"/>
      <c r="JQ53" s="106"/>
      <c r="JR53" s="106"/>
      <c r="JS53" s="106"/>
      <c r="JT53" s="106"/>
      <c r="JU53" s="106"/>
      <c r="JV53" s="106">
        <f>データ!BW7</f>
        <v>36335</v>
      </c>
      <c r="JW53" s="106"/>
      <c r="JX53" s="106"/>
      <c r="JY53" s="106"/>
      <c r="JZ53" s="106"/>
      <c r="KA53" s="106"/>
      <c r="KB53" s="106"/>
      <c r="KC53" s="106"/>
      <c r="KD53" s="106"/>
      <c r="KE53" s="106"/>
      <c r="KF53" s="106"/>
      <c r="KG53" s="106"/>
      <c r="KH53" s="106"/>
      <c r="KI53" s="106"/>
      <c r="KJ53" s="106"/>
      <c r="KK53" s="106"/>
      <c r="KL53" s="106"/>
      <c r="KM53" s="106"/>
      <c r="KN53" s="106"/>
      <c r="KO53" s="106">
        <f>データ!BX7</f>
        <v>34707</v>
      </c>
      <c r="KP53" s="106"/>
      <c r="KQ53" s="106"/>
      <c r="KR53" s="106"/>
      <c r="KS53" s="106"/>
      <c r="KT53" s="106"/>
      <c r="KU53" s="106"/>
      <c r="KV53" s="106"/>
      <c r="KW53" s="106"/>
      <c r="KX53" s="106"/>
      <c r="KY53" s="106"/>
      <c r="KZ53" s="106"/>
      <c r="LA53" s="106"/>
      <c r="LB53" s="106"/>
      <c r="LC53" s="106"/>
      <c r="LD53" s="106"/>
      <c r="LE53" s="106"/>
      <c r="LF53" s="106"/>
      <c r="LG53" s="106"/>
      <c r="LH53" s="106">
        <f>データ!BY7</f>
        <v>31584</v>
      </c>
      <c r="LI53" s="106"/>
      <c r="LJ53" s="106"/>
      <c r="LK53" s="106"/>
      <c r="LL53" s="106"/>
      <c r="LM53" s="106"/>
      <c r="LN53" s="106"/>
      <c r="LO53" s="106"/>
      <c r="LP53" s="106"/>
      <c r="LQ53" s="106"/>
      <c r="LR53" s="106"/>
      <c r="LS53" s="106"/>
      <c r="LT53" s="106"/>
      <c r="LU53" s="106"/>
      <c r="LV53" s="106"/>
      <c r="LW53" s="106"/>
      <c r="LX53" s="106"/>
      <c r="LY53" s="106"/>
      <c r="LZ53" s="106"/>
      <c r="MA53" s="106">
        <f>データ!BZ7</f>
        <v>27227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x14ac:dyDescent="0.15">
      <c r="A60" s="23"/>
      <c r="B60" s="19"/>
      <c r="C60" s="20"/>
      <c r="D60" s="20"/>
      <c r="E60" s="20"/>
      <c r="F60" s="20"/>
      <c r="G60" s="20"/>
      <c r="H60" s="118" t="s">
        <v>31</v>
      </c>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c r="DC60" s="118"/>
      <c r="DD60" s="118"/>
      <c r="DE60" s="118"/>
      <c r="DF60" s="118"/>
      <c r="DG60" s="118"/>
      <c r="DH60" s="118"/>
      <c r="DI60" s="118"/>
      <c r="DJ60" s="118"/>
      <c r="DK60" s="118"/>
      <c r="DL60" s="118"/>
      <c r="DM60" s="118"/>
      <c r="DN60" s="118"/>
      <c r="DO60" s="118"/>
      <c r="DP60" s="118"/>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c r="EO60" s="118"/>
      <c r="EP60" s="118"/>
      <c r="EQ60" s="118"/>
      <c r="ER60" s="118"/>
      <c r="ES60" s="118"/>
      <c r="ET60" s="118"/>
      <c r="EU60" s="118"/>
      <c r="EV60" s="118"/>
      <c r="EW60" s="118"/>
      <c r="EX60" s="118"/>
      <c r="EY60" s="118"/>
      <c r="EZ60" s="118"/>
      <c r="FA60" s="118"/>
      <c r="FB60" s="118"/>
      <c r="FC60" s="118"/>
      <c r="FD60" s="118"/>
      <c r="FE60" s="118"/>
      <c r="FF60" s="118"/>
      <c r="FG60" s="118"/>
      <c r="FH60" s="118"/>
      <c r="FI60" s="118"/>
      <c r="FJ60" s="118"/>
      <c r="FK60" s="118"/>
      <c r="FL60" s="118"/>
      <c r="FM60" s="118"/>
      <c r="FN60" s="118"/>
      <c r="FO60" s="118"/>
      <c r="FP60" s="118"/>
      <c r="FQ60" s="118"/>
      <c r="FR60" s="118"/>
      <c r="FS60" s="118"/>
      <c r="FT60" s="118"/>
      <c r="FU60" s="118"/>
      <c r="FV60" s="118"/>
      <c r="FW60" s="118"/>
      <c r="FX60" s="118"/>
      <c r="FY60" s="118"/>
      <c r="FZ60" s="118"/>
      <c r="GA60" s="118"/>
      <c r="GB60" s="118"/>
      <c r="GC60" s="118"/>
      <c r="GD60" s="118"/>
      <c r="GE60" s="118"/>
      <c r="GF60" s="118"/>
      <c r="GG60" s="118"/>
      <c r="GH60" s="118"/>
      <c r="GI60" s="118"/>
      <c r="GJ60" s="118"/>
      <c r="GK60" s="118"/>
      <c r="GL60" s="118"/>
      <c r="GM60" s="118"/>
      <c r="GN60" s="118"/>
      <c r="GO60" s="118"/>
      <c r="GP60" s="118"/>
      <c r="GQ60" s="118"/>
      <c r="GR60" s="118"/>
      <c r="GS60" s="118"/>
      <c r="GT60" s="118"/>
      <c r="GU60" s="118"/>
      <c r="GV60" s="118"/>
      <c r="GW60" s="118"/>
      <c r="GX60" s="118"/>
      <c r="GY60" s="118"/>
      <c r="GZ60" s="118"/>
      <c r="HA60" s="118"/>
      <c r="HB60" s="118"/>
      <c r="HC60" s="118"/>
      <c r="HD60" s="118"/>
      <c r="HE60" s="118"/>
      <c r="HF60" s="118"/>
      <c r="HG60" s="118"/>
      <c r="HH60" s="118"/>
      <c r="HI60" s="118"/>
      <c r="HJ60" s="118"/>
      <c r="HK60" s="118"/>
      <c r="HL60" s="118"/>
      <c r="HM60" s="118"/>
      <c r="HN60" s="118"/>
      <c r="HO60" s="118"/>
      <c r="HP60" s="118"/>
      <c r="HQ60" s="118"/>
      <c r="HR60" s="118"/>
      <c r="HS60" s="118"/>
      <c r="HT60" s="118"/>
      <c r="HU60" s="118"/>
      <c r="HV60" s="118"/>
      <c r="HW60" s="118"/>
      <c r="HX60" s="118"/>
      <c r="HY60" s="118"/>
      <c r="HZ60" s="118"/>
      <c r="IA60" s="118"/>
      <c r="IB60" s="118"/>
      <c r="IC60" s="118"/>
      <c r="ID60" s="118"/>
      <c r="IE60" s="118"/>
      <c r="IF60" s="118"/>
      <c r="IG60" s="118"/>
      <c r="IH60" s="118"/>
      <c r="II60" s="118"/>
      <c r="IJ60" s="118"/>
      <c r="IK60" s="118"/>
      <c r="IL60" s="118"/>
      <c r="IM60" s="118"/>
      <c r="IN60" s="118"/>
      <c r="IO60" s="118"/>
      <c r="IP60" s="118"/>
      <c r="IQ60" s="118"/>
      <c r="IR60" s="118"/>
      <c r="IS60" s="118"/>
      <c r="IT60" s="118"/>
      <c r="IU60" s="118"/>
      <c r="IV60" s="118"/>
      <c r="IW60" s="118"/>
      <c r="IX60" s="118"/>
      <c r="IY60" s="118"/>
      <c r="IZ60" s="118"/>
      <c r="JA60" s="118"/>
      <c r="JB60" s="118"/>
      <c r="JC60" s="118"/>
      <c r="JD60" s="118"/>
      <c r="JE60" s="118"/>
      <c r="JF60" s="118"/>
      <c r="JG60" s="118"/>
      <c r="JH60" s="118"/>
      <c r="JI60" s="118"/>
      <c r="JJ60" s="118"/>
      <c r="JK60" s="118"/>
      <c r="JL60" s="118"/>
      <c r="JM60" s="118"/>
      <c r="JN60" s="118"/>
      <c r="JO60" s="118"/>
      <c r="JP60" s="118"/>
      <c r="JQ60" s="118"/>
      <c r="JR60" s="118"/>
      <c r="JS60" s="118"/>
      <c r="JT60" s="118"/>
      <c r="JU60" s="118"/>
      <c r="JV60" s="118"/>
      <c r="JW60" s="118"/>
      <c r="JX60" s="118"/>
      <c r="JY60" s="118"/>
      <c r="JZ60" s="118"/>
      <c r="KA60" s="118"/>
      <c r="KB60" s="118"/>
      <c r="KC60" s="118"/>
      <c r="KD60" s="118"/>
      <c r="KE60" s="118"/>
      <c r="KF60" s="118"/>
      <c r="KG60" s="118"/>
      <c r="KH60" s="118"/>
      <c r="KI60" s="118"/>
      <c r="KJ60" s="118"/>
      <c r="KK60" s="118"/>
      <c r="KL60" s="118"/>
      <c r="KM60" s="118"/>
      <c r="KN60" s="118"/>
      <c r="KO60" s="118"/>
      <c r="KP60" s="118"/>
      <c r="KQ60" s="118"/>
      <c r="KR60" s="118"/>
      <c r="KS60" s="118"/>
      <c r="KT60" s="118"/>
      <c r="KU60" s="118"/>
      <c r="KV60" s="118"/>
      <c r="KW60" s="118"/>
      <c r="KX60" s="118"/>
      <c r="KY60" s="118"/>
      <c r="KZ60" s="118"/>
      <c r="LA60" s="118"/>
      <c r="LB60" s="118"/>
      <c r="LC60" s="118"/>
      <c r="LD60" s="118"/>
      <c r="LE60" s="118"/>
      <c r="LF60" s="118"/>
      <c r="LG60" s="118"/>
      <c r="LH60" s="118"/>
      <c r="LI60" s="118"/>
      <c r="LJ60" s="118"/>
      <c r="LK60" s="118"/>
      <c r="LL60" s="118"/>
      <c r="LM60" s="118"/>
      <c r="LN60" s="118"/>
      <c r="LO60" s="118"/>
      <c r="LP60" s="118"/>
      <c r="LQ60" s="118"/>
      <c r="LR60" s="118"/>
      <c r="LS60" s="118"/>
      <c r="LT60" s="118"/>
      <c r="LU60" s="118"/>
      <c r="LV60" s="118"/>
      <c r="LW60" s="118"/>
      <c r="LX60" s="118"/>
      <c r="LY60" s="118"/>
      <c r="LZ60" s="118"/>
      <c r="MA60" s="118"/>
      <c r="MB60" s="118"/>
      <c r="MC60" s="118"/>
      <c r="MD60" s="118"/>
      <c r="ME60" s="118"/>
      <c r="MF60" s="118"/>
      <c r="MG60" s="118"/>
      <c r="MH60" s="118"/>
      <c r="MI60" s="118"/>
      <c r="MJ60" s="118"/>
      <c r="MK60" s="118"/>
      <c r="ML60" s="118"/>
      <c r="MM60" s="118"/>
      <c r="MN60" s="118"/>
      <c r="MO60" s="118"/>
      <c r="MP60" s="118"/>
      <c r="MQ60" s="118"/>
      <c r="MR60" s="118"/>
      <c r="MS60" s="118"/>
      <c r="MT60" s="118"/>
      <c r="MU60" s="118"/>
      <c r="MV60" s="118"/>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x14ac:dyDescent="0.15">
      <c r="A61" s="23"/>
      <c r="B61" s="19"/>
      <c r="C61" s="20"/>
      <c r="D61" s="20"/>
      <c r="E61" s="20"/>
      <c r="F61" s="20"/>
      <c r="G61" s="20"/>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c r="BP61" s="119"/>
      <c r="BQ61" s="119"/>
      <c r="BR61" s="119"/>
      <c r="BS61" s="119"/>
      <c r="BT61" s="119"/>
      <c r="BU61" s="119"/>
      <c r="BV61" s="119"/>
      <c r="BW61" s="119"/>
      <c r="BX61" s="119"/>
      <c r="BY61" s="119"/>
      <c r="BZ61" s="119"/>
      <c r="CA61" s="119"/>
      <c r="CB61" s="119"/>
      <c r="CC61" s="119"/>
      <c r="CD61" s="119"/>
      <c r="CE61" s="119"/>
      <c r="CF61" s="119"/>
      <c r="CG61" s="119"/>
      <c r="CH61" s="119"/>
      <c r="CI61" s="119"/>
      <c r="CJ61" s="119"/>
      <c r="CK61" s="119"/>
      <c r="CL61" s="119"/>
      <c r="CM61" s="119"/>
      <c r="CN61" s="119"/>
      <c r="CO61" s="119"/>
      <c r="CP61" s="119"/>
      <c r="CQ61" s="119"/>
      <c r="CR61" s="119"/>
      <c r="CS61" s="119"/>
      <c r="CT61" s="119"/>
      <c r="CU61" s="119"/>
      <c r="CV61" s="119"/>
      <c r="CW61" s="119"/>
      <c r="CX61" s="119"/>
      <c r="CY61" s="119"/>
      <c r="CZ61" s="119"/>
      <c r="DA61" s="119"/>
      <c r="DB61" s="119"/>
      <c r="DC61" s="119"/>
      <c r="DD61" s="119"/>
      <c r="DE61" s="119"/>
      <c r="DF61" s="119"/>
      <c r="DG61" s="119"/>
      <c r="DH61" s="119"/>
      <c r="DI61" s="119"/>
      <c r="DJ61" s="119"/>
      <c r="DK61" s="119"/>
      <c r="DL61" s="119"/>
      <c r="DM61" s="119"/>
      <c r="DN61" s="119"/>
      <c r="DO61" s="119"/>
      <c r="DP61" s="119"/>
      <c r="DQ61" s="119"/>
      <c r="DR61" s="119"/>
      <c r="DS61" s="119"/>
      <c r="DT61" s="119"/>
      <c r="DU61" s="119"/>
      <c r="DV61" s="119"/>
      <c r="DW61" s="119"/>
      <c r="DX61" s="119"/>
      <c r="DY61" s="119"/>
      <c r="DZ61" s="119"/>
      <c r="EA61" s="119"/>
      <c r="EB61" s="119"/>
      <c r="EC61" s="119"/>
      <c r="ED61" s="119"/>
      <c r="EE61" s="119"/>
      <c r="EF61" s="119"/>
      <c r="EG61" s="119"/>
      <c r="EH61" s="119"/>
      <c r="EI61" s="119"/>
      <c r="EJ61" s="119"/>
      <c r="EK61" s="119"/>
      <c r="EL61" s="119"/>
      <c r="EM61" s="119"/>
      <c r="EN61" s="119"/>
      <c r="EO61" s="119"/>
      <c r="EP61" s="119"/>
      <c r="EQ61" s="119"/>
      <c r="ER61" s="119"/>
      <c r="ES61" s="119"/>
      <c r="ET61" s="119"/>
      <c r="EU61" s="119"/>
      <c r="EV61" s="119"/>
      <c r="EW61" s="119"/>
      <c r="EX61" s="119"/>
      <c r="EY61" s="119"/>
      <c r="EZ61" s="119"/>
      <c r="FA61" s="119"/>
      <c r="FB61" s="119"/>
      <c r="FC61" s="119"/>
      <c r="FD61" s="119"/>
      <c r="FE61" s="119"/>
      <c r="FF61" s="119"/>
      <c r="FG61" s="119"/>
      <c r="FH61" s="119"/>
      <c r="FI61" s="119"/>
      <c r="FJ61" s="119"/>
      <c r="FK61" s="119"/>
      <c r="FL61" s="119"/>
      <c r="FM61" s="119"/>
      <c r="FN61" s="119"/>
      <c r="FO61" s="119"/>
      <c r="FP61" s="119"/>
      <c r="FQ61" s="119"/>
      <c r="FR61" s="119"/>
      <c r="FS61" s="119"/>
      <c r="FT61" s="119"/>
      <c r="FU61" s="119"/>
      <c r="FV61" s="119"/>
      <c r="FW61" s="119"/>
      <c r="FX61" s="119"/>
      <c r="FY61" s="119"/>
      <c r="FZ61" s="119"/>
      <c r="GA61" s="119"/>
      <c r="GB61" s="119"/>
      <c r="GC61" s="119"/>
      <c r="GD61" s="119"/>
      <c r="GE61" s="119"/>
      <c r="GF61" s="119"/>
      <c r="GG61" s="119"/>
      <c r="GH61" s="119"/>
      <c r="GI61" s="119"/>
      <c r="GJ61" s="119"/>
      <c r="GK61" s="119"/>
      <c r="GL61" s="119"/>
      <c r="GM61" s="119"/>
      <c r="GN61" s="119"/>
      <c r="GO61" s="119"/>
      <c r="GP61" s="119"/>
      <c r="GQ61" s="119"/>
      <c r="GR61" s="119"/>
      <c r="GS61" s="119"/>
      <c r="GT61" s="119"/>
      <c r="GU61" s="119"/>
      <c r="GV61" s="119"/>
      <c r="GW61" s="119"/>
      <c r="GX61" s="119"/>
      <c r="GY61" s="119"/>
      <c r="GZ61" s="119"/>
      <c r="HA61" s="119"/>
      <c r="HB61" s="119"/>
      <c r="HC61" s="119"/>
      <c r="HD61" s="119"/>
      <c r="HE61" s="119"/>
      <c r="HF61" s="119"/>
      <c r="HG61" s="119"/>
      <c r="HH61" s="119"/>
      <c r="HI61" s="119"/>
      <c r="HJ61" s="119"/>
      <c r="HK61" s="119"/>
      <c r="HL61" s="119"/>
      <c r="HM61" s="119"/>
      <c r="HN61" s="119"/>
      <c r="HO61" s="119"/>
      <c r="HP61" s="119"/>
      <c r="HQ61" s="119"/>
      <c r="HR61" s="119"/>
      <c r="HS61" s="119"/>
      <c r="HT61" s="119"/>
      <c r="HU61" s="119"/>
      <c r="HV61" s="119"/>
      <c r="HW61" s="119"/>
      <c r="HX61" s="119"/>
      <c r="HY61" s="119"/>
      <c r="HZ61" s="119"/>
      <c r="IA61" s="119"/>
      <c r="IB61" s="119"/>
      <c r="IC61" s="119"/>
      <c r="ID61" s="119"/>
      <c r="IE61" s="119"/>
      <c r="IF61" s="119"/>
      <c r="IG61" s="119"/>
      <c r="IH61" s="119"/>
      <c r="II61" s="119"/>
      <c r="IJ61" s="119"/>
      <c r="IK61" s="119"/>
      <c r="IL61" s="119"/>
      <c r="IM61" s="119"/>
      <c r="IN61" s="119"/>
      <c r="IO61" s="119"/>
      <c r="IP61" s="119"/>
      <c r="IQ61" s="119"/>
      <c r="IR61" s="119"/>
      <c r="IS61" s="119"/>
      <c r="IT61" s="119"/>
      <c r="IU61" s="119"/>
      <c r="IV61" s="119"/>
      <c r="IW61" s="119"/>
      <c r="IX61" s="119"/>
      <c r="IY61" s="119"/>
      <c r="IZ61" s="119"/>
      <c r="JA61" s="119"/>
      <c r="JB61" s="119"/>
      <c r="JC61" s="119"/>
      <c r="JD61" s="119"/>
      <c r="JE61" s="119"/>
      <c r="JF61" s="119"/>
      <c r="JG61" s="119"/>
      <c r="JH61" s="119"/>
      <c r="JI61" s="119"/>
      <c r="JJ61" s="119"/>
      <c r="JK61" s="119"/>
      <c r="JL61" s="119"/>
      <c r="JM61" s="119"/>
      <c r="JN61" s="119"/>
      <c r="JO61" s="119"/>
      <c r="JP61" s="119"/>
      <c r="JQ61" s="119"/>
      <c r="JR61" s="119"/>
      <c r="JS61" s="119"/>
      <c r="JT61" s="119"/>
      <c r="JU61" s="119"/>
      <c r="JV61" s="119"/>
      <c r="JW61" s="119"/>
      <c r="JX61" s="119"/>
      <c r="JY61" s="119"/>
      <c r="JZ61" s="119"/>
      <c r="KA61" s="119"/>
      <c r="KB61" s="119"/>
      <c r="KC61" s="119"/>
      <c r="KD61" s="119"/>
      <c r="KE61" s="119"/>
      <c r="KF61" s="119"/>
      <c r="KG61" s="119"/>
      <c r="KH61" s="119"/>
      <c r="KI61" s="119"/>
      <c r="KJ61" s="119"/>
      <c r="KK61" s="119"/>
      <c r="KL61" s="119"/>
      <c r="KM61" s="119"/>
      <c r="KN61" s="119"/>
      <c r="KO61" s="119"/>
      <c r="KP61" s="119"/>
      <c r="KQ61" s="119"/>
      <c r="KR61" s="119"/>
      <c r="KS61" s="119"/>
      <c r="KT61" s="119"/>
      <c r="KU61" s="119"/>
      <c r="KV61" s="119"/>
      <c r="KW61" s="119"/>
      <c r="KX61" s="119"/>
      <c r="KY61" s="119"/>
      <c r="KZ61" s="119"/>
      <c r="LA61" s="119"/>
      <c r="LB61" s="119"/>
      <c r="LC61" s="119"/>
      <c r="LD61" s="119"/>
      <c r="LE61" s="119"/>
      <c r="LF61" s="119"/>
      <c r="LG61" s="119"/>
      <c r="LH61" s="119"/>
      <c r="LI61" s="119"/>
      <c r="LJ61" s="119"/>
      <c r="LK61" s="119"/>
      <c r="LL61" s="119"/>
      <c r="LM61" s="119"/>
      <c r="LN61" s="119"/>
      <c r="LO61" s="119"/>
      <c r="LP61" s="119"/>
      <c r="LQ61" s="119"/>
      <c r="LR61" s="119"/>
      <c r="LS61" s="119"/>
      <c r="LT61" s="119"/>
      <c r="LU61" s="119"/>
      <c r="LV61" s="119"/>
      <c r="LW61" s="119"/>
      <c r="LX61" s="119"/>
      <c r="LY61" s="119"/>
      <c r="LZ61" s="119"/>
      <c r="MA61" s="119"/>
      <c r="MB61" s="119"/>
      <c r="MC61" s="119"/>
      <c r="MD61" s="119"/>
      <c r="ME61" s="119"/>
      <c r="MF61" s="119"/>
      <c r="MG61" s="119"/>
      <c r="MH61" s="119"/>
      <c r="MI61" s="119"/>
      <c r="MJ61" s="119"/>
      <c r="MK61" s="119"/>
      <c r="ML61" s="119"/>
      <c r="MM61" s="119"/>
      <c r="MN61" s="119"/>
      <c r="MO61" s="119"/>
      <c r="MP61" s="119"/>
      <c r="MQ61" s="119"/>
      <c r="MR61" s="119"/>
      <c r="MS61" s="119"/>
      <c r="MT61" s="119"/>
      <c r="MU61" s="119"/>
      <c r="MV61" s="119"/>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5"/>
      <c r="NE64" s="116"/>
      <c r="NF64" s="116"/>
      <c r="NG64" s="116"/>
      <c r="NH64" s="116"/>
      <c r="NI64" s="116"/>
      <c r="NJ64" s="116"/>
      <c r="NK64" s="116"/>
      <c r="NL64" s="116"/>
      <c r="NM64" s="116"/>
      <c r="NN64" s="116"/>
      <c r="NO64" s="116"/>
      <c r="NP64" s="116"/>
      <c r="NQ64" s="116"/>
      <c r="NR64" s="11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f>データ!CB7</f>
        <v>69.900000000000006</v>
      </c>
      <c r="S77" s="81"/>
      <c r="T77" s="81"/>
      <c r="U77" s="81"/>
      <c r="V77" s="81"/>
      <c r="W77" s="81"/>
      <c r="X77" s="81"/>
      <c r="Y77" s="81"/>
      <c r="Z77" s="81"/>
      <c r="AA77" s="81"/>
      <c r="AB77" s="81"/>
      <c r="AC77" s="81"/>
      <c r="AD77" s="81"/>
      <c r="AE77" s="81"/>
      <c r="AF77" s="82"/>
      <c r="AG77" s="80">
        <f>データ!CC7</f>
        <v>72.2</v>
      </c>
      <c r="AH77" s="81"/>
      <c r="AI77" s="81"/>
      <c r="AJ77" s="81"/>
      <c r="AK77" s="81"/>
      <c r="AL77" s="81"/>
      <c r="AM77" s="81"/>
      <c r="AN77" s="81"/>
      <c r="AO77" s="81"/>
      <c r="AP77" s="81"/>
      <c r="AQ77" s="81"/>
      <c r="AR77" s="81"/>
      <c r="AS77" s="81"/>
      <c r="AT77" s="81"/>
      <c r="AU77" s="82"/>
      <c r="AV77" s="80">
        <f>データ!CD7</f>
        <v>74.7</v>
      </c>
      <c r="AW77" s="81"/>
      <c r="AX77" s="81"/>
      <c r="AY77" s="81"/>
      <c r="AZ77" s="81"/>
      <c r="BA77" s="81"/>
      <c r="BB77" s="81"/>
      <c r="BC77" s="81"/>
      <c r="BD77" s="81"/>
      <c r="BE77" s="81"/>
      <c r="BF77" s="81"/>
      <c r="BG77" s="81"/>
      <c r="BH77" s="81"/>
      <c r="BI77" s="81"/>
      <c r="BJ77" s="82"/>
      <c r="BK77" s="80">
        <f>データ!CE7</f>
        <v>77.3</v>
      </c>
      <c r="BL77" s="81"/>
      <c r="BM77" s="81"/>
      <c r="BN77" s="81"/>
      <c r="BO77" s="81"/>
      <c r="BP77" s="81"/>
      <c r="BQ77" s="81"/>
      <c r="BR77" s="81"/>
      <c r="BS77" s="81"/>
      <c r="BT77" s="81"/>
      <c r="BU77" s="81"/>
      <c r="BV77" s="81"/>
      <c r="BW77" s="81"/>
      <c r="BX77" s="81"/>
      <c r="BY77" s="82"/>
      <c r="BZ77" s="80">
        <f>データ!CF7</f>
        <v>79.3</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f>データ!CO7</f>
        <v>3553.2</v>
      </c>
      <c r="GM77" s="81"/>
      <c r="GN77" s="81"/>
      <c r="GO77" s="81"/>
      <c r="GP77" s="81"/>
      <c r="GQ77" s="81"/>
      <c r="GR77" s="81"/>
      <c r="GS77" s="81"/>
      <c r="GT77" s="81"/>
      <c r="GU77" s="81"/>
      <c r="GV77" s="81"/>
      <c r="GW77" s="81"/>
      <c r="GX77" s="81"/>
      <c r="GY77" s="81"/>
      <c r="GZ77" s="82"/>
      <c r="HA77" s="80">
        <f>データ!CP7</f>
        <v>4421.8999999999996</v>
      </c>
      <c r="HB77" s="81"/>
      <c r="HC77" s="81"/>
      <c r="HD77" s="81"/>
      <c r="HE77" s="81"/>
      <c r="HF77" s="81"/>
      <c r="HG77" s="81"/>
      <c r="HH77" s="81"/>
      <c r="HI77" s="81"/>
      <c r="HJ77" s="81"/>
      <c r="HK77" s="81"/>
      <c r="HL77" s="81"/>
      <c r="HM77" s="81"/>
      <c r="HN77" s="81"/>
      <c r="HO77" s="82"/>
      <c r="HP77" s="80">
        <f>データ!CQ7</f>
        <v>4658.3</v>
      </c>
      <c r="HQ77" s="81"/>
      <c r="HR77" s="81"/>
      <c r="HS77" s="81"/>
      <c r="HT77" s="81"/>
      <c r="HU77" s="81"/>
      <c r="HV77" s="81"/>
      <c r="HW77" s="81"/>
      <c r="HX77" s="81"/>
      <c r="HY77" s="81"/>
      <c r="HZ77" s="81"/>
      <c r="IA77" s="81"/>
      <c r="IB77" s="81"/>
      <c r="IC77" s="81"/>
      <c r="ID77" s="82"/>
      <c r="IE77" s="80">
        <f>データ!CR7</f>
        <v>4736.3</v>
      </c>
      <c r="IF77" s="81"/>
      <c r="IG77" s="81"/>
      <c r="IH77" s="81"/>
      <c r="II77" s="81"/>
      <c r="IJ77" s="81"/>
      <c r="IK77" s="81"/>
      <c r="IL77" s="81"/>
      <c r="IM77" s="81"/>
      <c r="IN77" s="81"/>
      <c r="IO77" s="81"/>
      <c r="IP77" s="81"/>
      <c r="IQ77" s="81"/>
      <c r="IR77" s="81"/>
      <c r="IS77" s="82"/>
      <c r="IT77" s="80">
        <f>データ!CS7</f>
        <v>5008.7</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f>データ!CG7</f>
        <v>65.3</v>
      </c>
      <c r="S78" s="81"/>
      <c r="T78" s="81"/>
      <c r="U78" s="81"/>
      <c r="V78" s="81"/>
      <c r="W78" s="81"/>
      <c r="X78" s="81"/>
      <c r="Y78" s="81"/>
      <c r="Z78" s="81"/>
      <c r="AA78" s="81"/>
      <c r="AB78" s="81"/>
      <c r="AC78" s="81"/>
      <c r="AD78" s="81"/>
      <c r="AE78" s="81"/>
      <c r="AF78" s="82"/>
      <c r="AG78" s="80">
        <f>データ!CH7</f>
        <v>67.5</v>
      </c>
      <c r="AH78" s="81"/>
      <c r="AI78" s="81"/>
      <c r="AJ78" s="81"/>
      <c r="AK78" s="81"/>
      <c r="AL78" s="81"/>
      <c r="AM78" s="81"/>
      <c r="AN78" s="81"/>
      <c r="AO78" s="81"/>
      <c r="AP78" s="81"/>
      <c r="AQ78" s="81"/>
      <c r="AR78" s="81"/>
      <c r="AS78" s="81"/>
      <c r="AT78" s="81"/>
      <c r="AU78" s="82"/>
      <c r="AV78" s="80">
        <f>データ!CI7</f>
        <v>68.2</v>
      </c>
      <c r="AW78" s="81"/>
      <c r="AX78" s="81"/>
      <c r="AY78" s="81"/>
      <c r="AZ78" s="81"/>
      <c r="BA78" s="81"/>
      <c r="BB78" s="81"/>
      <c r="BC78" s="81"/>
      <c r="BD78" s="81"/>
      <c r="BE78" s="81"/>
      <c r="BF78" s="81"/>
      <c r="BG78" s="81"/>
      <c r="BH78" s="81"/>
      <c r="BI78" s="81"/>
      <c r="BJ78" s="82"/>
      <c r="BK78" s="80">
        <f>データ!CJ7</f>
        <v>70.7</v>
      </c>
      <c r="BL78" s="81"/>
      <c r="BM78" s="81"/>
      <c r="BN78" s="81"/>
      <c r="BO78" s="81"/>
      <c r="BP78" s="81"/>
      <c r="BQ78" s="81"/>
      <c r="BR78" s="81"/>
      <c r="BS78" s="81"/>
      <c r="BT78" s="81"/>
      <c r="BU78" s="81"/>
      <c r="BV78" s="81"/>
      <c r="BW78" s="81"/>
      <c r="BX78" s="81"/>
      <c r="BY78" s="82"/>
      <c r="BZ78" s="80">
        <f>データ!CK7</f>
        <v>72.3</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f>データ!CT7</f>
        <v>1776.6</v>
      </c>
      <c r="GM78" s="81"/>
      <c r="GN78" s="81"/>
      <c r="GO78" s="81"/>
      <c r="GP78" s="81"/>
      <c r="GQ78" s="81"/>
      <c r="GR78" s="81"/>
      <c r="GS78" s="81"/>
      <c r="GT78" s="81"/>
      <c r="GU78" s="81"/>
      <c r="GV78" s="81"/>
      <c r="GW78" s="81"/>
      <c r="GX78" s="81"/>
      <c r="GY78" s="81"/>
      <c r="GZ78" s="82"/>
      <c r="HA78" s="80">
        <f>データ!CU7</f>
        <v>2211</v>
      </c>
      <c r="HB78" s="81"/>
      <c r="HC78" s="81"/>
      <c r="HD78" s="81"/>
      <c r="HE78" s="81"/>
      <c r="HF78" s="81"/>
      <c r="HG78" s="81"/>
      <c r="HH78" s="81"/>
      <c r="HI78" s="81"/>
      <c r="HJ78" s="81"/>
      <c r="HK78" s="81"/>
      <c r="HL78" s="81"/>
      <c r="HM78" s="81"/>
      <c r="HN78" s="81"/>
      <c r="HO78" s="82"/>
      <c r="HP78" s="80">
        <f>データ!CV7</f>
        <v>2329.1</v>
      </c>
      <c r="HQ78" s="81"/>
      <c r="HR78" s="81"/>
      <c r="HS78" s="81"/>
      <c r="HT78" s="81"/>
      <c r="HU78" s="81"/>
      <c r="HV78" s="81"/>
      <c r="HW78" s="81"/>
      <c r="HX78" s="81"/>
      <c r="HY78" s="81"/>
      <c r="HZ78" s="81"/>
      <c r="IA78" s="81"/>
      <c r="IB78" s="81"/>
      <c r="IC78" s="81"/>
      <c r="ID78" s="82"/>
      <c r="IE78" s="80">
        <f>データ!CW7</f>
        <v>2368.1999999999998</v>
      </c>
      <c r="IF78" s="81"/>
      <c r="IG78" s="81"/>
      <c r="IH78" s="81"/>
      <c r="II78" s="81"/>
      <c r="IJ78" s="81"/>
      <c r="IK78" s="81"/>
      <c r="IL78" s="81"/>
      <c r="IM78" s="81"/>
      <c r="IN78" s="81"/>
      <c r="IO78" s="81"/>
      <c r="IP78" s="81"/>
      <c r="IQ78" s="81"/>
      <c r="IR78" s="81"/>
      <c r="IS78" s="82"/>
      <c r="IT78" s="80">
        <f>データ!CX7</f>
        <v>2504.4</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0</v>
      </c>
      <c r="KB78" s="81"/>
      <c r="KC78" s="81"/>
      <c r="KD78" s="81"/>
      <c r="KE78" s="81"/>
      <c r="KF78" s="81"/>
      <c r="KG78" s="81"/>
      <c r="KH78" s="81"/>
      <c r="KI78" s="81"/>
      <c r="KJ78" s="81"/>
      <c r="KK78" s="81"/>
      <c r="KL78" s="81"/>
      <c r="KM78" s="81"/>
      <c r="KN78" s="81"/>
      <c r="KO78" s="82"/>
      <c r="KP78" s="80">
        <f>データ!DF7</f>
        <v>0</v>
      </c>
      <c r="KQ78" s="81"/>
      <c r="KR78" s="81"/>
      <c r="KS78" s="81"/>
      <c r="KT78" s="81"/>
      <c r="KU78" s="81"/>
      <c r="KV78" s="81"/>
      <c r="KW78" s="81"/>
      <c r="KX78" s="81"/>
      <c r="KY78" s="81"/>
      <c r="KZ78" s="81"/>
      <c r="LA78" s="81"/>
      <c r="LB78" s="81"/>
      <c r="LC78" s="81"/>
      <c r="LD78" s="82"/>
      <c r="LE78" s="80">
        <f>データ!DG7</f>
        <v>0</v>
      </c>
      <c r="LF78" s="81"/>
      <c r="LG78" s="81"/>
      <c r="LH78" s="81"/>
      <c r="LI78" s="81"/>
      <c r="LJ78" s="81"/>
      <c r="LK78" s="81"/>
      <c r="LL78" s="81"/>
      <c r="LM78" s="81"/>
      <c r="LN78" s="81"/>
      <c r="LO78" s="81"/>
      <c r="LP78" s="81"/>
      <c r="LQ78" s="81"/>
      <c r="LR78" s="81"/>
      <c r="LS78" s="82"/>
      <c r="LT78" s="80">
        <f>データ!DH7</f>
        <v>0</v>
      </c>
      <c r="LU78" s="81"/>
      <c r="LV78" s="81"/>
      <c r="LW78" s="81"/>
      <c r="LX78" s="81"/>
      <c r="LY78" s="81"/>
      <c r="LZ78" s="81"/>
      <c r="MA78" s="81"/>
      <c r="MB78" s="81"/>
      <c r="MC78" s="81"/>
      <c r="MD78" s="81"/>
      <c r="ME78" s="81"/>
      <c r="MF78" s="81"/>
      <c r="MG78" s="81"/>
      <c r="MH78" s="82"/>
      <c r="MI78" s="80">
        <f>データ!DI7</f>
        <v>0</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【163.8】</v>
      </c>
      <c r="C88" s="46" t="str">
        <f>データ!AT6</f>
        <v>【0.0】</v>
      </c>
      <c r="D88" s="46" t="str">
        <f>データ!BE6</f>
        <v>【0】</v>
      </c>
      <c r="E88" s="46" t="str">
        <f>データ!DU6</f>
        <v>【165.0】</v>
      </c>
      <c r="F88" s="46" t="str">
        <f>データ!BP6</f>
        <v>【49.8】</v>
      </c>
      <c r="G88" s="46" t="str">
        <f>データ!CA6</f>
        <v>【27,435】</v>
      </c>
      <c r="H88" s="46" t="str">
        <f>データ!CL6</f>
        <v>【42.4】</v>
      </c>
      <c r="I88" s="46" t="s">
        <v>47</v>
      </c>
      <c r="J88" s="46" t="s">
        <v>47</v>
      </c>
      <c r="K88" s="46" t="str">
        <f>データ!CY6</f>
        <v>【313.0】</v>
      </c>
      <c r="L88" s="46" t="str">
        <f>データ!DJ6</f>
        <v>【5.8】</v>
      </c>
      <c r="M88" s="47"/>
      <c r="N88" s="47" t="e">
        <f>データ!#REF!</f>
        <v>#REF!</v>
      </c>
      <c r="O88" s="47"/>
      <c r="P88" s="47"/>
      <c r="Q88" s="47"/>
      <c r="R88" s="47"/>
      <c r="S88" s="47"/>
      <c r="T88" s="47"/>
      <c r="U88" s="47"/>
      <c r="V88" s="47"/>
      <c r="W88" s="47"/>
      <c r="X88" s="47"/>
      <c r="Y88" s="47"/>
      <c r="Z88" s="48"/>
      <c r="AA88" s="48"/>
      <c r="AB88" s="48"/>
      <c r="AC88" s="48"/>
    </row>
  </sheetData>
  <sheetProtection algorithmName="SHA-512" hashValue="tsBcQ4qkdVWJ90PRGQa/Tink6fh/eqqDewmD7puieaSEVd4RdGNsOMmr0GWYW+zjtm1dMhOxsVyBvQpJlbZXzA==" saltValue="srGWd2+TBPeeHykmNNLwU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9" t="s">
        <v>57</v>
      </c>
      <c r="I3" s="150"/>
      <c r="J3" s="150"/>
      <c r="K3" s="150"/>
      <c r="L3" s="150"/>
      <c r="M3" s="150"/>
      <c r="N3" s="150"/>
      <c r="O3" s="150"/>
      <c r="P3" s="150"/>
      <c r="Q3" s="150"/>
      <c r="R3" s="150"/>
      <c r="S3" s="150"/>
      <c r="T3" s="150"/>
      <c r="U3" s="150"/>
      <c r="V3" s="150"/>
      <c r="W3" s="150"/>
      <c r="X3" s="150"/>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60</v>
      </c>
      <c r="DL3" s="52"/>
      <c r="DM3" s="52"/>
      <c r="DN3" s="52"/>
      <c r="DO3" s="52"/>
      <c r="DP3" s="52"/>
      <c r="DQ3" s="52"/>
      <c r="DR3" s="52"/>
      <c r="DS3" s="52"/>
      <c r="DT3" s="52"/>
      <c r="DU3" s="54"/>
    </row>
    <row r="4" spans="1:125" x14ac:dyDescent="0.15">
      <c r="A4" s="49" t="s">
        <v>61</v>
      </c>
      <c r="B4" s="57"/>
      <c r="C4" s="57"/>
      <c r="D4" s="57"/>
      <c r="E4" s="57"/>
      <c r="F4" s="57"/>
      <c r="G4" s="57"/>
      <c r="H4" s="151"/>
      <c r="I4" s="152"/>
      <c r="J4" s="152"/>
      <c r="K4" s="152"/>
      <c r="L4" s="152"/>
      <c r="M4" s="152"/>
      <c r="N4" s="152"/>
      <c r="O4" s="152"/>
      <c r="P4" s="152"/>
      <c r="Q4" s="152"/>
      <c r="R4" s="152"/>
      <c r="S4" s="152"/>
      <c r="T4" s="152"/>
      <c r="U4" s="152"/>
      <c r="V4" s="152"/>
      <c r="W4" s="152"/>
      <c r="X4" s="152"/>
      <c r="Y4" s="146" t="s">
        <v>62</v>
      </c>
      <c r="Z4" s="147"/>
      <c r="AA4" s="147"/>
      <c r="AB4" s="147"/>
      <c r="AC4" s="147"/>
      <c r="AD4" s="147"/>
      <c r="AE4" s="147"/>
      <c r="AF4" s="147"/>
      <c r="AG4" s="147"/>
      <c r="AH4" s="147"/>
      <c r="AI4" s="148"/>
      <c r="AJ4" s="153" t="s">
        <v>63</v>
      </c>
      <c r="AK4" s="153"/>
      <c r="AL4" s="153"/>
      <c r="AM4" s="153"/>
      <c r="AN4" s="153"/>
      <c r="AO4" s="153"/>
      <c r="AP4" s="153"/>
      <c r="AQ4" s="153"/>
      <c r="AR4" s="153"/>
      <c r="AS4" s="153"/>
      <c r="AT4" s="153"/>
      <c r="AU4" s="154" t="s">
        <v>64</v>
      </c>
      <c r="AV4" s="153"/>
      <c r="AW4" s="153"/>
      <c r="AX4" s="153"/>
      <c r="AY4" s="153"/>
      <c r="AZ4" s="153"/>
      <c r="BA4" s="153"/>
      <c r="BB4" s="153"/>
      <c r="BC4" s="153"/>
      <c r="BD4" s="153"/>
      <c r="BE4" s="153"/>
      <c r="BF4" s="153" t="s">
        <v>65</v>
      </c>
      <c r="BG4" s="153"/>
      <c r="BH4" s="153"/>
      <c r="BI4" s="153"/>
      <c r="BJ4" s="153"/>
      <c r="BK4" s="153"/>
      <c r="BL4" s="153"/>
      <c r="BM4" s="153"/>
      <c r="BN4" s="153"/>
      <c r="BO4" s="153"/>
      <c r="BP4" s="153"/>
      <c r="BQ4" s="154" t="s">
        <v>66</v>
      </c>
      <c r="BR4" s="153"/>
      <c r="BS4" s="153"/>
      <c r="BT4" s="153"/>
      <c r="BU4" s="153"/>
      <c r="BV4" s="153"/>
      <c r="BW4" s="153"/>
      <c r="BX4" s="153"/>
      <c r="BY4" s="153"/>
      <c r="BZ4" s="153"/>
      <c r="CA4" s="153"/>
      <c r="CB4" s="153" t="s">
        <v>67</v>
      </c>
      <c r="CC4" s="153"/>
      <c r="CD4" s="153"/>
      <c r="CE4" s="153"/>
      <c r="CF4" s="153"/>
      <c r="CG4" s="153"/>
      <c r="CH4" s="153"/>
      <c r="CI4" s="153"/>
      <c r="CJ4" s="153"/>
      <c r="CK4" s="153"/>
      <c r="CL4" s="153"/>
      <c r="CM4" s="155" t="s">
        <v>68</v>
      </c>
      <c r="CN4" s="155" t="s">
        <v>69</v>
      </c>
      <c r="CO4" s="146" t="s">
        <v>70</v>
      </c>
      <c r="CP4" s="147"/>
      <c r="CQ4" s="147"/>
      <c r="CR4" s="147"/>
      <c r="CS4" s="147"/>
      <c r="CT4" s="147"/>
      <c r="CU4" s="147"/>
      <c r="CV4" s="147"/>
      <c r="CW4" s="147"/>
      <c r="CX4" s="147"/>
      <c r="CY4" s="148"/>
      <c r="CZ4" s="153" t="s">
        <v>71</v>
      </c>
      <c r="DA4" s="153"/>
      <c r="DB4" s="153"/>
      <c r="DC4" s="153"/>
      <c r="DD4" s="153"/>
      <c r="DE4" s="153"/>
      <c r="DF4" s="153"/>
      <c r="DG4" s="153"/>
      <c r="DH4" s="153"/>
      <c r="DI4" s="153"/>
      <c r="DJ4" s="153"/>
      <c r="DK4" s="146" t="s">
        <v>72</v>
      </c>
      <c r="DL4" s="147"/>
      <c r="DM4" s="147"/>
      <c r="DN4" s="147"/>
      <c r="DO4" s="147"/>
      <c r="DP4" s="147"/>
      <c r="DQ4" s="147"/>
      <c r="DR4" s="147"/>
      <c r="DS4" s="147"/>
      <c r="DT4" s="147"/>
      <c r="DU4" s="148"/>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99</v>
      </c>
      <c r="AM5" s="59" t="s">
        <v>100</v>
      </c>
      <c r="AN5" s="59" t="s">
        <v>101</v>
      </c>
      <c r="AO5" s="59" t="s">
        <v>93</v>
      </c>
      <c r="AP5" s="59" t="s">
        <v>94</v>
      </c>
      <c r="AQ5" s="59" t="s">
        <v>95</v>
      </c>
      <c r="AR5" s="59" t="s">
        <v>96</v>
      </c>
      <c r="AS5" s="59" t="s">
        <v>97</v>
      </c>
      <c r="AT5" s="59" t="s">
        <v>98</v>
      </c>
      <c r="AU5" s="59" t="s">
        <v>102</v>
      </c>
      <c r="AV5" s="59" t="s">
        <v>89</v>
      </c>
      <c r="AW5" s="59" t="s">
        <v>90</v>
      </c>
      <c r="AX5" s="59" t="s">
        <v>100</v>
      </c>
      <c r="AY5" s="59" t="s">
        <v>101</v>
      </c>
      <c r="AZ5" s="59" t="s">
        <v>93</v>
      </c>
      <c r="BA5" s="59" t="s">
        <v>94</v>
      </c>
      <c r="BB5" s="59" t="s">
        <v>95</v>
      </c>
      <c r="BC5" s="59" t="s">
        <v>96</v>
      </c>
      <c r="BD5" s="59" t="s">
        <v>97</v>
      </c>
      <c r="BE5" s="59" t="s">
        <v>98</v>
      </c>
      <c r="BF5" s="59" t="s">
        <v>88</v>
      </c>
      <c r="BG5" s="59" t="s">
        <v>89</v>
      </c>
      <c r="BH5" s="59" t="s">
        <v>90</v>
      </c>
      <c r="BI5" s="59" t="s">
        <v>103</v>
      </c>
      <c r="BJ5" s="59" t="s">
        <v>92</v>
      </c>
      <c r="BK5" s="59" t="s">
        <v>93</v>
      </c>
      <c r="BL5" s="59" t="s">
        <v>94</v>
      </c>
      <c r="BM5" s="59" t="s">
        <v>95</v>
      </c>
      <c r="BN5" s="59" t="s">
        <v>96</v>
      </c>
      <c r="BO5" s="59" t="s">
        <v>97</v>
      </c>
      <c r="BP5" s="59" t="s">
        <v>98</v>
      </c>
      <c r="BQ5" s="59" t="s">
        <v>102</v>
      </c>
      <c r="BR5" s="59" t="s">
        <v>89</v>
      </c>
      <c r="BS5" s="59" t="s">
        <v>90</v>
      </c>
      <c r="BT5" s="59" t="s">
        <v>91</v>
      </c>
      <c r="BU5" s="59" t="s">
        <v>101</v>
      </c>
      <c r="BV5" s="59" t="s">
        <v>93</v>
      </c>
      <c r="BW5" s="59" t="s">
        <v>94</v>
      </c>
      <c r="BX5" s="59" t="s">
        <v>95</v>
      </c>
      <c r="BY5" s="59" t="s">
        <v>96</v>
      </c>
      <c r="BZ5" s="59" t="s">
        <v>97</v>
      </c>
      <c r="CA5" s="59" t="s">
        <v>98</v>
      </c>
      <c r="CB5" s="59" t="s">
        <v>102</v>
      </c>
      <c r="CC5" s="59" t="s">
        <v>89</v>
      </c>
      <c r="CD5" s="59" t="s">
        <v>90</v>
      </c>
      <c r="CE5" s="59" t="s">
        <v>104</v>
      </c>
      <c r="CF5" s="59" t="s">
        <v>101</v>
      </c>
      <c r="CG5" s="59" t="s">
        <v>93</v>
      </c>
      <c r="CH5" s="59" t="s">
        <v>94</v>
      </c>
      <c r="CI5" s="59" t="s">
        <v>95</v>
      </c>
      <c r="CJ5" s="59" t="s">
        <v>96</v>
      </c>
      <c r="CK5" s="59" t="s">
        <v>97</v>
      </c>
      <c r="CL5" s="59" t="s">
        <v>98</v>
      </c>
      <c r="CM5" s="156"/>
      <c r="CN5" s="156"/>
      <c r="CO5" s="59" t="s">
        <v>105</v>
      </c>
      <c r="CP5" s="59" t="s">
        <v>89</v>
      </c>
      <c r="CQ5" s="59" t="s">
        <v>90</v>
      </c>
      <c r="CR5" s="59" t="s">
        <v>104</v>
      </c>
      <c r="CS5" s="59" t="s">
        <v>101</v>
      </c>
      <c r="CT5" s="59" t="s">
        <v>93</v>
      </c>
      <c r="CU5" s="59" t="s">
        <v>94</v>
      </c>
      <c r="CV5" s="59" t="s">
        <v>95</v>
      </c>
      <c r="CW5" s="59" t="s">
        <v>96</v>
      </c>
      <c r="CX5" s="59" t="s">
        <v>97</v>
      </c>
      <c r="CY5" s="59" t="s">
        <v>98</v>
      </c>
      <c r="CZ5" s="59" t="s">
        <v>88</v>
      </c>
      <c r="DA5" s="59" t="s">
        <v>89</v>
      </c>
      <c r="DB5" s="59" t="s">
        <v>106</v>
      </c>
      <c r="DC5" s="59" t="s">
        <v>91</v>
      </c>
      <c r="DD5" s="59" t="s">
        <v>107</v>
      </c>
      <c r="DE5" s="59" t="s">
        <v>93</v>
      </c>
      <c r="DF5" s="59" t="s">
        <v>94</v>
      </c>
      <c r="DG5" s="59" t="s">
        <v>95</v>
      </c>
      <c r="DH5" s="59" t="s">
        <v>96</v>
      </c>
      <c r="DI5" s="59" t="s">
        <v>97</v>
      </c>
      <c r="DJ5" s="59" t="s">
        <v>35</v>
      </c>
      <c r="DK5" s="59" t="s">
        <v>102</v>
      </c>
      <c r="DL5" s="59" t="s">
        <v>89</v>
      </c>
      <c r="DM5" s="59" t="s">
        <v>90</v>
      </c>
      <c r="DN5" s="59" t="s">
        <v>103</v>
      </c>
      <c r="DO5" s="59" t="s">
        <v>92</v>
      </c>
      <c r="DP5" s="59" t="s">
        <v>93</v>
      </c>
      <c r="DQ5" s="59" t="s">
        <v>94</v>
      </c>
      <c r="DR5" s="59" t="s">
        <v>95</v>
      </c>
      <c r="DS5" s="59" t="s">
        <v>96</v>
      </c>
      <c r="DT5" s="59" t="s">
        <v>97</v>
      </c>
      <c r="DU5" s="59" t="s">
        <v>98</v>
      </c>
    </row>
    <row r="6" spans="1:125" s="66" customFormat="1" x14ac:dyDescent="0.15">
      <c r="A6" s="49" t="s">
        <v>108</v>
      </c>
      <c r="B6" s="60">
        <f>B8</f>
        <v>2018</v>
      </c>
      <c r="C6" s="60">
        <f t="shared" ref="C6:X6" si="1">C8</f>
        <v>160008</v>
      </c>
      <c r="D6" s="60">
        <f t="shared" si="1"/>
        <v>46</v>
      </c>
      <c r="E6" s="60">
        <f t="shared" si="1"/>
        <v>14</v>
      </c>
      <c r="F6" s="60">
        <f t="shared" si="1"/>
        <v>0</v>
      </c>
      <c r="G6" s="60">
        <f t="shared" si="1"/>
        <v>3</v>
      </c>
      <c r="H6" s="60" t="str">
        <f>SUBSTITUTE(H8,"　","")</f>
        <v>富山県</v>
      </c>
      <c r="I6" s="60" t="str">
        <f t="shared" si="1"/>
        <v>富山県営富山中央駐車場</v>
      </c>
      <c r="J6" s="60" t="str">
        <f t="shared" si="1"/>
        <v>法適用</v>
      </c>
      <c r="K6" s="60" t="str">
        <f t="shared" si="1"/>
        <v>駐車場整備事業</v>
      </c>
      <c r="L6" s="60" t="str">
        <f t="shared" si="1"/>
        <v>-</v>
      </c>
      <c r="M6" s="60" t="str">
        <f t="shared" si="1"/>
        <v>Ａ１Ｂ２</v>
      </c>
      <c r="N6" s="60" t="str">
        <f t="shared" si="1"/>
        <v>自治体職員</v>
      </c>
      <c r="O6" s="61">
        <f t="shared" si="1"/>
        <v>-1646.3</v>
      </c>
      <c r="P6" s="62" t="str">
        <f t="shared" si="1"/>
        <v>届出駐車場</v>
      </c>
      <c r="Q6" s="62" t="str">
        <f t="shared" si="1"/>
        <v>立体式</v>
      </c>
      <c r="R6" s="63">
        <f t="shared" si="1"/>
        <v>26</v>
      </c>
      <c r="S6" s="62" t="str">
        <f t="shared" si="1"/>
        <v>公共施設</v>
      </c>
      <c r="T6" s="62" t="str">
        <f t="shared" si="1"/>
        <v>無</v>
      </c>
      <c r="U6" s="63">
        <f t="shared" si="1"/>
        <v>5606</v>
      </c>
      <c r="V6" s="63">
        <f t="shared" si="1"/>
        <v>232</v>
      </c>
      <c r="W6" s="63">
        <f t="shared" si="1"/>
        <v>324</v>
      </c>
      <c r="X6" s="62" t="str">
        <f t="shared" si="1"/>
        <v>代行制</v>
      </c>
      <c r="Y6" s="64">
        <f>IF(Y8="-",NA(),Y8)</f>
        <v>208.2</v>
      </c>
      <c r="Z6" s="64">
        <f t="shared" ref="Z6:AH6" si="2">IF(Z8="-",NA(),Z8)</f>
        <v>218.7</v>
      </c>
      <c r="AA6" s="64">
        <f t="shared" si="2"/>
        <v>198.6</v>
      </c>
      <c r="AB6" s="64">
        <f t="shared" si="2"/>
        <v>187</v>
      </c>
      <c r="AC6" s="64">
        <f t="shared" si="2"/>
        <v>173.8</v>
      </c>
      <c r="AD6" s="64">
        <f t="shared" si="2"/>
        <v>142.1</v>
      </c>
      <c r="AE6" s="64">
        <f t="shared" si="2"/>
        <v>222.4</v>
      </c>
      <c r="AF6" s="64">
        <f t="shared" si="2"/>
        <v>157</v>
      </c>
      <c r="AG6" s="64">
        <f t="shared" si="2"/>
        <v>150.4</v>
      </c>
      <c r="AH6" s="64">
        <f t="shared" si="2"/>
        <v>138.1</v>
      </c>
      <c r="AI6" s="61" t="str">
        <f>IF(AI8="-","",IF(AI8="-","【-】","【"&amp;SUBSTITUTE(TEXT(AI8,"#,##0.0"),"-","△")&amp;"】"))</f>
        <v>【163.8】</v>
      </c>
      <c r="AJ6" s="64">
        <f>IF(AJ8="-",NA(),AJ8)</f>
        <v>0</v>
      </c>
      <c r="AK6" s="64">
        <f t="shared" ref="AK6:AS6" si="3">IF(AK8="-",NA(),AK8)</f>
        <v>0.6</v>
      </c>
      <c r="AL6" s="64">
        <f t="shared" si="3"/>
        <v>0.5</v>
      </c>
      <c r="AM6" s="64">
        <f t="shared" si="3"/>
        <v>0.5</v>
      </c>
      <c r="AN6" s="64">
        <f t="shared" si="3"/>
        <v>0.5</v>
      </c>
      <c r="AO6" s="64">
        <f t="shared" si="3"/>
        <v>0</v>
      </c>
      <c r="AP6" s="64">
        <f t="shared" si="3"/>
        <v>0.3</v>
      </c>
      <c r="AQ6" s="64">
        <f t="shared" si="3"/>
        <v>0.3</v>
      </c>
      <c r="AR6" s="64">
        <f t="shared" si="3"/>
        <v>0.3</v>
      </c>
      <c r="AS6" s="64">
        <f t="shared" si="3"/>
        <v>0.3</v>
      </c>
      <c r="AT6" s="61" t="str">
        <f>IF(AT8="-","",IF(AT8="-","【-】","【"&amp;SUBSTITUTE(TEXT(AT8,"#,##0.0"),"-","△")&amp;"】"))</f>
        <v>【0.0】</v>
      </c>
      <c r="AU6" s="65">
        <f>IF(AU8="-",NA(),AU8)</f>
        <v>0</v>
      </c>
      <c r="AV6" s="65">
        <f t="shared" ref="AV6:BD6" si="4">IF(AV8="-",NA(),AV8)</f>
        <v>2</v>
      </c>
      <c r="AW6" s="65">
        <f t="shared" si="4"/>
        <v>2</v>
      </c>
      <c r="AX6" s="65">
        <f t="shared" si="4"/>
        <v>3</v>
      </c>
      <c r="AY6" s="65">
        <f t="shared" si="4"/>
        <v>3</v>
      </c>
      <c r="AZ6" s="65">
        <f t="shared" si="4"/>
        <v>0</v>
      </c>
      <c r="BA6" s="65">
        <f t="shared" si="4"/>
        <v>1</v>
      </c>
      <c r="BB6" s="65">
        <f t="shared" si="4"/>
        <v>1</v>
      </c>
      <c r="BC6" s="65">
        <f t="shared" si="4"/>
        <v>2</v>
      </c>
      <c r="BD6" s="65">
        <f t="shared" si="4"/>
        <v>2</v>
      </c>
      <c r="BE6" s="63" t="str">
        <f>IF(BE8="-","",IF(BE8="-","【-】","【"&amp;SUBSTITUTE(TEXT(BE8,"#,##0"),"-","△")&amp;"】"))</f>
        <v>【0】</v>
      </c>
      <c r="BF6" s="64">
        <f>IF(BF8="-",NA(),BF8)</f>
        <v>80.7</v>
      </c>
      <c r="BG6" s="64">
        <f t="shared" ref="BG6:BO6" si="5">IF(BG8="-",NA(),BG8)</f>
        <v>81.400000000000006</v>
      </c>
      <c r="BH6" s="64">
        <f t="shared" si="5"/>
        <v>76.099999999999994</v>
      </c>
      <c r="BI6" s="64">
        <f t="shared" si="5"/>
        <v>73.7</v>
      </c>
      <c r="BJ6" s="64">
        <f t="shared" si="5"/>
        <v>70.7</v>
      </c>
      <c r="BK6" s="64">
        <f t="shared" si="5"/>
        <v>32.799999999999997</v>
      </c>
      <c r="BL6" s="64">
        <f t="shared" si="5"/>
        <v>68.599999999999994</v>
      </c>
      <c r="BM6" s="64">
        <f t="shared" si="5"/>
        <v>58.5</v>
      </c>
      <c r="BN6" s="64">
        <f t="shared" si="5"/>
        <v>54.8</v>
      </c>
      <c r="BO6" s="64">
        <f t="shared" si="5"/>
        <v>48.8</v>
      </c>
      <c r="BP6" s="61" t="str">
        <f>IF(BP8="-","",IF(BP8="-","【-】","【"&amp;SUBSTITUTE(TEXT(BP8,"#,##0.0"),"-","△")&amp;"】"))</f>
        <v>【49.8】</v>
      </c>
      <c r="BQ6" s="65">
        <f>IF(BQ8="-",NA(),BQ8)</f>
        <v>51818</v>
      </c>
      <c r="BR6" s="65">
        <f t="shared" ref="BR6:BZ6" si="6">IF(BR8="-",NA(),BR8)</f>
        <v>52962</v>
      </c>
      <c r="BS6" s="65">
        <f t="shared" si="6"/>
        <v>51757</v>
      </c>
      <c r="BT6" s="65">
        <f t="shared" si="6"/>
        <v>48694</v>
      </c>
      <c r="BU6" s="65">
        <f t="shared" si="6"/>
        <v>43923</v>
      </c>
      <c r="BV6" s="65">
        <f t="shared" si="6"/>
        <v>22512</v>
      </c>
      <c r="BW6" s="65">
        <f t="shared" si="6"/>
        <v>36335</v>
      </c>
      <c r="BX6" s="65">
        <f t="shared" si="6"/>
        <v>34707</v>
      </c>
      <c r="BY6" s="65">
        <f t="shared" si="6"/>
        <v>31584</v>
      </c>
      <c r="BZ6" s="65">
        <f t="shared" si="6"/>
        <v>27227</v>
      </c>
      <c r="CA6" s="63" t="str">
        <f>IF(CA8="-","",IF(CA8="-","【-】","【"&amp;SUBSTITUTE(TEXT(CA8,"#,##0"),"-","△")&amp;"】"))</f>
        <v>【27,435】</v>
      </c>
      <c r="CB6" s="64">
        <f>IF(CB8="-",NA(),CB8)</f>
        <v>69.900000000000006</v>
      </c>
      <c r="CC6" s="64">
        <f t="shared" ref="CC6:CK6" si="7">IF(CC8="-",NA(),CC8)</f>
        <v>72.2</v>
      </c>
      <c r="CD6" s="64">
        <f t="shared" si="7"/>
        <v>74.7</v>
      </c>
      <c r="CE6" s="64">
        <f t="shared" si="7"/>
        <v>77.3</v>
      </c>
      <c r="CF6" s="64">
        <f t="shared" si="7"/>
        <v>79.3</v>
      </c>
      <c r="CG6" s="64">
        <f t="shared" si="7"/>
        <v>65.3</v>
      </c>
      <c r="CH6" s="64">
        <f t="shared" si="7"/>
        <v>67.5</v>
      </c>
      <c r="CI6" s="64">
        <f t="shared" si="7"/>
        <v>68.2</v>
      </c>
      <c r="CJ6" s="64">
        <f t="shared" si="7"/>
        <v>70.7</v>
      </c>
      <c r="CK6" s="64">
        <f t="shared" si="7"/>
        <v>72.3</v>
      </c>
      <c r="CL6" s="61" t="str">
        <f>IF(CL8="-","",IF(CL8="-","【-】","【"&amp;SUBSTITUTE(TEXT(CL8,"#,##0.0"),"-","△")&amp;"】"))</f>
        <v>【42.4】</v>
      </c>
      <c r="CM6" s="63">
        <f t="shared" ref="CM6:CN6" si="8">CM8</f>
        <v>0</v>
      </c>
      <c r="CN6" s="63">
        <f t="shared" si="8"/>
        <v>0</v>
      </c>
      <c r="CO6" s="64">
        <f>IF(CO8="-",NA(),CO8)</f>
        <v>3553.2</v>
      </c>
      <c r="CP6" s="64">
        <f t="shared" ref="CP6:CX6" si="9">IF(CP8="-",NA(),CP8)</f>
        <v>4421.8999999999996</v>
      </c>
      <c r="CQ6" s="64">
        <f t="shared" si="9"/>
        <v>4658.3</v>
      </c>
      <c r="CR6" s="64">
        <f t="shared" si="9"/>
        <v>4736.3</v>
      </c>
      <c r="CS6" s="64">
        <f t="shared" si="9"/>
        <v>5008.7</v>
      </c>
      <c r="CT6" s="64">
        <f t="shared" si="9"/>
        <v>1776.6</v>
      </c>
      <c r="CU6" s="64">
        <f t="shared" si="9"/>
        <v>2211</v>
      </c>
      <c r="CV6" s="64">
        <f t="shared" si="9"/>
        <v>2329.1</v>
      </c>
      <c r="CW6" s="64">
        <f t="shared" si="9"/>
        <v>2368.1999999999998</v>
      </c>
      <c r="CX6" s="64">
        <f t="shared" si="9"/>
        <v>2504.4</v>
      </c>
      <c r="CY6" s="61" t="str">
        <f>IF(CY8="-","",IF(CY8="-","【-】","【"&amp;SUBSTITUTE(TEXT(CY8,"#,##0.0"),"-","△")&amp;"】"))</f>
        <v>【313.0】</v>
      </c>
      <c r="CZ6" s="64">
        <f>IF(CZ8="-",NA(),CZ8)</f>
        <v>0</v>
      </c>
      <c r="DA6" s="64">
        <f t="shared" ref="DA6:DI6" si="10">IF(DA8="-",NA(),DA8)</f>
        <v>0</v>
      </c>
      <c r="DB6" s="64">
        <f t="shared" si="10"/>
        <v>0</v>
      </c>
      <c r="DC6" s="64">
        <f t="shared" si="10"/>
        <v>0</v>
      </c>
      <c r="DD6" s="64">
        <f t="shared" si="10"/>
        <v>0</v>
      </c>
      <c r="DE6" s="64">
        <f t="shared" si="10"/>
        <v>0</v>
      </c>
      <c r="DF6" s="64">
        <f t="shared" si="10"/>
        <v>0</v>
      </c>
      <c r="DG6" s="64">
        <f t="shared" si="10"/>
        <v>0</v>
      </c>
      <c r="DH6" s="64">
        <f t="shared" si="10"/>
        <v>0</v>
      </c>
      <c r="DI6" s="64">
        <f t="shared" si="10"/>
        <v>0</v>
      </c>
      <c r="DJ6" s="61" t="str">
        <f>IF(DJ8="-","",IF(DJ8="-","【-】","【"&amp;SUBSTITUTE(TEXT(DJ8,"#,##0.0"),"-","△")&amp;"】"))</f>
        <v>【5.8】</v>
      </c>
      <c r="DK6" s="64">
        <f>IF(DK8="-",NA(),DK8)</f>
        <v>90.9</v>
      </c>
      <c r="DL6" s="64">
        <f t="shared" ref="DL6:DT6" si="11">IF(DL8="-",NA(),DL8)</f>
        <v>90.9</v>
      </c>
      <c r="DM6" s="64">
        <f t="shared" si="11"/>
        <v>93.1</v>
      </c>
      <c r="DN6" s="64">
        <f t="shared" si="11"/>
        <v>77.599999999999994</v>
      </c>
      <c r="DO6" s="64">
        <f t="shared" si="11"/>
        <v>65.900000000000006</v>
      </c>
      <c r="DP6" s="64">
        <f t="shared" si="11"/>
        <v>179.9</v>
      </c>
      <c r="DQ6" s="64">
        <f t="shared" si="11"/>
        <v>178.1</v>
      </c>
      <c r="DR6" s="64">
        <f t="shared" si="11"/>
        <v>181.7</v>
      </c>
      <c r="DS6" s="64">
        <f t="shared" si="11"/>
        <v>170.8</v>
      </c>
      <c r="DT6" s="64">
        <f t="shared" si="11"/>
        <v>160.6</v>
      </c>
      <c r="DU6" s="61" t="str">
        <f>IF(DU8="-","",IF(DU8="-","【-】","【"&amp;SUBSTITUTE(TEXT(DU8,"#,##0.0"),"-","△")&amp;"】"))</f>
        <v>【165.0】</v>
      </c>
    </row>
    <row r="7" spans="1:125" s="66" customFormat="1" x14ac:dyDescent="0.15">
      <c r="A7" s="49" t="s">
        <v>109</v>
      </c>
      <c r="B7" s="60">
        <f t="shared" ref="B7:X7" si="12">B8</f>
        <v>2018</v>
      </c>
      <c r="C7" s="60">
        <f t="shared" si="12"/>
        <v>160008</v>
      </c>
      <c r="D7" s="60">
        <f t="shared" si="12"/>
        <v>46</v>
      </c>
      <c r="E7" s="60">
        <f t="shared" si="12"/>
        <v>14</v>
      </c>
      <c r="F7" s="60">
        <f t="shared" si="12"/>
        <v>0</v>
      </c>
      <c r="G7" s="60">
        <f t="shared" si="12"/>
        <v>3</v>
      </c>
      <c r="H7" s="60" t="str">
        <f t="shared" si="12"/>
        <v>富山県</v>
      </c>
      <c r="I7" s="60" t="str">
        <f t="shared" si="12"/>
        <v>富山県営富山中央駐車場</v>
      </c>
      <c r="J7" s="60" t="str">
        <f t="shared" si="12"/>
        <v>法適用</v>
      </c>
      <c r="K7" s="60" t="str">
        <f t="shared" si="12"/>
        <v>駐車場整備事業</v>
      </c>
      <c r="L7" s="60" t="str">
        <f t="shared" si="12"/>
        <v>-</v>
      </c>
      <c r="M7" s="60" t="str">
        <f t="shared" si="12"/>
        <v>Ａ１Ｂ２</v>
      </c>
      <c r="N7" s="60" t="str">
        <f t="shared" si="12"/>
        <v>自治体職員</v>
      </c>
      <c r="O7" s="61">
        <f t="shared" si="12"/>
        <v>-1646.3</v>
      </c>
      <c r="P7" s="62" t="str">
        <f t="shared" si="12"/>
        <v>届出駐車場</v>
      </c>
      <c r="Q7" s="62" t="str">
        <f t="shared" si="12"/>
        <v>立体式</v>
      </c>
      <c r="R7" s="63">
        <f t="shared" si="12"/>
        <v>26</v>
      </c>
      <c r="S7" s="62" t="str">
        <f t="shared" si="12"/>
        <v>公共施設</v>
      </c>
      <c r="T7" s="62" t="str">
        <f t="shared" si="12"/>
        <v>無</v>
      </c>
      <c r="U7" s="63">
        <f t="shared" si="12"/>
        <v>5606</v>
      </c>
      <c r="V7" s="63">
        <f t="shared" si="12"/>
        <v>232</v>
      </c>
      <c r="W7" s="63">
        <f t="shared" si="12"/>
        <v>324</v>
      </c>
      <c r="X7" s="62" t="str">
        <f t="shared" si="12"/>
        <v>代行制</v>
      </c>
      <c r="Y7" s="64">
        <f>Y8</f>
        <v>208.2</v>
      </c>
      <c r="Z7" s="64">
        <f t="shared" ref="Z7:AH7" si="13">Z8</f>
        <v>218.7</v>
      </c>
      <c r="AA7" s="64">
        <f t="shared" si="13"/>
        <v>198.6</v>
      </c>
      <c r="AB7" s="64">
        <f t="shared" si="13"/>
        <v>187</v>
      </c>
      <c r="AC7" s="64">
        <f t="shared" si="13"/>
        <v>173.8</v>
      </c>
      <c r="AD7" s="64">
        <f t="shared" si="13"/>
        <v>142.1</v>
      </c>
      <c r="AE7" s="64">
        <f t="shared" si="13"/>
        <v>222.4</v>
      </c>
      <c r="AF7" s="64">
        <f t="shared" si="13"/>
        <v>157</v>
      </c>
      <c r="AG7" s="64">
        <f t="shared" si="13"/>
        <v>150.4</v>
      </c>
      <c r="AH7" s="64">
        <f t="shared" si="13"/>
        <v>138.1</v>
      </c>
      <c r="AI7" s="61"/>
      <c r="AJ7" s="64">
        <f>AJ8</f>
        <v>0</v>
      </c>
      <c r="AK7" s="64">
        <f t="shared" ref="AK7:AS7" si="14">AK8</f>
        <v>0.6</v>
      </c>
      <c r="AL7" s="64">
        <f t="shared" si="14"/>
        <v>0.5</v>
      </c>
      <c r="AM7" s="64">
        <f t="shared" si="14"/>
        <v>0.5</v>
      </c>
      <c r="AN7" s="64">
        <f t="shared" si="14"/>
        <v>0.5</v>
      </c>
      <c r="AO7" s="64">
        <f t="shared" si="14"/>
        <v>0</v>
      </c>
      <c r="AP7" s="64">
        <f t="shared" si="14"/>
        <v>0.3</v>
      </c>
      <c r="AQ7" s="64">
        <f t="shared" si="14"/>
        <v>0.3</v>
      </c>
      <c r="AR7" s="64">
        <f t="shared" si="14"/>
        <v>0.3</v>
      </c>
      <c r="AS7" s="64">
        <f t="shared" si="14"/>
        <v>0.3</v>
      </c>
      <c r="AT7" s="61"/>
      <c r="AU7" s="65">
        <f>AU8</f>
        <v>0</v>
      </c>
      <c r="AV7" s="65">
        <f t="shared" ref="AV7:BD7" si="15">AV8</f>
        <v>2</v>
      </c>
      <c r="AW7" s="65">
        <f t="shared" si="15"/>
        <v>2</v>
      </c>
      <c r="AX7" s="65">
        <f t="shared" si="15"/>
        <v>3</v>
      </c>
      <c r="AY7" s="65">
        <f t="shared" si="15"/>
        <v>3</v>
      </c>
      <c r="AZ7" s="65">
        <f t="shared" si="15"/>
        <v>0</v>
      </c>
      <c r="BA7" s="65">
        <f t="shared" si="15"/>
        <v>1</v>
      </c>
      <c r="BB7" s="65">
        <f t="shared" si="15"/>
        <v>1</v>
      </c>
      <c r="BC7" s="65">
        <f t="shared" si="15"/>
        <v>2</v>
      </c>
      <c r="BD7" s="65">
        <f t="shared" si="15"/>
        <v>2</v>
      </c>
      <c r="BE7" s="63"/>
      <c r="BF7" s="64">
        <f>BF8</f>
        <v>80.7</v>
      </c>
      <c r="BG7" s="64">
        <f t="shared" ref="BG7:BO7" si="16">BG8</f>
        <v>81.400000000000006</v>
      </c>
      <c r="BH7" s="64">
        <f t="shared" si="16"/>
        <v>76.099999999999994</v>
      </c>
      <c r="BI7" s="64">
        <f t="shared" si="16"/>
        <v>73.7</v>
      </c>
      <c r="BJ7" s="64">
        <f t="shared" si="16"/>
        <v>70.7</v>
      </c>
      <c r="BK7" s="64">
        <f t="shared" si="16"/>
        <v>32.799999999999997</v>
      </c>
      <c r="BL7" s="64">
        <f t="shared" si="16"/>
        <v>68.599999999999994</v>
      </c>
      <c r="BM7" s="64">
        <f t="shared" si="16"/>
        <v>58.5</v>
      </c>
      <c r="BN7" s="64">
        <f t="shared" si="16"/>
        <v>54.8</v>
      </c>
      <c r="BO7" s="64">
        <f t="shared" si="16"/>
        <v>48.8</v>
      </c>
      <c r="BP7" s="61"/>
      <c r="BQ7" s="65">
        <f>BQ8</f>
        <v>51818</v>
      </c>
      <c r="BR7" s="65">
        <f t="shared" ref="BR7:BZ7" si="17">BR8</f>
        <v>52962</v>
      </c>
      <c r="BS7" s="65">
        <f t="shared" si="17"/>
        <v>51757</v>
      </c>
      <c r="BT7" s="65">
        <f t="shared" si="17"/>
        <v>48694</v>
      </c>
      <c r="BU7" s="65">
        <f t="shared" si="17"/>
        <v>43923</v>
      </c>
      <c r="BV7" s="65">
        <f t="shared" si="17"/>
        <v>22512</v>
      </c>
      <c r="BW7" s="65">
        <f t="shared" si="17"/>
        <v>36335</v>
      </c>
      <c r="BX7" s="65">
        <f t="shared" si="17"/>
        <v>34707</v>
      </c>
      <c r="BY7" s="65">
        <f t="shared" si="17"/>
        <v>31584</v>
      </c>
      <c r="BZ7" s="65">
        <f t="shared" si="17"/>
        <v>27227</v>
      </c>
      <c r="CA7" s="63"/>
      <c r="CB7" s="64">
        <f>CB8</f>
        <v>69.900000000000006</v>
      </c>
      <c r="CC7" s="64">
        <f t="shared" ref="CC7:CK7" si="18">CC8</f>
        <v>72.2</v>
      </c>
      <c r="CD7" s="64">
        <f t="shared" si="18"/>
        <v>74.7</v>
      </c>
      <c r="CE7" s="64">
        <f t="shared" si="18"/>
        <v>77.3</v>
      </c>
      <c r="CF7" s="64">
        <f t="shared" si="18"/>
        <v>79.3</v>
      </c>
      <c r="CG7" s="64">
        <f t="shared" si="18"/>
        <v>65.3</v>
      </c>
      <c r="CH7" s="64">
        <f t="shared" si="18"/>
        <v>67.5</v>
      </c>
      <c r="CI7" s="64">
        <f t="shared" si="18"/>
        <v>68.2</v>
      </c>
      <c r="CJ7" s="64">
        <f t="shared" si="18"/>
        <v>70.7</v>
      </c>
      <c r="CK7" s="64">
        <f t="shared" si="18"/>
        <v>72.3</v>
      </c>
      <c r="CL7" s="61"/>
      <c r="CM7" s="63">
        <f>CM8</f>
        <v>0</v>
      </c>
      <c r="CN7" s="63">
        <f>CN8</f>
        <v>0</v>
      </c>
      <c r="CO7" s="64">
        <f>CO8</f>
        <v>3553.2</v>
      </c>
      <c r="CP7" s="64">
        <f t="shared" ref="CP7:CX7" si="19">CP8</f>
        <v>4421.8999999999996</v>
      </c>
      <c r="CQ7" s="64">
        <f t="shared" si="19"/>
        <v>4658.3</v>
      </c>
      <c r="CR7" s="64">
        <f t="shared" si="19"/>
        <v>4736.3</v>
      </c>
      <c r="CS7" s="64">
        <f t="shared" si="19"/>
        <v>5008.7</v>
      </c>
      <c r="CT7" s="64">
        <f t="shared" si="19"/>
        <v>1776.6</v>
      </c>
      <c r="CU7" s="64">
        <f t="shared" si="19"/>
        <v>2211</v>
      </c>
      <c r="CV7" s="64">
        <f t="shared" si="19"/>
        <v>2329.1</v>
      </c>
      <c r="CW7" s="64">
        <f t="shared" si="19"/>
        <v>2368.1999999999998</v>
      </c>
      <c r="CX7" s="64">
        <f t="shared" si="19"/>
        <v>2504.4</v>
      </c>
      <c r="CY7" s="61"/>
      <c r="CZ7" s="64">
        <f>CZ8</f>
        <v>0</v>
      </c>
      <c r="DA7" s="64">
        <f t="shared" ref="DA7:DI7" si="20">DA8</f>
        <v>0</v>
      </c>
      <c r="DB7" s="64">
        <f t="shared" si="20"/>
        <v>0</v>
      </c>
      <c r="DC7" s="64">
        <f t="shared" si="20"/>
        <v>0</v>
      </c>
      <c r="DD7" s="64">
        <f t="shared" si="20"/>
        <v>0</v>
      </c>
      <c r="DE7" s="64">
        <f t="shared" si="20"/>
        <v>0</v>
      </c>
      <c r="DF7" s="64">
        <f t="shared" si="20"/>
        <v>0</v>
      </c>
      <c r="DG7" s="64">
        <f t="shared" si="20"/>
        <v>0</v>
      </c>
      <c r="DH7" s="64">
        <f t="shared" si="20"/>
        <v>0</v>
      </c>
      <c r="DI7" s="64">
        <f t="shared" si="20"/>
        <v>0</v>
      </c>
      <c r="DJ7" s="61"/>
      <c r="DK7" s="64">
        <f>DK8</f>
        <v>90.9</v>
      </c>
      <c r="DL7" s="64">
        <f t="shared" ref="DL7:DT7" si="21">DL8</f>
        <v>90.9</v>
      </c>
      <c r="DM7" s="64">
        <f t="shared" si="21"/>
        <v>93.1</v>
      </c>
      <c r="DN7" s="64">
        <f t="shared" si="21"/>
        <v>77.599999999999994</v>
      </c>
      <c r="DO7" s="64">
        <f t="shared" si="21"/>
        <v>65.900000000000006</v>
      </c>
      <c r="DP7" s="64">
        <f t="shared" si="21"/>
        <v>179.9</v>
      </c>
      <c r="DQ7" s="64">
        <f t="shared" si="21"/>
        <v>178.1</v>
      </c>
      <c r="DR7" s="64">
        <f t="shared" si="21"/>
        <v>181.7</v>
      </c>
      <c r="DS7" s="64">
        <f t="shared" si="21"/>
        <v>170.8</v>
      </c>
      <c r="DT7" s="64">
        <f t="shared" si="21"/>
        <v>160.6</v>
      </c>
      <c r="DU7" s="61"/>
    </row>
    <row r="8" spans="1:125" s="66" customFormat="1" x14ac:dyDescent="0.15">
      <c r="A8" s="49"/>
      <c r="B8" s="67">
        <v>2018</v>
      </c>
      <c r="C8" s="67">
        <v>160008</v>
      </c>
      <c r="D8" s="67">
        <v>46</v>
      </c>
      <c r="E8" s="67">
        <v>14</v>
      </c>
      <c r="F8" s="67">
        <v>0</v>
      </c>
      <c r="G8" s="67">
        <v>3</v>
      </c>
      <c r="H8" s="67" t="s">
        <v>110</v>
      </c>
      <c r="I8" s="67" t="s">
        <v>111</v>
      </c>
      <c r="J8" s="67" t="s">
        <v>112</v>
      </c>
      <c r="K8" s="67" t="s">
        <v>113</v>
      </c>
      <c r="L8" s="67" t="s">
        <v>114</v>
      </c>
      <c r="M8" s="67" t="s">
        <v>115</v>
      </c>
      <c r="N8" s="67" t="s">
        <v>116</v>
      </c>
      <c r="O8" s="68">
        <v>-1646.3</v>
      </c>
      <c r="P8" s="69" t="s">
        <v>117</v>
      </c>
      <c r="Q8" s="69" t="s">
        <v>118</v>
      </c>
      <c r="R8" s="70">
        <v>26</v>
      </c>
      <c r="S8" s="69" t="s">
        <v>119</v>
      </c>
      <c r="T8" s="69" t="s">
        <v>120</v>
      </c>
      <c r="U8" s="70">
        <v>5606</v>
      </c>
      <c r="V8" s="70">
        <v>232</v>
      </c>
      <c r="W8" s="70">
        <v>324</v>
      </c>
      <c r="X8" s="69" t="s">
        <v>121</v>
      </c>
      <c r="Y8" s="71">
        <v>208.2</v>
      </c>
      <c r="Z8" s="71">
        <v>218.7</v>
      </c>
      <c r="AA8" s="71">
        <v>198.6</v>
      </c>
      <c r="AB8" s="71">
        <v>187</v>
      </c>
      <c r="AC8" s="71">
        <v>173.8</v>
      </c>
      <c r="AD8" s="71">
        <v>142.1</v>
      </c>
      <c r="AE8" s="71">
        <v>222.4</v>
      </c>
      <c r="AF8" s="71">
        <v>157</v>
      </c>
      <c r="AG8" s="71">
        <v>150.4</v>
      </c>
      <c r="AH8" s="71">
        <v>138.1</v>
      </c>
      <c r="AI8" s="68">
        <v>163.80000000000001</v>
      </c>
      <c r="AJ8" s="71">
        <v>0</v>
      </c>
      <c r="AK8" s="71">
        <v>0.6</v>
      </c>
      <c r="AL8" s="71">
        <v>0.5</v>
      </c>
      <c r="AM8" s="71">
        <v>0.5</v>
      </c>
      <c r="AN8" s="71">
        <v>0.5</v>
      </c>
      <c r="AO8" s="71">
        <v>0</v>
      </c>
      <c r="AP8" s="71">
        <v>0.3</v>
      </c>
      <c r="AQ8" s="71">
        <v>0.3</v>
      </c>
      <c r="AR8" s="71">
        <v>0.3</v>
      </c>
      <c r="AS8" s="71">
        <v>0.3</v>
      </c>
      <c r="AT8" s="68">
        <v>0</v>
      </c>
      <c r="AU8" s="72">
        <v>0</v>
      </c>
      <c r="AV8" s="72">
        <v>2</v>
      </c>
      <c r="AW8" s="72">
        <v>2</v>
      </c>
      <c r="AX8" s="72">
        <v>3</v>
      </c>
      <c r="AY8" s="72">
        <v>3</v>
      </c>
      <c r="AZ8" s="72">
        <v>0</v>
      </c>
      <c r="BA8" s="72">
        <v>1</v>
      </c>
      <c r="BB8" s="72">
        <v>1</v>
      </c>
      <c r="BC8" s="72">
        <v>2</v>
      </c>
      <c r="BD8" s="72">
        <v>2</v>
      </c>
      <c r="BE8" s="72">
        <v>0</v>
      </c>
      <c r="BF8" s="71">
        <v>80.7</v>
      </c>
      <c r="BG8" s="71">
        <v>81.400000000000006</v>
      </c>
      <c r="BH8" s="71">
        <v>76.099999999999994</v>
      </c>
      <c r="BI8" s="71">
        <v>73.7</v>
      </c>
      <c r="BJ8" s="71">
        <v>70.7</v>
      </c>
      <c r="BK8" s="71">
        <v>32.799999999999997</v>
      </c>
      <c r="BL8" s="71">
        <v>68.599999999999994</v>
      </c>
      <c r="BM8" s="71">
        <v>58.5</v>
      </c>
      <c r="BN8" s="71">
        <v>54.8</v>
      </c>
      <c r="BO8" s="71">
        <v>48.8</v>
      </c>
      <c r="BP8" s="68">
        <v>49.8</v>
      </c>
      <c r="BQ8" s="72">
        <v>51818</v>
      </c>
      <c r="BR8" s="72">
        <v>52962</v>
      </c>
      <c r="BS8" s="72">
        <v>51757</v>
      </c>
      <c r="BT8" s="73">
        <v>48694</v>
      </c>
      <c r="BU8" s="73">
        <v>43923</v>
      </c>
      <c r="BV8" s="72">
        <v>22512</v>
      </c>
      <c r="BW8" s="72">
        <v>36335</v>
      </c>
      <c r="BX8" s="72">
        <v>34707</v>
      </c>
      <c r="BY8" s="72">
        <v>31584</v>
      </c>
      <c r="BZ8" s="72">
        <v>27227</v>
      </c>
      <c r="CA8" s="70">
        <v>27435</v>
      </c>
      <c r="CB8" s="71">
        <v>69.900000000000006</v>
      </c>
      <c r="CC8" s="71">
        <v>72.2</v>
      </c>
      <c r="CD8" s="71">
        <v>74.7</v>
      </c>
      <c r="CE8" s="71">
        <v>77.3</v>
      </c>
      <c r="CF8" s="71">
        <v>79.3</v>
      </c>
      <c r="CG8" s="71">
        <v>65.3</v>
      </c>
      <c r="CH8" s="71">
        <v>67.5</v>
      </c>
      <c r="CI8" s="71">
        <v>68.2</v>
      </c>
      <c r="CJ8" s="71">
        <v>70.7</v>
      </c>
      <c r="CK8" s="71">
        <v>72.3</v>
      </c>
      <c r="CL8" s="68">
        <v>42.4</v>
      </c>
      <c r="CM8" s="70">
        <v>0</v>
      </c>
      <c r="CN8" s="70">
        <v>0</v>
      </c>
      <c r="CO8" s="71">
        <v>3553.2</v>
      </c>
      <c r="CP8" s="71">
        <v>4421.8999999999996</v>
      </c>
      <c r="CQ8" s="71">
        <v>4658.3</v>
      </c>
      <c r="CR8" s="71">
        <v>4736.3</v>
      </c>
      <c r="CS8" s="71">
        <v>5008.7</v>
      </c>
      <c r="CT8" s="71">
        <v>1776.6</v>
      </c>
      <c r="CU8" s="71">
        <v>2211</v>
      </c>
      <c r="CV8" s="71">
        <v>2329.1</v>
      </c>
      <c r="CW8" s="71">
        <v>2368.1999999999998</v>
      </c>
      <c r="CX8" s="71">
        <v>2504.4</v>
      </c>
      <c r="CY8" s="68">
        <v>313</v>
      </c>
      <c r="CZ8" s="71">
        <v>0</v>
      </c>
      <c r="DA8" s="71">
        <v>0</v>
      </c>
      <c r="DB8" s="71">
        <v>0</v>
      </c>
      <c r="DC8" s="71">
        <v>0</v>
      </c>
      <c r="DD8" s="71">
        <v>0</v>
      </c>
      <c r="DE8" s="71">
        <v>0</v>
      </c>
      <c r="DF8" s="71">
        <v>0</v>
      </c>
      <c r="DG8" s="71">
        <v>0</v>
      </c>
      <c r="DH8" s="71">
        <v>0</v>
      </c>
      <c r="DI8" s="71">
        <v>0</v>
      </c>
      <c r="DJ8" s="68">
        <v>5.8</v>
      </c>
      <c r="DK8" s="71">
        <v>90.9</v>
      </c>
      <c r="DL8" s="71">
        <v>90.9</v>
      </c>
      <c r="DM8" s="71">
        <v>93.1</v>
      </c>
      <c r="DN8" s="71">
        <v>77.599999999999994</v>
      </c>
      <c r="DO8" s="71">
        <v>65.900000000000006</v>
      </c>
      <c r="DP8" s="71">
        <v>179.9</v>
      </c>
      <c r="DQ8" s="71">
        <v>178.1</v>
      </c>
      <c r="DR8" s="71">
        <v>181.7</v>
      </c>
      <c r="DS8" s="71">
        <v>170.8</v>
      </c>
      <c r="DT8" s="71">
        <v>160.6</v>
      </c>
      <c r="DU8" s="68">
        <v>165</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2020-01-21T02:59:59Z</cp:lastPrinted>
  <dcterms:created xsi:type="dcterms:W3CDTF">2019-12-05T07:19:30Z</dcterms:created>
  <dcterms:modified xsi:type="dcterms:W3CDTF">2020-01-23T06:32:56Z</dcterms:modified>
  <cp:category/>
</cp:coreProperties>
</file>