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経営係\決算統計(総務省)\経営比較分析表\R4\HP掲示用\"/>
    </mc:Choice>
  </mc:AlternateContent>
  <xr:revisionPtr revIDLastSave="0" documentId="13_ncr:1_{8947ED70-3E65-44F3-884E-EC9A9245ABAC}" xr6:coauthVersionLast="47" xr6:coauthVersionMax="47" xr10:uidLastSave="{00000000-0000-0000-0000-000000000000}"/>
  <workbookProtection workbookAlgorithmName="SHA-512" workbookHashValue="Mdhjto2hYNB81DRIRuysTmn5U6GjK75SM5Xw7LZQkcKNgfFR0lAgPnlc0nZcWNnrvIML/XXHfzTJDaAYCf8JCw==" workbookSaltValue="ZdV0mzy1WvZiWKQRJd1SZg==" workbookSpinCount="100000" lockStructure="1"/>
  <bookViews>
    <workbookView xWindow="-120" yWindow="-120" windowWidth="29040" windowHeight="1599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5" i="4"/>
  <c r="G85" i="4"/>
  <c r="AT10" i="4"/>
  <c r="AL10" i="4"/>
  <c r="AL8" i="4"/>
  <c r="I8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<sst xmlns="http://schemas.openxmlformats.org/spreadsheetml/2006/main" count="228" uniqueCount="114">
  <si>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</si>
  <si>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</si>
  <si>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</si>
  <si>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</si>
  <si>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</si>
  <si>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</si>
  <si>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</si>
  <si>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</si>
  <si>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</si>
  <si>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</si>
  <si>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</si>
  <si>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</si>
  <si>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</si>
  <si>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</si>
  <si>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</si>
  <si>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</si>
  <si>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</si>
  <si>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</si>
  <si>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</si>
  <si>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</si>
  <si>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</si>
  <si>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</si>
  <si>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</si>
  <si>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</si>
  <si>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</si>
  <si>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</si>
  <si>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</si>
  <si>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</si>
  <si>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</si>
  <si>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</si>
  <si>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</si>
  <si>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</si>
  <si>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</si>
  <si>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</si>
  <si>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</si>
  <si>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</si>
  <si>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</si>
  <si>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</si>
  <si>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</si>
  <si>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</si>
  <si>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</si>
  <si>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</si>
  <si>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</si>
  <si>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</si>
  <si>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</si>
  <si>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</si>
  <si>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</si>
  <si>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</si>
  <si>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</si>
  <si>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</si>
  <si>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</si>
  <si>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</si>
  <si>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</si>
  <si>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</si>
  <si>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</si>
  <si>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</si>
  <si>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</si>
  <si>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</si>
  <si>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</si>
  <si>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</si>
  <si>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</si>
  <si>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</si>
  <si>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</si>
  <si>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</si>
  <si>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</si>
  <si>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</si>
  <si>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</si>
  <si>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</si>
  <si>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</si>
  <si>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</si>
  <si>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</si>
  <si>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</si>
  <si>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</si>
  <si>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</si>
  <si>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</si>
  <si>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</si>
  <si>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</si>
  <si>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</si>
  <si>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</si>
  <si>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</si>
  <si>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</si>
  <si>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</si>
  <si>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</si>
  <si>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</si>
  <si>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</si>
  <si>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</si>
  <si>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</si>
  <si>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</si>
  <si>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</si>
  <si>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</si>
  <si>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</si>
  <si>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</si>
  <si>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</si>
  <si>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</t>
  </si>
  <si>
    <t>法適用</t>
  </si>
  <si>
    <t>水道事業</t>
  </si>
  <si>
    <t>用水供給事業</t>
  </si>
  <si>
    <t>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</si>
  <si>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</si>
  <si>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</si>
  <si>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</si>
  <si>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</si>
  <si>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</si>
  <si>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</si>
  <si>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</si>
  <si>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</si>
  <si>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</si>
  <si>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</si>
  <si>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</si>
  <si>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</si>
  <si>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</si>
  <si>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rPr>
        <b/>
        <sz val="9"/>
        <rFont val="メイリオ"/>
        <family val="3"/>
        <charset val="128"/>
      </rPr>
      <t>①経常収支比率</t>
    </r>
    <r>
      <rPr>
        <sz val="9"/>
        <rFont val="メイリオ"/>
        <family val="3"/>
        <charset val="128"/>
      </rPr>
      <t xml:space="preserve">
　過去５年間100%以上であり、かつ全国平均を大きく上回っており、概ね良好である。
</t>
    </r>
    <r>
      <rPr>
        <b/>
        <sz val="9"/>
        <rFont val="メイリオ"/>
        <family val="3"/>
        <charset val="128"/>
      </rPr>
      <t>②累積欠損金比率</t>
    </r>
    <r>
      <rPr>
        <sz val="9"/>
        <rFont val="メイリオ"/>
        <family val="3"/>
        <charset val="128"/>
      </rPr>
      <t xml:space="preserve">
　累積欠損金はない。
</t>
    </r>
    <r>
      <rPr>
        <b/>
        <sz val="9"/>
        <rFont val="メイリオ"/>
        <family val="3"/>
        <charset val="128"/>
      </rPr>
      <t>③流動比率</t>
    </r>
    <r>
      <rPr>
        <sz val="9"/>
        <rFont val="メイリオ"/>
        <family val="3"/>
        <charset val="128"/>
      </rPr>
      <t xml:space="preserve">
　過去５年間100%以上であり、健全である。
</t>
    </r>
    <r>
      <rPr>
        <b/>
        <sz val="9"/>
        <rFont val="メイリオ"/>
        <family val="3"/>
        <charset val="128"/>
      </rPr>
      <t>④企業債残高対給水収益比率</t>
    </r>
    <r>
      <rPr>
        <sz val="9"/>
        <rFont val="メイリオ"/>
        <family val="3"/>
        <charset val="128"/>
      </rPr>
      <t xml:space="preserve">
　類似団体の平均値を下回っている。現在、長期にわたる管路更新事業に着手しているため、今後は、企業債残高の増加に伴う当該比率の上昇が見込まれる。
</t>
    </r>
    <r>
      <rPr>
        <b/>
        <sz val="9"/>
        <rFont val="メイリオ"/>
        <family val="3"/>
        <charset val="128"/>
      </rPr>
      <t>⑤料金回収率</t>
    </r>
    <r>
      <rPr>
        <sz val="9"/>
        <rFont val="メイリオ"/>
        <family val="3"/>
        <charset val="128"/>
      </rPr>
      <t xml:space="preserve">
　100%を上回っており、給水原価が給水収益で賄われている状況にある。
</t>
    </r>
    <r>
      <rPr>
        <b/>
        <sz val="9"/>
        <rFont val="メイリオ"/>
        <family val="3"/>
        <charset val="128"/>
      </rPr>
      <t>⑥給水原価</t>
    </r>
    <r>
      <rPr>
        <sz val="9"/>
        <rFont val="メイリオ"/>
        <family val="3"/>
        <charset val="128"/>
      </rPr>
      <t xml:space="preserve">
　類似団体の平均を大きく下回っている。
</t>
    </r>
    <r>
      <rPr>
        <b/>
        <sz val="9"/>
        <rFont val="メイリオ"/>
        <family val="3"/>
        <charset val="128"/>
      </rPr>
      <t>⑦施設利用率</t>
    </r>
    <r>
      <rPr>
        <sz val="9"/>
        <rFont val="メイリオ"/>
        <family val="3"/>
        <charset val="128"/>
      </rPr>
      <t xml:space="preserve">
　類似団体の平均を上回っており、適正規模である。
</t>
    </r>
    <r>
      <rPr>
        <b/>
        <sz val="9"/>
        <rFont val="メイリオ"/>
        <family val="3"/>
        <charset val="128"/>
      </rPr>
      <t>⑧有収率</t>
    </r>
    <r>
      <rPr>
        <sz val="9"/>
        <rFont val="メイリオ"/>
        <family val="3"/>
        <charset val="128"/>
      </rPr>
      <t xml:space="preserve">
　100%を維持しており、施設を効率的に活用している。
</t>
    </r>
    <rPh sb="26" eb="28">
      <t>ゼンコク</t>
    </rPh>
    <rPh sb="28" eb="30">
      <t>ヘイキン</t>
    </rPh>
    <rPh sb="31" eb="32">
      <t>オオ</t>
    </rPh>
    <rPh sb="34" eb="36">
      <t>ウワマワ</t>
    </rPh>
    <rPh sb="41" eb="42">
      <t>オオム</t>
    </rPh>
    <rPh sb="43" eb="45">
      <t>リョウコウ</t>
    </rPh>
    <rPh sb="92" eb="94">
      <t>ケンゼン</t>
    </rPh>
    <rPh sb="121" eb="122">
      <t>アタイ</t>
    </rPh>
    <rPh sb="123" eb="125">
      <t>シタマワ</t>
    </rPh>
    <rPh sb="130" eb="132">
      <t>ゲンザイ</t>
    </rPh>
    <rPh sb="133" eb="135">
      <t>チョウキ</t>
    </rPh>
    <rPh sb="143" eb="145">
      <t>ジギョウ</t>
    </rPh>
    <rPh sb="146" eb="148">
      <t>チャクシュ</t>
    </rPh>
    <rPh sb="168" eb="169">
      <t>トモナ</t>
    </rPh>
    <rPh sb="170" eb="172">
      <t>トウガイ</t>
    </rPh>
    <rPh sb="172" eb="174">
      <t>ヒリツ</t>
    </rPh>
    <rPh sb="175" eb="177">
      <t>ジョウショウ</t>
    </rPh>
    <rPh sb="205" eb="207">
      <t>キュウスイ</t>
    </rPh>
    <rPh sb="207" eb="209">
      <t>ゲンカ</t>
    </rPh>
    <rPh sb="221" eb="223">
      <t>ジョウキョウ</t>
    </rPh>
    <rPh sb="297" eb="299">
      <t>イジ</t>
    </rPh>
    <rPh sb="307" eb="310">
      <t>コウリツテキ</t>
    </rPh>
    <rPh sb="311" eb="313">
      <t>カツヨウ</t>
    </rPh>
    <phoneticPr fontId="4"/>
  </si>
  <si>
    <r>
      <rPr>
        <b/>
        <sz val="9"/>
        <rFont val="メイリオ"/>
        <family val="3"/>
        <charset val="128"/>
      </rPr>
      <t>①有形固定資産減価償却率</t>
    </r>
    <r>
      <rPr>
        <sz val="9"/>
        <rFont val="メイリオ"/>
        <family val="3"/>
        <charset val="128"/>
      </rPr>
      <t xml:space="preserve">
　類似団体の平均を上回っている。計画的に施設・設備の更新投資を行っているが、上昇傾向にある。
</t>
    </r>
    <r>
      <rPr>
        <b/>
        <sz val="9"/>
        <rFont val="メイリオ"/>
        <family val="3"/>
        <charset val="128"/>
      </rPr>
      <t>②管路経年化率</t>
    </r>
    <r>
      <rPr>
        <sz val="9"/>
        <rFont val="メイリオ"/>
        <family val="3"/>
        <charset val="128"/>
      </rPr>
      <t xml:space="preserve">
　近年高い水準で推移しており、管路の老朽化が進んでいる。
</t>
    </r>
    <r>
      <rPr>
        <b/>
        <sz val="9"/>
        <rFont val="メイリオ"/>
        <family val="3"/>
        <charset val="128"/>
      </rPr>
      <t>③管路更新率</t>
    </r>
    <r>
      <rPr>
        <sz val="9"/>
        <rFont val="メイリオ"/>
        <family val="3"/>
        <charset val="128"/>
      </rPr>
      <t xml:space="preserve">
　過去５年間０％であるが、平成27年度から管路更新工事に着手しており、今後、供用開始予定である。</t>
    </r>
    <rPh sb="29" eb="32">
      <t>ケイカクテキ</t>
    </rPh>
    <rPh sb="33" eb="35">
      <t>シセツ</t>
    </rPh>
    <rPh sb="36" eb="38">
      <t>セツビ</t>
    </rPh>
    <rPh sb="39" eb="41">
      <t>コウシン</t>
    </rPh>
    <rPh sb="41" eb="43">
      <t>トウシ</t>
    </rPh>
    <rPh sb="44" eb="45">
      <t>オコナ</t>
    </rPh>
    <rPh sb="51" eb="53">
      <t>ジョウショウ</t>
    </rPh>
    <rPh sb="53" eb="55">
      <t>ケイコウ</t>
    </rPh>
    <rPh sb="69" eb="71">
      <t>キンネン</t>
    </rPh>
    <rPh sb="71" eb="72">
      <t>タカ</t>
    </rPh>
    <rPh sb="73" eb="75">
      <t>スイジュン</t>
    </rPh>
    <rPh sb="76" eb="78">
      <t>スイイ</t>
    </rPh>
    <rPh sb="86" eb="88">
      <t>ロウキュウ</t>
    </rPh>
    <rPh sb="105" eb="107">
      <t>カコ</t>
    </rPh>
    <rPh sb="108" eb="109">
      <t>ネン</t>
    </rPh>
    <rPh sb="109" eb="110">
      <t>カン</t>
    </rPh>
    <rPh sb="129" eb="131">
      <t>コウジ</t>
    </rPh>
    <rPh sb="139" eb="141">
      <t>コンゴ</t>
    </rPh>
    <rPh sb="142" eb="144">
      <t>キョウヨウ</t>
    </rPh>
    <rPh sb="144" eb="146">
      <t>カイシ</t>
    </rPh>
    <rPh sb="146" eb="148">
      <t>ヨテイ</t>
    </rPh>
    <phoneticPr fontId="4"/>
  </si>
  <si>
    <t xml:space="preserve">　熊野川水道用水供給事業の廃止に伴い、平成27年度に一時的に欠損金が発生したものの、過去５年間の経常収支は、安定的に推移している。
　今後は、水需要が減少する中、施設の耐震化・老朽化対策のための長期的な投資が必要となる。そのため、更新需要の平準化を図り、計画的に更新していくこととしている。
　また、令和４年７月に改定した経営戦略に基づく効率的な事業運営を行い、経営基盤の強化に取り組んでいく。
</t>
    <rPh sb="97" eb="100">
      <t>チョウキテキ</t>
    </rPh>
    <rPh sb="101" eb="103">
      <t>トウシ</t>
    </rPh>
    <rPh sb="104" eb="106">
      <t>ヒツヨウ</t>
    </rPh>
    <rPh sb="150" eb="152">
      <t>レイワ</t>
    </rPh>
    <rPh sb="153" eb="154">
      <t>ネン</t>
    </rPh>
    <rPh sb="155" eb="156">
      <t>ガツ</t>
    </rPh>
    <rPh sb="157" eb="159">
      <t>カイテイ</t>
    </rPh>
    <rPh sb="178" eb="179">
      <t>オコナ</t>
    </rPh>
    <rPh sb="189" eb="190">
      <t>ト</t>
    </rPh>
    <rPh sb="191" eb="192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</si>
</sst>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5-4CEF-BEAC-850D758B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0.27</c:v>
                </c:pt>
                <c:pt idx="1">
                  <c:v>0.24</c:v>
                </c:pt>
                <c:pt idx="2">
                  <c:v>0.2</c:v>
                </c:pt>
                <c:pt idx="3">
                  <c:v>0.32</c:v>
                </c:pt>
                <c:pt idx="4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65-4CEF-BEAC-850D758B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71.290000000000006</c:v>
                </c:pt>
                <c:pt idx="1">
                  <c:v>70.19</c:v>
                </c:pt>
                <c:pt idx="2">
                  <c:v>68.849999999999994</c:v>
                </c:pt>
                <c:pt idx="3">
                  <c:v>68.87</c:v>
                </c:pt>
                <c:pt idx="4">
                  <c:v>67.11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D-4FA2-B8A2-2C8E19200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62.19</c:v>
                </c:pt>
                <c:pt idx="1">
                  <c:v>61.77</c:v>
                </c:pt>
                <c:pt idx="2">
                  <c:v>61.69</c:v>
                </c:pt>
                <c:pt idx="3">
                  <c:v>62.26</c:v>
                </c:pt>
                <c:pt idx="4">
                  <c:v>62.22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5D-4FA2-B8A2-2C8E19200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1-4CFB-B786-971C024F4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100.08</c:v>
                </c:pt>
                <c:pt idx="2">
                  <c:v>100</c:v>
                </c:pt>
                <c:pt idx="3">
                  <c:v>100.16</c:v>
                </c:pt>
                <c:pt idx="4">
                  <c:v>100.28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1-4CFB-B786-971C024F4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115.08</c:v>
                </c:pt>
                <c:pt idx="1">
                  <c:v>121.93</c:v>
                </c:pt>
                <c:pt idx="2">
                  <c:v>119.55</c:v>
                </c:pt>
                <c:pt idx="3">
                  <c:v>128.19999999999999</c:v>
                </c:pt>
                <c:pt idx="4">
                  <c:v>124.43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4-4C5C-B64D-D3CCC548A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114.26</c:v>
                </c:pt>
                <c:pt idx="1">
                  <c:v>112.98</c:v>
                </c:pt>
                <c:pt idx="2">
                  <c:v>112.91</c:v>
                </c:pt>
                <c:pt idx="3">
                  <c:v>111.13</c:v>
                </c:pt>
                <c:pt idx="4">
                  <c:v>112.49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4-4C5C-B64D-D3CCC548A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61.57</c:v>
                </c:pt>
                <c:pt idx="2">
                  <c:v>62.96</c:v>
                </c:pt>
                <c:pt idx="3">
                  <c:v>63.97</c:v>
                </c:pt>
                <c:pt idx="4">
                  <c:v>65.03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4-491D-B64C-F94CF6153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54.73</c:v>
                </c:pt>
                <c:pt idx="1">
                  <c:v>55.77</c:v>
                </c:pt>
                <c:pt idx="2">
                  <c:v>56.48</c:v>
                </c:pt>
                <c:pt idx="3">
                  <c:v>57.5</c:v>
                </c:pt>
                <c:pt idx="4">
                  <c:v>58.52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4-491D-B64C-F94CF6153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92.27</c:v>
                </c:pt>
                <c:pt idx="1">
                  <c:v>92.27</c:v>
                </c:pt>
                <c:pt idx="2">
                  <c:v>93.64</c:v>
                </c:pt>
                <c:pt idx="3">
                  <c:v>95.91</c:v>
                </c:pt>
                <c:pt idx="4">
                  <c:v>93.7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2-4DE5-9410-1AA1EECB0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22.46</c:v>
                </c:pt>
                <c:pt idx="1">
                  <c:v>25.84</c:v>
                </c:pt>
                <c:pt idx="2">
                  <c:v>27.61</c:v>
                </c:pt>
                <c:pt idx="3">
                  <c:v>30.3</c:v>
                </c:pt>
                <c:pt idx="4">
                  <c:v>31.74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2-4DE5-9410-1AA1EECB0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E-4D97-B6C5-3BDF5A098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10.58</c:v>
                </c:pt>
                <c:pt idx="1">
                  <c:v>10.49</c:v>
                </c:pt>
                <c:pt idx="2">
                  <c:v>9.92</c:v>
                </c:pt>
                <c:pt idx="3">
                  <c:v>12.29</c:v>
                </c:pt>
                <c:pt idx="4">
                  <c:v>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7E-4D97-B6C5-3BDF5A098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288.01</c:v>
                </c:pt>
                <c:pt idx="1">
                  <c:v>352.3</c:v>
                </c:pt>
                <c:pt idx="2">
                  <c:v>372.11</c:v>
                </c:pt>
                <c:pt idx="3">
                  <c:v>434.12</c:v>
                </c:pt>
                <c:pt idx="4">
                  <c:v>449.81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9-44CC-BF6E-01F6E9EFC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243.44</c:v>
                </c:pt>
                <c:pt idx="1">
                  <c:v>258.49</c:v>
                </c:pt>
                <c:pt idx="2">
                  <c:v>271.10000000000002</c:v>
                </c:pt>
                <c:pt idx="3">
                  <c:v>284.45</c:v>
                </c:pt>
                <c:pt idx="4">
                  <c:v>309.23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9-44CC-BF6E-01F6E9EFC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265.16000000000003</c:v>
                </c:pt>
                <c:pt idx="1">
                  <c:v>266.31</c:v>
                </c:pt>
                <c:pt idx="2">
                  <c:v>250.08</c:v>
                </c:pt>
                <c:pt idx="3">
                  <c:v>226.67</c:v>
                </c:pt>
                <c:pt idx="4">
                  <c:v>228.45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8-4118-87CA-C136016CA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303.26</c:v>
                </c:pt>
                <c:pt idx="1">
                  <c:v>290.31</c:v>
                </c:pt>
                <c:pt idx="2">
                  <c:v>272.95999999999998</c:v>
                </c:pt>
                <c:pt idx="3">
                  <c:v>260.95999999999998</c:v>
                </c:pt>
                <c:pt idx="4">
                  <c:v>240.07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88-4118-87CA-C136016CA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113.93</c:v>
                </c:pt>
                <c:pt idx="1">
                  <c:v>121.29</c:v>
                </c:pt>
                <c:pt idx="2">
                  <c:v>118.9</c:v>
                </c:pt>
                <c:pt idx="3">
                  <c:v>127.82</c:v>
                </c:pt>
                <c:pt idx="4">
                  <c:v>122.04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3-4A1E-B444-CF66EF155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114.14</c:v>
                </c:pt>
                <c:pt idx="1">
                  <c:v>112.83</c:v>
                </c:pt>
                <c:pt idx="2">
                  <c:v>112.84</c:v>
                </c:pt>
                <c:pt idx="3">
                  <c:v>110.77</c:v>
                </c:pt>
                <c:pt idx="4">
                  <c:v>112.35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53-4A1E-B444-CF66EF155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43.52</c:v>
                </c:pt>
                <c:pt idx="1">
                  <c:v>38.85</c:v>
                </c:pt>
                <c:pt idx="2">
                  <c:v>40.1</c:v>
                </c:pt>
                <c:pt idx="3">
                  <c:v>38.1</c:v>
                </c:pt>
                <c:pt idx="4">
                  <c:v>37.909999999999997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C-4BBE-A297-BDDC674E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73.03</c:v>
                </c:pt>
                <c:pt idx="1">
                  <c:v>73.86</c:v>
                </c:pt>
                <c:pt idx="2">
                  <c:v>73.849999999999994</c:v>
                </c:pt>
                <c:pt idx="3">
                  <c:v>73.180000000000007</c:v>
                </c:pt>
                <c:pt idx="4">
                  <c:v>73.05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C-4BBE-A297-BDDC674E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【240.07】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49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富山県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用水供給事業</v>
      </c>
      <c r="Q8" s="44"/>
      <c r="R8" s="44"/>
      <c r="S8" s="44"/>
      <c r="T8" s="44"/>
      <c r="U8" s="44"/>
      <c r="V8" s="44"/>
      <c r="W8" s="44" t="str">
        <f>データ!$L$6</f>
        <v>B</v>
      </c>
      <c r="X8" s="44"/>
      <c r="Y8" s="44"/>
      <c r="Z8" s="44"/>
      <c r="AA8" s="44"/>
      <c r="AB8" s="44"/>
      <c r="AC8" s="44"/>
      <c r="AD8" s="44" t="str">
        <f>データ!$M$6</f>
        <v>自治体職員</v>
      </c>
      <c r="AE8" s="44"/>
      <c r="AF8" s="44"/>
      <c r="AG8" s="44"/>
      <c r="AH8" s="44"/>
      <c r="AI8" s="44"/>
      <c r="AJ8" s="44"/>
      <c r="AK8" s="2"/>
      <c r="AL8" s="45">
        <f>データ!$R$6</f>
        <v>1037319</v>
      </c>
      <c r="AM8" s="45"/>
      <c r="AN8" s="45"/>
      <c r="AO8" s="45"/>
      <c r="AP8" s="45"/>
      <c r="AQ8" s="45"/>
      <c r="AR8" s="45"/>
      <c r="AS8" s="45"/>
      <c r="AT8" s="46">
        <f>データ!$S$6</f>
        <v>4247.54</v>
      </c>
      <c r="AU8" s="47"/>
      <c r="AV8" s="47"/>
      <c r="AW8" s="47"/>
      <c r="AX8" s="47"/>
      <c r="AY8" s="47"/>
      <c r="AZ8" s="47"/>
      <c r="BA8" s="47"/>
      <c r="BB8" s="48">
        <f>データ!$T$6</f>
        <v>244.22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75.63</v>
      </c>
      <c r="J10" s="47"/>
      <c r="K10" s="47"/>
      <c r="L10" s="47"/>
      <c r="M10" s="47"/>
      <c r="N10" s="47"/>
      <c r="O10" s="81"/>
      <c r="P10" s="48">
        <f>データ!$P$6</f>
        <v>91.65</v>
      </c>
      <c r="Q10" s="48"/>
      <c r="R10" s="48"/>
      <c r="S10" s="48"/>
      <c r="T10" s="48"/>
      <c r="U10" s="48"/>
      <c r="V10" s="48"/>
      <c r="W10" s="45">
        <f>データ!$Q$6</f>
        <v>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300395</v>
      </c>
      <c r="AM10" s="45"/>
      <c r="AN10" s="45"/>
      <c r="AO10" s="45"/>
      <c r="AP10" s="45"/>
      <c r="AQ10" s="45"/>
      <c r="AR10" s="45"/>
      <c r="AS10" s="45"/>
      <c r="AT10" s="46">
        <f>データ!$V$6</f>
        <v>467.71</v>
      </c>
      <c r="AU10" s="47"/>
      <c r="AV10" s="47"/>
      <c r="AW10" s="47"/>
      <c r="AX10" s="47"/>
      <c r="AY10" s="47"/>
      <c r="AZ10" s="47"/>
      <c r="BA10" s="47"/>
      <c r="BB10" s="48">
        <f>データ!$W$6</f>
        <v>642.27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111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4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4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4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4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4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4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4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4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4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4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4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4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4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4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4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4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4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4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4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4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4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4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4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4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4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4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4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5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7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97" t="s">
        <v>26</v>
      </c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100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112</v>
      </c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84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84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84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84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84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84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84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84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84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84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84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84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83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4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4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84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84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97" t="s">
        <v>28</v>
      </c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100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113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【112.49】</v>
      </c>
      <c r="F85" s="13" t="str">
        <f>データ!AS6</f>
        <v>【8.77】</v>
      </c>
      <c r="G85" s="13" t="str">
        <f>データ!BD6</f>
        <v>【309.23】</v>
      </c>
      <c r="H85" s="13" t="str">
        <f>データ!BO6</f>
        <v>【240.07】</v>
      </c>
      <c r="I85" s="13" t="str">
        <f>データ!BZ6</f>
        <v>【112.35】</v>
      </c>
      <c r="J85" s="13" t="str">
        <f>データ!CK6</f>
        <v>【73.05】</v>
      </c>
      <c r="K85" s="13" t="str">
        <f>データ!CV6</f>
        <v>【62.22】</v>
      </c>
      <c r="L85" s="13" t="str">
        <f>データ!DG6</f>
        <v>【100.28】</v>
      </c>
      <c r="M85" s="13" t="str">
        <f>データ!DR6</f>
        <v>【58.52】</v>
      </c>
      <c r="N85" s="13" t="str">
        <f>データ!EC6</f>
        <v>【31.74】</v>
      </c>
      <c r="O85" s="13" t="str">
        <f>データ!EN6</f>
        <v>【0.28】</v>
      </c>
    </row>
  </sheetData>
  <sheetProtection algorithmName="SHA-512" hashValue="AlTm9A/VaR8mvqP50NM4BhhjZxEIzGvWYrEaKkDhCtVNlfPlgBc82kUG1jPbmG/LHv9RQTd1nI3w9FkcrV14ig==" saltValue="7rPUgOlisnujb/Mv2csXL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90" t="s">
        <v>50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2"/>
      <c r="X3" s="96" t="s">
        <v>51</v>
      </c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 t="s">
        <v>52</v>
      </c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93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/>
      <c r="X4" s="89" t="s">
        <v>54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 t="s">
        <v>55</v>
      </c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 t="s">
        <v>56</v>
      </c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 t="s">
        <v>57</v>
      </c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 t="s">
        <v>58</v>
      </c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 t="s">
        <v>59</v>
      </c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 t="s">
        <v>60</v>
      </c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 t="s">
        <v>61</v>
      </c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 t="s">
        <v>62</v>
      </c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 t="s">
        <v>63</v>
      </c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 t="s">
        <v>64</v>
      </c>
      <c r="EE4" s="89"/>
      <c r="EF4" s="89"/>
      <c r="EG4" s="89"/>
      <c r="EH4" s="89"/>
      <c r="EI4" s="89"/>
      <c r="EJ4" s="89"/>
      <c r="EK4" s="89"/>
      <c r="EL4" s="89"/>
      <c r="EM4" s="89"/>
      <c r="EN4" s="89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160008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2</v>
      </c>
      <c r="H6" s="20" t="str">
        <f t="shared" si="3"/>
        <v>富山県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用水供給事業</v>
      </c>
      <c r="L6" s="20" t="str">
        <f t="shared" si="3"/>
        <v>B</v>
      </c>
      <c r="M6" s="20" t="str">
        <f t="shared" si="3"/>
        <v>自治体職員</v>
      </c>
      <c r="N6" s="21" t="str">
        <f t="shared" si="3"/>
        <v>-</v>
      </c>
      <c r="O6" s="21">
        <f t="shared" si="3"/>
        <v>75.63</v>
      </c>
      <c r="P6" s="21">
        <f t="shared" si="3"/>
        <v>91.65</v>
      </c>
      <c r="Q6" s="21">
        <f t="shared" si="3"/>
        <v>0</v>
      </c>
      <c r="R6" s="21">
        <f t="shared" si="3"/>
        <v>1037319</v>
      </c>
      <c r="S6" s="21">
        <f t="shared" si="3"/>
        <v>4247.54</v>
      </c>
      <c r="T6" s="21">
        <f t="shared" si="3"/>
        <v>244.22</v>
      </c>
      <c r="U6" s="21">
        <f t="shared" si="3"/>
        <v>300395</v>
      </c>
      <c r="V6" s="21">
        <f t="shared" si="3"/>
        <v>467.71</v>
      </c>
      <c r="W6" s="21">
        <f t="shared" si="3"/>
        <v>642.27</v>
      </c>
      <c r="X6" s="22">
        <f>IF(X7="",NA(),X7)</f>
        <v>115.08</v>
      </c>
      <c r="Y6" s="22">
        <f t="shared" ref="Y6:AG6" si="4">IF(Y7="",NA(),Y7)</f>
        <v>121.93</v>
      </c>
      <c r="Z6" s="22">
        <f t="shared" si="4"/>
        <v>119.55</v>
      </c>
      <c r="AA6" s="22">
        <f t="shared" si="4"/>
        <v>128.19999999999999</v>
      </c>
      <c r="AB6" s="22">
        <f t="shared" si="4"/>
        <v>124.43</v>
      </c>
      <c r="AC6" s="22">
        <f t="shared" si="4"/>
        <v>114.26</v>
      </c>
      <c r="AD6" s="22">
        <f t="shared" si="4"/>
        <v>112.98</v>
      </c>
      <c r="AE6" s="22">
        <f t="shared" si="4"/>
        <v>112.91</v>
      </c>
      <c r="AF6" s="22">
        <f t="shared" si="4"/>
        <v>111.13</v>
      </c>
      <c r="AG6" s="22">
        <f t="shared" si="4"/>
        <v>112.49</v>
      </c>
      <c r="AH6" s="21" t="str">
        <f>IF(AH7="","",IF(AH7="-","【-】","【"&amp;SUBSTITUTE(TEXT(AH7,"#,##0.00"),"-","△")&amp;"】"))</f>
        <v>【112.49】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10.58</v>
      </c>
      <c r="AO6" s="22">
        <f t="shared" si="5"/>
        <v>10.49</v>
      </c>
      <c r="AP6" s="22">
        <f t="shared" si="5"/>
        <v>9.92</v>
      </c>
      <c r="AQ6" s="22">
        <f t="shared" si="5"/>
        <v>12.29</v>
      </c>
      <c r="AR6" s="22">
        <f t="shared" si="5"/>
        <v>8.77</v>
      </c>
      <c r="AS6" s="21" t="str">
        <f>IF(AS7="","",IF(AS7="-","【-】","【"&amp;SUBSTITUTE(TEXT(AS7,"#,##0.00"),"-","△")&amp;"】"))</f>
        <v>【8.77】</v>
      </c>
      <c r="AT6" s="22">
        <f>IF(AT7="",NA(),AT7)</f>
        <v>288.01</v>
      </c>
      <c r="AU6" s="22">
        <f t="shared" ref="AU6:BC6" si="6">IF(AU7="",NA(),AU7)</f>
        <v>352.3</v>
      </c>
      <c r="AV6" s="22">
        <f t="shared" si="6"/>
        <v>372.11</v>
      </c>
      <c r="AW6" s="22">
        <f t="shared" si="6"/>
        <v>434.12</v>
      </c>
      <c r="AX6" s="22">
        <f t="shared" si="6"/>
        <v>449.81</v>
      </c>
      <c r="AY6" s="22">
        <f t="shared" si="6"/>
        <v>243.44</v>
      </c>
      <c r="AZ6" s="22">
        <f t="shared" si="6"/>
        <v>258.49</v>
      </c>
      <c r="BA6" s="22">
        <f t="shared" si="6"/>
        <v>271.10000000000002</v>
      </c>
      <c r="BB6" s="22">
        <f t="shared" si="6"/>
        <v>284.45</v>
      </c>
      <c r="BC6" s="22">
        <f t="shared" si="6"/>
        <v>309.23</v>
      </c>
      <c r="BD6" s="21" t="str">
        <f>IF(BD7="","",IF(BD7="-","【-】","【"&amp;SUBSTITUTE(TEXT(BD7,"#,##0.00"),"-","△")&amp;"】"))</f>
        <v>【309.23】</v>
      </c>
      <c r="BE6" s="22">
        <f>IF(BE7="",NA(),BE7)</f>
        <v>265.16000000000003</v>
      </c>
      <c r="BF6" s="22">
        <f t="shared" ref="BF6:BN6" si="7">IF(BF7="",NA(),BF7)</f>
        <v>266.31</v>
      </c>
      <c r="BG6" s="22">
        <f t="shared" si="7"/>
        <v>250.08</v>
      </c>
      <c r="BH6" s="22">
        <f t="shared" si="7"/>
        <v>226.67</v>
      </c>
      <c r="BI6" s="22">
        <f t="shared" si="7"/>
        <v>228.45</v>
      </c>
      <c r="BJ6" s="22">
        <f t="shared" si="7"/>
        <v>303.26</v>
      </c>
      <c r="BK6" s="22">
        <f t="shared" si="7"/>
        <v>290.31</v>
      </c>
      <c r="BL6" s="22">
        <f t="shared" si="7"/>
        <v>272.95999999999998</v>
      </c>
      <c r="BM6" s="22">
        <f t="shared" si="7"/>
        <v>260.95999999999998</v>
      </c>
      <c r="BN6" s="22">
        <f t="shared" si="7"/>
        <v>240.07</v>
      </c>
      <c r="BO6" s="21" t="str">
        <f>IF(BO7="","",IF(BO7="-","【-】","【"&amp;SUBSTITUTE(TEXT(BO7,"#,##0.00"),"-","△")&amp;"】"))</f>
        <v>【240.07】</v>
      </c>
      <c r="BP6" s="22">
        <f>IF(BP7="",NA(),BP7)</f>
        <v>113.93</v>
      </c>
      <c r="BQ6" s="22">
        <f t="shared" ref="BQ6:BY6" si="8">IF(BQ7="",NA(),BQ7)</f>
        <v>121.29</v>
      </c>
      <c r="BR6" s="22">
        <f t="shared" si="8"/>
        <v>118.9</v>
      </c>
      <c r="BS6" s="22">
        <f t="shared" si="8"/>
        <v>127.82</v>
      </c>
      <c r="BT6" s="22">
        <f t="shared" si="8"/>
        <v>122.04</v>
      </c>
      <c r="BU6" s="22">
        <f t="shared" si="8"/>
        <v>114.14</v>
      </c>
      <c r="BV6" s="22">
        <f t="shared" si="8"/>
        <v>112.83</v>
      </c>
      <c r="BW6" s="22">
        <f t="shared" si="8"/>
        <v>112.84</v>
      </c>
      <c r="BX6" s="22">
        <f t="shared" si="8"/>
        <v>110.77</v>
      </c>
      <c r="BY6" s="22">
        <f t="shared" si="8"/>
        <v>112.35</v>
      </c>
      <c r="BZ6" s="21" t="str">
        <f>IF(BZ7="","",IF(BZ7="-","【-】","【"&amp;SUBSTITUTE(TEXT(BZ7,"#,##0.00"),"-","△")&amp;"】"))</f>
        <v>【112.35】</v>
      </c>
      <c r="CA6" s="22">
        <f>IF(CA7="",NA(),CA7)</f>
        <v>43.52</v>
      </c>
      <c r="CB6" s="22">
        <f t="shared" ref="CB6:CJ6" si="9">IF(CB7="",NA(),CB7)</f>
        <v>38.85</v>
      </c>
      <c r="CC6" s="22">
        <f t="shared" si="9"/>
        <v>40.1</v>
      </c>
      <c r="CD6" s="22">
        <f t="shared" si="9"/>
        <v>38.1</v>
      </c>
      <c r="CE6" s="22">
        <f t="shared" si="9"/>
        <v>37.909999999999997</v>
      </c>
      <c r="CF6" s="22">
        <f t="shared" si="9"/>
        <v>73.03</v>
      </c>
      <c r="CG6" s="22">
        <f t="shared" si="9"/>
        <v>73.86</v>
      </c>
      <c r="CH6" s="22">
        <f t="shared" si="9"/>
        <v>73.849999999999994</v>
      </c>
      <c r="CI6" s="22">
        <f t="shared" si="9"/>
        <v>73.180000000000007</v>
      </c>
      <c r="CJ6" s="22">
        <f t="shared" si="9"/>
        <v>73.05</v>
      </c>
      <c r="CK6" s="21" t="str">
        <f>IF(CK7="","",IF(CK7="-","【-】","【"&amp;SUBSTITUTE(TEXT(CK7,"#,##0.00"),"-","△")&amp;"】"))</f>
        <v>【73.05】</v>
      </c>
      <c r="CL6" s="22">
        <f>IF(CL7="",NA(),CL7)</f>
        <v>71.290000000000006</v>
      </c>
      <c r="CM6" s="22">
        <f t="shared" ref="CM6:CU6" si="10">IF(CM7="",NA(),CM7)</f>
        <v>70.19</v>
      </c>
      <c r="CN6" s="22">
        <f t="shared" si="10"/>
        <v>68.849999999999994</v>
      </c>
      <c r="CO6" s="22">
        <f t="shared" si="10"/>
        <v>68.87</v>
      </c>
      <c r="CP6" s="22">
        <f t="shared" si="10"/>
        <v>67.11</v>
      </c>
      <c r="CQ6" s="22">
        <f t="shared" si="10"/>
        <v>62.19</v>
      </c>
      <c r="CR6" s="22">
        <f t="shared" si="10"/>
        <v>61.77</v>
      </c>
      <c r="CS6" s="22">
        <f t="shared" si="10"/>
        <v>61.69</v>
      </c>
      <c r="CT6" s="22">
        <f t="shared" si="10"/>
        <v>62.26</v>
      </c>
      <c r="CU6" s="22">
        <f t="shared" si="10"/>
        <v>62.22</v>
      </c>
      <c r="CV6" s="21" t="str">
        <f>IF(CV7="","",IF(CV7="-","【-】","【"&amp;SUBSTITUTE(TEXT(CV7,"#,##0.00"),"-","△")&amp;"】"))</f>
        <v>【62.22】</v>
      </c>
      <c r="CW6" s="22">
        <f>IF(CW7="",NA(),CW7)</f>
        <v>100</v>
      </c>
      <c r="CX6" s="22">
        <f t="shared" ref="CX6:DF6" si="11">IF(CX7="",NA(),CX7)</f>
        <v>100</v>
      </c>
      <c r="CY6" s="22">
        <f t="shared" si="11"/>
        <v>100</v>
      </c>
      <c r="CZ6" s="22">
        <f t="shared" si="11"/>
        <v>100</v>
      </c>
      <c r="DA6" s="22">
        <f t="shared" si="11"/>
        <v>100</v>
      </c>
      <c r="DB6" s="22">
        <f t="shared" si="11"/>
        <v>100.05</v>
      </c>
      <c r="DC6" s="22">
        <f t="shared" si="11"/>
        <v>100.08</v>
      </c>
      <c r="DD6" s="22">
        <f t="shared" si="11"/>
        <v>100</v>
      </c>
      <c r="DE6" s="22">
        <f t="shared" si="11"/>
        <v>100.16</v>
      </c>
      <c r="DF6" s="22">
        <f t="shared" si="11"/>
        <v>100.28</v>
      </c>
      <c r="DG6" s="21" t="str">
        <f>IF(DG7="","",IF(DG7="-","【-】","【"&amp;SUBSTITUTE(TEXT(DG7,"#,##0.00"),"-","△")&amp;"】"))</f>
        <v>【100.28】</v>
      </c>
      <c r="DH6" s="22">
        <f>IF(DH7="",NA(),DH7)</f>
        <v>59.88</v>
      </c>
      <c r="DI6" s="22">
        <f t="shared" ref="DI6:DQ6" si="12">IF(DI7="",NA(),DI7)</f>
        <v>61.57</v>
      </c>
      <c r="DJ6" s="22">
        <f t="shared" si="12"/>
        <v>62.96</v>
      </c>
      <c r="DK6" s="22">
        <f t="shared" si="12"/>
        <v>63.97</v>
      </c>
      <c r="DL6" s="22">
        <f t="shared" si="12"/>
        <v>65.03</v>
      </c>
      <c r="DM6" s="22">
        <f t="shared" si="12"/>
        <v>54.73</v>
      </c>
      <c r="DN6" s="22">
        <f t="shared" si="12"/>
        <v>55.77</v>
      </c>
      <c r="DO6" s="22">
        <f t="shared" si="12"/>
        <v>56.48</v>
      </c>
      <c r="DP6" s="22">
        <f t="shared" si="12"/>
        <v>57.5</v>
      </c>
      <c r="DQ6" s="22">
        <f t="shared" si="12"/>
        <v>58.52</v>
      </c>
      <c r="DR6" s="21" t="str">
        <f>IF(DR7="","",IF(DR7="-","【-】","【"&amp;SUBSTITUTE(TEXT(DR7,"#,##0.00"),"-","△")&amp;"】"))</f>
        <v>【58.52】</v>
      </c>
      <c r="DS6" s="22">
        <f>IF(DS7="",NA(),DS7)</f>
        <v>92.27</v>
      </c>
      <c r="DT6" s="22">
        <f t="shared" ref="DT6:EB6" si="13">IF(DT7="",NA(),DT7)</f>
        <v>92.27</v>
      </c>
      <c r="DU6" s="22">
        <f t="shared" si="13"/>
        <v>93.64</v>
      </c>
      <c r="DV6" s="22">
        <f t="shared" si="13"/>
        <v>95.91</v>
      </c>
      <c r="DW6" s="22">
        <f t="shared" si="13"/>
        <v>93.7</v>
      </c>
      <c r="DX6" s="22">
        <f t="shared" si="13"/>
        <v>22.46</v>
      </c>
      <c r="DY6" s="22">
        <f t="shared" si="13"/>
        <v>25.84</v>
      </c>
      <c r="DZ6" s="22">
        <f t="shared" si="13"/>
        <v>27.61</v>
      </c>
      <c r="EA6" s="22">
        <f t="shared" si="13"/>
        <v>30.3</v>
      </c>
      <c r="EB6" s="22">
        <f t="shared" si="13"/>
        <v>31.74</v>
      </c>
      <c r="EC6" s="21" t="str">
        <f>IF(EC7="","",IF(EC7="-","【-】","【"&amp;SUBSTITUTE(TEXT(EC7,"#,##0.00"),"-","△")&amp;"】"))</f>
        <v>【31.74】</v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0.27</v>
      </c>
      <c r="EJ6" s="22">
        <f t="shared" si="14"/>
        <v>0.24</v>
      </c>
      <c r="EK6" s="22">
        <f t="shared" si="14"/>
        <v>0.2</v>
      </c>
      <c r="EL6" s="22">
        <f t="shared" si="14"/>
        <v>0.32</v>
      </c>
      <c r="EM6" s="22">
        <f t="shared" si="14"/>
        <v>0.28000000000000003</v>
      </c>
      <c r="EN6" s="21" t="str">
        <f>IF(EN7="","",IF(EN7="-","【-】","【"&amp;SUBSTITUTE(TEXT(EN7,"#,##0.00"),"-","△")&amp;"】"))</f>
        <v>【0.28】</v>
      </c>
    </row>
    <row r="7" spans="1:144" s="23" customFormat="1" x14ac:dyDescent="0.15">
      <c r="A7" s="15"/>
      <c r="B7" s="24">
        <v>2021</v>
      </c>
      <c r="C7" s="24">
        <v>160008</v>
      </c>
      <c r="D7" s="24">
        <v>46</v>
      </c>
      <c r="E7" s="24">
        <v>1</v>
      </c>
      <c r="F7" s="24">
        <v>0</v>
      </c>
      <c r="G7" s="24">
        <v>2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75.63</v>
      </c>
      <c r="P7" s="25">
        <v>91.65</v>
      </c>
      <c r="Q7" s="25">
        <v>0</v>
      </c>
      <c r="R7" s="25">
        <v>1037319</v>
      </c>
      <c r="S7" s="25">
        <v>4247.54</v>
      </c>
      <c r="T7" s="25">
        <v>244.22</v>
      </c>
      <c r="U7" s="25">
        <v>300395</v>
      </c>
      <c r="V7" s="25">
        <v>467.71</v>
      </c>
      <c r="W7" s="25">
        <v>642.27</v>
      </c>
      <c r="X7" s="25">
        <v>115.08</v>
      </c>
      <c r="Y7" s="25">
        <v>121.93</v>
      </c>
      <c r="Z7" s="25">
        <v>119.55</v>
      </c>
      <c r="AA7" s="25">
        <v>128.19999999999999</v>
      </c>
      <c r="AB7" s="25">
        <v>124.43</v>
      </c>
      <c r="AC7" s="25">
        <v>114.26</v>
      </c>
      <c r="AD7" s="25">
        <v>112.98</v>
      </c>
      <c r="AE7" s="25">
        <v>112.91</v>
      </c>
      <c r="AF7" s="25">
        <v>111.13</v>
      </c>
      <c r="AG7" s="25">
        <v>112.49</v>
      </c>
      <c r="AH7" s="25">
        <v>112.49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10.58</v>
      </c>
      <c r="AO7" s="25">
        <v>10.49</v>
      </c>
      <c r="AP7" s="25">
        <v>9.92</v>
      </c>
      <c r="AQ7" s="25">
        <v>12.29</v>
      </c>
      <c r="AR7" s="25">
        <v>8.77</v>
      </c>
      <c r="AS7" s="25">
        <v>8.77</v>
      </c>
      <c r="AT7" s="25">
        <v>288.01</v>
      </c>
      <c r="AU7" s="25">
        <v>352.3</v>
      </c>
      <c r="AV7" s="25">
        <v>372.11</v>
      </c>
      <c r="AW7" s="25">
        <v>434.12</v>
      </c>
      <c r="AX7" s="25">
        <v>449.81</v>
      </c>
      <c r="AY7" s="25">
        <v>243.44</v>
      </c>
      <c r="AZ7" s="25">
        <v>258.49</v>
      </c>
      <c r="BA7" s="25">
        <v>271.10000000000002</v>
      </c>
      <c r="BB7" s="25">
        <v>284.45</v>
      </c>
      <c r="BC7" s="25">
        <v>309.23</v>
      </c>
      <c r="BD7" s="25">
        <v>309.23</v>
      </c>
      <c r="BE7" s="25">
        <v>265.16000000000003</v>
      </c>
      <c r="BF7" s="25">
        <v>266.31</v>
      </c>
      <c r="BG7" s="25">
        <v>250.08</v>
      </c>
      <c r="BH7" s="25">
        <v>226.67</v>
      </c>
      <c r="BI7" s="25">
        <v>228.45</v>
      </c>
      <c r="BJ7" s="25">
        <v>303.26</v>
      </c>
      <c r="BK7" s="25">
        <v>290.31</v>
      </c>
      <c r="BL7" s="25">
        <v>272.95999999999998</v>
      </c>
      <c r="BM7" s="25">
        <v>260.95999999999998</v>
      </c>
      <c r="BN7" s="25">
        <v>240.07</v>
      </c>
      <c r="BO7" s="25">
        <v>240.07</v>
      </c>
      <c r="BP7" s="25">
        <v>113.93</v>
      </c>
      <c r="BQ7" s="25">
        <v>121.29</v>
      </c>
      <c r="BR7" s="25">
        <v>118.9</v>
      </c>
      <c r="BS7" s="25">
        <v>127.82</v>
      </c>
      <c r="BT7" s="25">
        <v>122.04</v>
      </c>
      <c r="BU7" s="25">
        <v>114.14</v>
      </c>
      <c r="BV7" s="25">
        <v>112.83</v>
      </c>
      <c r="BW7" s="25">
        <v>112.84</v>
      </c>
      <c r="BX7" s="25">
        <v>110.77</v>
      </c>
      <c r="BY7" s="25">
        <v>112.35</v>
      </c>
      <c r="BZ7" s="25">
        <v>112.35</v>
      </c>
      <c r="CA7" s="25">
        <v>43.52</v>
      </c>
      <c r="CB7" s="25">
        <v>38.85</v>
      </c>
      <c r="CC7" s="25">
        <v>40.1</v>
      </c>
      <c r="CD7" s="25">
        <v>38.1</v>
      </c>
      <c r="CE7" s="25">
        <v>37.909999999999997</v>
      </c>
      <c r="CF7" s="25">
        <v>73.03</v>
      </c>
      <c r="CG7" s="25">
        <v>73.86</v>
      </c>
      <c r="CH7" s="25">
        <v>73.849999999999994</v>
      </c>
      <c r="CI7" s="25">
        <v>73.180000000000007</v>
      </c>
      <c r="CJ7" s="25">
        <v>73.05</v>
      </c>
      <c r="CK7" s="25">
        <v>73.05</v>
      </c>
      <c r="CL7" s="25">
        <v>71.290000000000006</v>
      </c>
      <c r="CM7" s="25">
        <v>70.19</v>
      </c>
      <c r="CN7" s="25">
        <v>68.849999999999994</v>
      </c>
      <c r="CO7" s="25">
        <v>68.87</v>
      </c>
      <c r="CP7" s="25">
        <v>67.11</v>
      </c>
      <c r="CQ7" s="25">
        <v>62.19</v>
      </c>
      <c r="CR7" s="25">
        <v>61.77</v>
      </c>
      <c r="CS7" s="25">
        <v>61.69</v>
      </c>
      <c r="CT7" s="25">
        <v>62.26</v>
      </c>
      <c r="CU7" s="25">
        <v>62.22</v>
      </c>
      <c r="CV7" s="25">
        <v>62.22</v>
      </c>
      <c r="CW7" s="25">
        <v>100</v>
      </c>
      <c r="CX7" s="25">
        <v>100</v>
      </c>
      <c r="CY7" s="25">
        <v>100</v>
      </c>
      <c r="CZ7" s="25">
        <v>100</v>
      </c>
      <c r="DA7" s="25">
        <v>100</v>
      </c>
      <c r="DB7" s="25">
        <v>100.05</v>
      </c>
      <c r="DC7" s="25">
        <v>100.08</v>
      </c>
      <c r="DD7" s="25">
        <v>100</v>
      </c>
      <c r="DE7" s="25">
        <v>100.16</v>
      </c>
      <c r="DF7" s="25">
        <v>100.28</v>
      </c>
      <c r="DG7" s="25">
        <v>100.28</v>
      </c>
      <c r="DH7" s="25">
        <v>59.88</v>
      </c>
      <c r="DI7" s="25">
        <v>61.57</v>
      </c>
      <c r="DJ7" s="25">
        <v>62.96</v>
      </c>
      <c r="DK7" s="25">
        <v>63.97</v>
      </c>
      <c r="DL7" s="25">
        <v>65.03</v>
      </c>
      <c r="DM7" s="25">
        <v>54.73</v>
      </c>
      <c r="DN7" s="25">
        <v>55.77</v>
      </c>
      <c r="DO7" s="25">
        <v>56.48</v>
      </c>
      <c r="DP7" s="25">
        <v>57.5</v>
      </c>
      <c r="DQ7" s="25">
        <v>58.52</v>
      </c>
      <c r="DR7" s="25">
        <v>58.52</v>
      </c>
      <c r="DS7" s="25">
        <v>92.27</v>
      </c>
      <c r="DT7" s="25">
        <v>92.27</v>
      </c>
      <c r="DU7" s="25">
        <v>93.64</v>
      </c>
      <c r="DV7" s="25">
        <v>95.91</v>
      </c>
      <c r="DW7" s="25">
        <v>93.7</v>
      </c>
      <c r="DX7" s="25">
        <v>22.46</v>
      </c>
      <c r="DY7" s="25">
        <v>25.84</v>
      </c>
      <c r="DZ7" s="25">
        <v>27.61</v>
      </c>
      <c r="EA7" s="25">
        <v>30.3</v>
      </c>
      <c r="EB7" s="25">
        <v>31.74</v>
      </c>
      <c r="EC7" s="25">
        <v>31.74</v>
      </c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0.27</v>
      </c>
      <c r="EJ7" s="25">
        <v>0.24</v>
      </c>
      <c r="EK7" s="25">
        <v>0.2</v>
      </c>
      <c r="EL7" s="25">
        <v>0.32</v>
      </c>
      <c r="EM7" s="25">
        <v>0.28000000000000003</v>
      </c>
      <c r="EN7" s="25">
        <v>0.28000000000000003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富山県</cp:lastModifiedBy>
  <cp:lastPrinted>2023-01-18T00:44:39Z</cp:lastPrinted>
  <dcterms:created xsi:type="dcterms:W3CDTF">2022-12-01T00:57:22Z</dcterms:created>
  <dcterms:modified xsi:type="dcterms:W3CDTF">2023-02-22T05:55:27Z</dcterms:modified>
  <cp:category/>
</cp:coreProperties>
</file>