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経営係\決算統計(総務省)\経営比較分析表\R3\R040105経営比較分析表\提出\"/>
    </mc:Choice>
  </mc:AlternateContent>
  <xr:revisionPtr revIDLastSave="0" documentId="13_ncr:1_{2DDCAD31-88F5-4CD9-97C5-540BCFFF64A5}" xr6:coauthVersionLast="47" xr6:coauthVersionMax="47" xr10:uidLastSave="{00000000-0000-0000-0000-000000000000}"/>
  <workbookProtection workbookAlgorithmName="SHA-512" workbookHashValue="mPuvuSVUJMWnTRbqd+1gPHh9ZBW6ua35V0p7rf7PowNk+R/15loGfOYaTudWoZgLmBpVDcV3d+mzUs1Kd8PwYA==" workbookSaltValue="6/Ke24/n7X7rDEz0DOGPyQ==" workbookSpinCount="100000" lockStructure="1"/>
  <bookViews>
    <workbookView xWindow="28680" yWindow="-120" windowWidth="29040" windowHeight="1599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R6" i="5"/>
  <c r="AL8" i="4" s="1"/>
  <c r="Q6" i="5"/>
  <c r="W10" i="4" s="1"/>
  <c r="P6" i="5"/>
  <c r="P10" i="4" s="1"/>
  <c r="O6" i="5"/>
  <c r="I10" i="4" s="1"/>
  <c r="N6" i="5"/>
  <c r="M6" i="5"/>
  <c r="AD8" i="4" s="1"/>
  <c r="L6" i="5"/>
  <c r="W8" i="4" s="1"/>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H85" i="4"/>
  <c r="E85" i="4"/>
  <c r="BB10" i="4"/>
  <c r="B10" i="4"/>
  <c r="AT8" i="4"/>
  <c r="P8"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<sst xmlns="http://schemas.openxmlformats.org/spreadsheetml/2006/main" count="228" uniqueCount="113">
  <si>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</si>
  <si>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</si>
  <si>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</si>
  <si>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</si>
  <si>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</si>
  <si>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</si>
  <si>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</si>
  <si>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</si>
  <si>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</si>
  <si>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</si>
  <si>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</si>
  <si>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</si>
  <si>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</si>
  <si>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</si>
  <si>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</si>
  <si>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</si>
  <si>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</si>
  <si>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</si>
  <si>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</si>
  <si>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</si>
  <si>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</si>
  <si>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</si>
  <si>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</si>
  <si>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</si>
  <si>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</si>
  <si>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</si>
  <si>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</si>
  <si>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</si>
  <si>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</si>
  <si>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</si>
  <si>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</si>
  <si>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</si>
  <si>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</si>
  <si>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</si>
  <si>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</si>
  <si>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</si>
  <si>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</si>
  <si>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</si>
  <si>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</si>
  <si>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</si>
  <si>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</si>
  <si>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</si>
  <si>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</si>
  <si>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</si>
  <si>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</si>
  <si>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</si>
  <si>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</si>
  <si>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</si>
  <si>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</si>
  <si>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</si>
  <si>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</si>
  <si>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</si>
  <si>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</si>
  <si>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</si>
  <si>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</si>
  <si>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</si>
  <si>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</si>
  <si>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</si>
  <si>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</si>
  <si>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</si>
  <si>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</si>
  <si>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</si>
  <si>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</si>
  <si>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</si>
  <si>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</si>
  <si>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</si>
  <si>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</si>
  <si>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</si>
  <si>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</si>
  <si>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</si>
  <si>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</si>
  <si>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</si>
  <si>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</si>
  <si>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</si>
  <si>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</si>
  <si>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</si>
  <si>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</si>
  <si>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</si>
  <si>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</si>
  <si>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</si>
  <si>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</si>
  <si>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</si>
  <si>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</si>
  <si>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</si>
  <si>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</si>
  <si>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</si>
  <si>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</si>
  <si>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</si>
  <si>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</si>
  <si>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</si>
  <si>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</si>
  <si>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</si>
  <si>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</si>
  <si>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</si>
  <si>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</si>
  <si>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</si>
  <si>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</si>
  <si>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</si>
  <si>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</si>
  <si>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</si>
  <si>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</si>
  <si>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</si>
  <si>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</si>
  <si>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</si>
  <si>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</si>
  <si>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</si>
  <si>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</si>
  <si>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</si>
  <si>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</si>
  <si>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</si>
  <si>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b/>
        <sz val="9"/>
        <color theme="1"/>
        <rFont val="メイリオ"/>
        <family val="3"/>
        <charset val="128"/>
      </rPr>
      <t>①有形固定資産減価償却率</t>
    </r>
    <r>
      <rPr>
        <sz val="9"/>
        <color theme="1"/>
        <rFont val="メイリオ"/>
        <family val="3"/>
        <charset val="128"/>
      </rPr>
      <t xml:space="preserve">
　類似団体の平均を上回っている。計画的に施設・設備の更新投資を行っているが、上昇傾向にある。
</t>
    </r>
    <r>
      <rPr>
        <b/>
        <sz val="9"/>
        <color theme="1"/>
        <rFont val="メイリオ"/>
        <family val="3"/>
        <charset val="128"/>
      </rPr>
      <t>②管路経年化率</t>
    </r>
    <r>
      <rPr>
        <sz val="9"/>
        <color theme="1"/>
        <rFont val="メイリオ"/>
        <family val="3"/>
        <charset val="128"/>
      </rPr>
      <t xml:space="preserve">
　近年急激に上昇しており、管路の老朽化が進んでいる。
</t>
    </r>
    <r>
      <rPr>
        <b/>
        <sz val="9"/>
        <color theme="1"/>
        <rFont val="メイリオ"/>
        <family val="3"/>
        <charset val="128"/>
      </rPr>
      <t>③管路更新率</t>
    </r>
    <r>
      <rPr>
        <sz val="9"/>
        <color theme="1"/>
        <rFont val="メイリオ"/>
        <family val="3"/>
        <charset val="128"/>
      </rPr>
      <t xml:space="preserve">
　過去５年間０％であるが、平成27年度から管路更新工事に着手しており、今後供用開始する予定である。</t>
    </r>
    <rPh sb="29" eb="32">
      <t>ケイカクテキ</t>
    </rPh>
    <rPh sb="33" eb="35">
      <t>シセツ</t>
    </rPh>
    <rPh sb="36" eb="38">
      <t>セツビ</t>
    </rPh>
    <rPh sb="39" eb="41">
      <t>コウシン</t>
    </rPh>
    <rPh sb="41" eb="43">
      <t>トウシ</t>
    </rPh>
    <rPh sb="44" eb="45">
      <t>オコナ</t>
    </rPh>
    <rPh sb="51" eb="53">
      <t>ジョウショウ</t>
    </rPh>
    <rPh sb="53" eb="55">
      <t>ケイコウ</t>
    </rPh>
    <rPh sb="69" eb="71">
      <t>キンネン</t>
    </rPh>
    <rPh sb="71" eb="73">
      <t>キュウゲキ</t>
    </rPh>
    <rPh sb="74" eb="76">
      <t>ジョウショウ</t>
    </rPh>
    <rPh sb="84" eb="86">
      <t>ロウキュウ</t>
    </rPh>
    <rPh sb="103" eb="105">
      <t>カコ</t>
    </rPh>
    <rPh sb="106" eb="107">
      <t>ネン</t>
    </rPh>
    <rPh sb="107" eb="108">
      <t>カン</t>
    </rPh>
    <rPh sb="127" eb="129">
      <t>コウジ</t>
    </rPh>
    <rPh sb="137" eb="139">
      <t>コンゴ</t>
    </rPh>
    <rPh sb="139" eb="141">
      <t>キョウヨウ</t>
    </rPh>
    <rPh sb="141" eb="143">
      <t>カイシ</t>
    </rPh>
    <rPh sb="145" eb="147">
      <t>ヨテイ</t>
    </rPh>
    <phoneticPr fontId="4"/>
  </si>
  <si>
    <t xml:space="preserve">　熊野川水道用水供給事業廃止に伴い、平成27年度に一時的に欠損金が発生したものの、過去５年間の経常収支は安定的に推移しており、良好な状況にある。
　今後は、水需要が減少する中で、施設の耐震化対策や老朽化対策のための長期的な投資が必要となる。そのため、更新需要の平準化を図りながら、計画的に更新していくこととしている。
　また、経営戦略に基づく効率的な事業運営を行い、経営基盤の強化にも取り組んでいく。
</t>
    <rPh sb="107" eb="110">
      <t>チョウキテキ</t>
    </rPh>
    <rPh sb="111" eb="113">
      <t>トウシ</t>
    </rPh>
    <rPh sb="114" eb="116">
      <t>ヒツヨウ</t>
    </rPh>
    <rPh sb="192" eb="193">
      <t>ト</t>
    </rPh>
    <rPh sb="194" eb="195">
      <t>ク</t>
    </rPh>
    <phoneticPr fontId="4"/>
  </si>
  <si>
    <r>
      <rPr>
        <b/>
        <sz val="9"/>
        <rFont val="メイリオ"/>
        <family val="3"/>
        <charset val="128"/>
      </rPr>
      <t>①経常収支比率</t>
    </r>
    <r>
      <rPr>
        <sz val="9"/>
        <rFont val="メイリオ"/>
        <family val="3"/>
        <charset val="128"/>
      </rPr>
      <t xml:space="preserve">
　過去５年間100%以上であり、かつ全国平均を大きく上回っており、概ね良好である。
</t>
    </r>
    <r>
      <rPr>
        <b/>
        <sz val="9"/>
        <rFont val="メイリオ"/>
        <family val="3"/>
        <charset val="128"/>
      </rPr>
      <t>②累積欠損金比率</t>
    </r>
    <r>
      <rPr>
        <sz val="9"/>
        <rFont val="メイリオ"/>
        <family val="3"/>
        <charset val="128"/>
      </rPr>
      <t xml:space="preserve">
　累積欠損金はない。
</t>
    </r>
    <r>
      <rPr>
        <b/>
        <sz val="9"/>
        <rFont val="メイリオ"/>
        <family val="3"/>
        <charset val="128"/>
      </rPr>
      <t>③流動比率</t>
    </r>
    <r>
      <rPr>
        <sz val="9"/>
        <rFont val="メイリオ"/>
        <family val="3"/>
        <charset val="128"/>
      </rPr>
      <t xml:space="preserve">
　過去５年間100%以上であり、健全である。
</t>
    </r>
    <r>
      <rPr>
        <b/>
        <sz val="9"/>
        <rFont val="メイリオ"/>
        <family val="3"/>
        <charset val="128"/>
      </rPr>
      <t>④企業債残高対給水収益比率</t>
    </r>
    <r>
      <rPr>
        <sz val="9"/>
        <rFont val="メイリオ"/>
        <family val="3"/>
        <charset val="128"/>
      </rPr>
      <t xml:space="preserve">
　類似団体平均値を下回っている。現在長期にわたる管路更新事業に着手しているため、今後は企業債残高の増加に伴う当該比率の上昇が見込まれる。
</t>
    </r>
    <r>
      <rPr>
        <b/>
        <sz val="9"/>
        <rFont val="メイリオ"/>
        <family val="3"/>
        <charset val="128"/>
      </rPr>
      <t>⑤料金回収率</t>
    </r>
    <r>
      <rPr>
        <sz val="9"/>
        <rFont val="メイリオ"/>
        <family val="3"/>
        <charset val="128"/>
      </rPr>
      <t xml:space="preserve">
　100%を上回っており、給水原価が給水収益で賄われている状況にある。
</t>
    </r>
    <r>
      <rPr>
        <b/>
        <sz val="9"/>
        <rFont val="メイリオ"/>
        <family val="3"/>
        <charset val="128"/>
      </rPr>
      <t>⑥給水原価</t>
    </r>
    <r>
      <rPr>
        <sz val="9"/>
        <rFont val="メイリオ"/>
        <family val="3"/>
        <charset val="128"/>
      </rPr>
      <t xml:space="preserve">
　類似団体の平均を大きく下回っている。
</t>
    </r>
    <r>
      <rPr>
        <b/>
        <sz val="9"/>
        <rFont val="メイリオ"/>
        <family val="3"/>
        <charset val="128"/>
      </rPr>
      <t>⑦施設利用率</t>
    </r>
    <r>
      <rPr>
        <sz val="9"/>
        <rFont val="メイリオ"/>
        <family val="3"/>
        <charset val="128"/>
      </rPr>
      <t xml:space="preserve">
　類似団体の平均を上回っており、適正規模である。
</t>
    </r>
    <r>
      <rPr>
        <b/>
        <sz val="9"/>
        <rFont val="メイリオ"/>
        <family val="3"/>
        <charset val="128"/>
      </rPr>
      <t>⑧有収率</t>
    </r>
    <r>
      <rPr>
        <sz val="9"/>
        <rFont val="メイリオ"/>
        <family val="3"/>
        <charset val="128"/>
      </rPr>
      <t xml:space="preserve">
　100%を維持しており、施設を効率的に活用している。
</t>
    </r>
    <rPh sb="26" eb="28">
      <t>ゼンコク</t>
    </rPh>
    <rPh sb="28" eb="30">
      <t>ヘイキン</t>
    </rPh>
    <rPh sb="31" eb="32">
      <t>オオ</t>
    </rPh>
    <rPh sb="34" eb="36">
      <t>ウワマワ</t>
    </rPh>
    <rPh sb="41" eb="42">
      <t>オオム</t>
    </rPh>
    <rPh sb="43" eb="45">
      <t>リョウコウ</t>
    </rPh>
    <rPh sb="92" eb="94">
      <t>ケンゼン</t>
    </rPh>
    <rPh sb="120" eb="121">
      <t>アタイ</t>
    </rPh>
    <rPh sb="122" eb="124">
      <t>シタマワ</t>
    </rPh>
    <rPh sb="129" eb="131">
      <t>ゲンザイ</t>
    </rPh>
    <rPh sb="131" eb="133">
      <t>チョウキ</t>
    </rPh>
    <rPh sb="141" eb="143">
      <t>ジギョウ</t>
    </rPh>
    <rPh sb="144" eb="146">
      <t>チャクシュ</t>
    </rPh>
    <rPh sb="165" eb="166">
      <t>トモナ</t>
    </rPh>
    <rPh sb="167" eb="169">
      <t>トウガイ</t>
    </rPh>
    <rPh sb="169" eb="171">
      <t>ヒリツ</t>
    </rPh>
    <rPh sb="172" eb="174">
      <t>ジョウショウ</t>
    </rPh>
    <rPh sb="202" eb="204">
      <t>キュウスイ</t>
    </rPh>
    <rPh sb="204" eb="206">
      <t>ゲンカ</t>
    </rPh>
    <rPh sb="218" eb="220">
      <t>ジョウキョウ</t>
    </rPh>
    <rPh sb="294" eb="296">
      <t>イジ</t>
    </rPh>
    <rPh sb="304" eb="307">
      <t>コウリツテキ</t>
    </rPh>
    <rPh sb="308" eb="310">
      <t>カツヨウ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</si>
</sst>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color theme="1"/>
      <name val="メイリオ"/>
      <family val="3"/>
      <charset val="128"/>
    </font>
    <font>
      <b/>
      <sz val="9"/>
      <color theme="1"/>
      <name val="メイリオ"/>
      <family val="3"/>
      <charset val="128"/>
    </font>
    <font>
      <sz val="9"/>
      <name val="メイリオ"/>
      <family val="3"/>
      <charset val="128"/>
    </font>
    <font>
      <b/>
      <sz val="12"/>
      <name val="ＭＳ ゴシック"/>
      <family val="3"/>
      <charset val="128"/>
    </font>
    <font>
      <b/>
      <sz val="9"/>
      <name val="メイリオ"/>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9" fillId="0" borderId="6" xfId="0" applyFont="1" applyBorder="1" applyAlignment="1">
      <alignment horizontal="left" vertical="center"/>
    </xf>
    <xf numFmtId="0" fontId="19" fillId="0" borderId="7" xfId="0" applyFont="1" applyBorder="1" applyAlignment="1">
      <alignment horizontal="left" vertical="center"/>
    </xf>
    <xf numFmtId="0" fontId="19" fillId="0" borderId="8" xfId="0" applyFont="1" applyBorder="1" applyAlignment="1">
      <alignment horizontal="left" vertical="center"/>
    </xf>
    <xf numFmtId="0" fontId="19" fillId="0" borderId="9" xfId="0" applyFont="1" applyBorder="1" applyAlignment="1">
      <alignment horizontal="left" vertical="center"/>
    </xf>
    <xf numFmtId="0" fontId="19" fillId="0" borderId="0" xfId="0" applyFont="1" applyBorder="1" applyAlignment="1">
      <alignment horizontal="left" vertical="center"/>
    </xf>
    <xf numFmtId="0" fontId="19" fillId="0" borderId="10" xfId="0" applyFont="1" applyBorder="1" applyAlignment="1">
      <alignment horizontal="left" vertical="center"/>
    </xf>
    <xf numFmtId="0" fontId="18" fillId="0" borderId="9"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F2-45E8-9C88-99C93C890C1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0.27</c:v>
                </c:pt>
                <c:pt idx="2">
                  <c:v>0.24</c:v>
                </c:pt>
                <c:pt idx="3">
                  <c:v>0.2</c:v>
                </c:pt>
                <c:pt idx="4">
                  <c:v>0.32</c:v>
                </c:pt>
              </c:numCache>
            </c:numRef>
          </c:val>
          <c:smooth val="0"/>
          <c:extLst>
            <c:ext xmlns:c16="http://schemas.microsoft.com/office/drawing/2014/chart" uri="{C3380CC4-5D6E-409C-BE32-E72D297353CC}">
              <c16:uniqueId val="{00000001-D4F2-45E8-9C88-99C93C890C1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71.11</c:v>
                </c:pt>
                <c:pt idx="1">
                  <c:v>71.290000000000006</c:v>
                </c:pt>
                <c:pt idx="2">
                  <c:v>70.19</c:v>
                </c:pt>
                <c:pt idx="3">
                  <c:v>68.849999999999994</c:v>
                </c:pt>
                <c:pt idx="4">
                  <c:v>68.87</c:v>
                </c:pt>
              </c:numCache>
            </c:numRef>
          </c:val>
          <c:extLst>
            <c:ext xmlns:c16="http://schemas.microsoft.com/office/drawing/2014/chart" uri="{C3380CC4-5D6E-409C-BE32-E72D297353CC}">
              <c16:uniqueId val="{00000000-C76B-4347-ADDA-F404E09EEBC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61.66</c:v>
                </c:pt>
                <c:pt idx="1">
                  <c:v>62.19</c:v>
                </c:pt>
                <c:pt idx="2">
                  <c:v>61.77</c:v>
                </c:pt>
                <c:pt idx="3">
                  <c:v>61.69</c:v>
                </c:pt>
                <c:pt idx="4">
                  <c:v>62.26</c:v>
                </c:pt>
              </c:numCache>
            </c:numRef>
          </c:val>
          <c:smooth val="0"/>
          <c:extLst>
            <c:ext xmlns:c16="http://schemas.microsoft.com/office/drawing/2014/chart" uri="{C3380CC4-5D6E-409C-BE32-E72D297353CC}">
              <c16:uniqueId val="{00000001-C76B-4347-ADDA-F404E09EEBC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90D-4FC7-A09B-88DAEB08A4A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100.05</c:v>
                </c:pt>
                <c:pt idx="2">
                  <c:v>100.08</c:v>
                </c:pt>
                <c:pt idx="3">
                  <c:v>100</c:v>
                </c:pt>
                <c:pt idx="4">
                  <c:v>100.16</c:v>
                </c:pt>
              </c:numCache>
            </c:numRef>
          </c:val>
          <c:smooth val="0"/>
          <c:extLst>
            <c:ext xmlns:c16="http://schemas.microsoft.com/office/drawing/2014/chart" uri="{C3380CC4-5D6E-409C-BE32-E72D297353CC}">
              <c16:uniqueId val="{00000001-B90D-4FC7-A09B-88DAEB08A4A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116.49</c:v>
                </c:pt>
                <c:pt idx="1">
                  <c:v>115.08</c:v>
                </c:pt>
                <c:pt idx="2">
                  <c:v>121.93</c:v>
                </c:pt>
                <c:pt idx="3">
                  <c:v>119.55</c:v>
                </c:pt>
                <c:pt idx="4">
                  <c:v>128.19999999999999</c:v>
                </c:pt>
              </c:numCache>
            </c:numRef>
          </c:val>
          <c:extLst>
            <c:ext xmlns:c16="http://schemas.microsoft.com/office/drawing/2014/chart" uri="{C3380CC4-5D6E-409C-BE32-E72D297353CC}">
              <c16:uniqueId val="{00000000-4B48-4B31-BBDA-C3197B2BBC0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114.05</c:v>
                </c:pt>
                <c:pt idx="1">
                  <c:v>114.26</c:v>
                </c:pt>
                <c:pt idx="2">
                  <c:v>112.98</c:v>
                </c:pt>
                <c:pt idx="3">
                  <c:v>112.91</c:v>
                </c:pt>
                <c:pt idx="4">
                  <c:v>111.13</c:v>
                </c:pt>
              </c:numCache>
            </c:numRef>
          </c:val>
          <c:smooth val="0"/>
          <c:extLst>
            <c:ext xmlns:c16="http://schemas.microsoft.com/office/drawing/2014/chart" uri="{C3380CC4-5D6E-409C-BE32-E72D297353CC}">
              <c16:uniqueId val="{00000001-4B48-4B31-BBDA-C3197B2BBC0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57.96</c:v>
                </c:pt>
                <c:pt idx="1">
                  <c:v>59.88</c:v>
                </c:pt>
                <c:pt idx="2">
                  <c:v>61.57</c:v>
                </c:pt>
                <c:pt idx="3">
                  <c:v>62.96</c:v>
                </c:pt>
                <c:pt idx="4">
                  <c:v>63.97</c:v>
                </c:pt>
              </c:numCache>
            </c:numRef>
          </c:val>
          <c:extLst>
            <c:ext xmlns:c16="http://schemas.microsoft.com/office/drawing/2014/chart" uri="{C3380CC4-5D6E-409C-BE32-E72D297353CC}">
              <c16:uniqueId val="{00000000-D9DA-44F2-B3AD-9D09AD0C6ED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53.56</c:v>
                </c:pt>
                <c:pt idx="1">
                  <c:v>54.73</c:v>
                </c:pt>
                <c:pt idx="2">
                  <c:v>55.77</c:v>
                </c:pt>
                <c:pt idx="3">
                  <c:v>56.48</c:v>
                </c:pt>
                <c:pt idx="4">
                  <c:v>57.5</c:v>
                </c:pt>
              </c:numCache>
            </c:numRef>
          </c:val>
          <c:smooth val="0"/>
          <c:extLst>
            <c:ext xmlns:c16="http://schemas.microsoft.com/office/drawing/2014/chart" uri="{C3380CC4-5D6E-409C-BE32-E72D297353CC}">
              <c16:uniqueId val="{00000001-D9DA-44F2-B3AD-9D09AD0C6ED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79.94</c:v>
                </c:pt>
                <c:pt idx="1">
                  <c:v>92.27</c:v>
                </c:pt>
                <c:pt idx="2">
                  <c:v>92.27</c:v>
                </c:pt>
                <c:pt idx="3">
                  <c:v>93.64</c:v>
                </c:pt>
                <c:pt idx="4">
                  <c:v>95.91</c:v>
                </c:pt>
              </c:numCache>
            </c:numRef>
          </c:val>
          <c:extLst>
            <c:ext xmlns:c16="http://schemas.microsoft.com/office/drawing/2014/chart" uri="{C3380CC4-5D6E-409C-BE32-E72D297353CC}">
              <c16:uniqueId val="{00000000-2CE7-450A-8A9F-4680BEF40FB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19.440000000000001</c:v>
                </c:pt>
                <c:pt idx="1">
                  <c:v>22.46</c:v>
                </c:pt>
                <c:pt idx="2">
                  <c:v>25.84</c:v>
                </c:pt>
                <c:pt idx="3">
                  <c:v>27.61</c:v>
                </c:pt>
                <c:pt idx="4">
                  <c:v>30.3</c:v>
                </c:pt>
              </c:numCache>
            </c:numRef>
          </c:val>
          <c:smooth val="0"/>
          <c:extLst>
            <c:ext xmlns:c16="http://schemas.microsoft.com/office/drawing/2014/chart" uri="{C3380CC4-5D6E-409C-BE32-E72D297353CC}">
              <c16:uniqueId val="{00000001-2CE7-450A-8A9F-4680BEF40FB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62-431F-A56E-83F3070EE34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12.65</c:v>
                </c:pt>
                <c:pt idx="1">
                  <c:v>10.58</c:v>
                </c:pt>
                <c:pt idx="2">
                  <c:v>10.49</c:v>
                </c:pt>
                <c:pt idx="3">
                  <c:v>9.92</c:v>
                </c:pt>
                <c:pt idx="4">
                  <c:v>12.29</c:v>
                </c:pt>
              </c:numCache>
            </c:numRef>
          </c:val>
          <c:smooth val="0"/>
          <c:extLst>
            <c:ext xmlns:c16="http://schemas.microsoft.com/office/drawing/2014/chart" uri="{C3380CC4-5D6E-409C-BE32-E72D297353CC}">
              <c16:uniqueId val="{00000001-3C62-431F-A56E-83F3070EE34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280.17</c:v>
                </c:pt>
                <c:pt idx="1">
                  <c:v>288.01</c:v>
                </c:pt>
                <c:pt idx="2">
                  <c:v>352.3</c:v>
                </c:pt>
                <c:pt idx="3">
                  <c:v>372.11</c:v>
                </c:pt>
                <c:pt idx="4">
                  <c:v>434.12</c:v>
                </c:pt>
              </c:numCache>
            </c:numRef>
          </c:val>
          <c:extLst>
            <c:ext xmlns:c16="http://schemas.microsoft.com/office/drawing/2014/chart" uri="{C3380CC4-5D6E-409C-BE32-E72D297353CC}">
              <c16:uniqueId val="{00000000-6913-4DAB-AEF0-0E12FAAC469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224.41</c:v>
                </c:pt>
                <c:pt idx="1">
                  <c:v>243.44</c:v>
                </c:pt>
                <c:pt idx="2">
                  <c:v>258.49</c:v>
                </c:pt>
                <c:pt idx="3">
                  <c:v>271.10000000000002</c:v>
                </c:pt>
                <c:pt idx="4">
                  <c:v>284.45</c:v>
                </c:pt>
              </c:numCache>
            </c:numRef>
          </c:val>
          <c:smooth val="0"/>
          <c:extLst>
            <c:ext xmlns:c16="http://schemas.microsoft.com/office/drawing/2014/chart" uri="{C3380CC4-5D6E-409C-BE32-E72D297353CC}">
              <c16:uniqueId val="{00000001-6913-4DAB-AEF0-0E12FAAC469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286.33999999999997</c:v>
                </c:pt>
                <c:pt idx="1">
                  <c:v>265.16000000000003</c:v>
                </c:pt>
                <c:pt idx="2">
                  <c:v>266.31</c:v>
                </c:pt>
                <c:pt idx="3">
                  <c:v>250.08</c:v>
                </c:pt>
                <c:pt idx="4">
                  <c:v>226.67</c:v>
                </c:pt>
              </c:numCache>
            </c:numRef>
          </c:val>
          <c:extLst>
            <c:ext xmlns:c16="http://schemas.microsoft.com/office/drawing/2014/chart" uri="{C3380CC4-5D6E-409C-BE32-E72D297353CC}">
              <c16:uniqueId val="{00000000-AC78-4955-BC53-A3B89138715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320.31</c:v>
                </c:pt>
                <c:pt idx="1">
                  <c:v>303.26</c:v>
                </c:pt>
                <c:pt idx="2">
                  <c:v>290.31</c:v>
                </c:pt>
                <c:pt idx="3">
                  <c:v>272.95999999999998</c:v>
                </c:pt>
                <c:pt idx="4">
                  <c:v>260.95999999999998</c:v>
                </c:pt>
              </c:numCache>
            </c:numRef>
          </c:val>
          <c:smooth val="0"/>
          <c:extLst>
            <c:ext xmlns:c16="http://schemas.microsoft.com/office/drawing/2014/chart" uri="{C3380CC4-5D6E-409C-BE32-E72D297353CC}">
              <c16:uniqueId val="{00000001-AC78-4955-BC53-A3B89138715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113.02</c:v>
                </c:pt>
                <c:pt idx="1">
                  <c:v>113.93</c:v>
                </c:pt>
                <c:pt idx="2">
                  <c:v>121.29</c:v>
                </c:pt>
                <c:pt idx="3">
                  <c:v>118.9</c:v>
                </c:pt>
                <c:pt idx="4">
                  <c:v>127.82</c:v>
                </c:pt>
              </c:numCache>
            </c:numRef>
          </c:val>
          <c:extLst>
            <c:ext xmlns:c16="http://schemas.microsoft.com/office/drawing/2014/chart" uri="{C3380CC4-5D6E-409C-BE32-E72D297353CC}">
              <c16:uniqueId val="{00000000-70E8-49A8-8A7C-CCE88C4D1D4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113.88</c:v>
                </c:pt>
                <c:pt idx="1">
                  <c:v>114.14</c:v>
                </c:pt>
                <c:pt idx="2">
                  <c:v>112.83</c:v>
                </c:pt>
                <c:pt idx="3">
                  <c:v>112.84</c:v>
                </c:pt>
                <c:pt idx="4">
                  <c:v>110.77</c:v>
                </c:pt>
              </c:numCache>
            </c:numRef>
          </c:val>
          <c:smooth val="0"/>
          <c:extLst>
            <c:ext xmlns:c16="http://schemas.microsoft.com/office/drawing/2014/chart" uri="{C3380CC4-5D6E-409C-BE32-E72D297353CC}">
              <c16:uniqueId val="{00000001-70E8-49A8-8A7C-CCE88C4D1D4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43.44</c:v>
                </c:pt>
                <c:pt idx="1">
                  <c:v>43.52</c:v>
                </c:pt>
                <c:pt idx="2">
                  <c:v>38.85</c:v>
                </c:pt>
                <c:pt idx="3">
                  <c:v>40.1</c:v>
                </c:pt>
                <c:pt idx="4">
                  <c:v>38.1</c:v>
                </c:pt>
              </c:numCache>
            </c:numRef>
          </c:val>
          <c:extLst>
            <c:ext xmlns:c16="http://schemas.microsoft.com/office/drawing/2014/chart" uri="{C3380CC4-5D6E-409C-BE32-E72D297353CC}">
              <c16:uniqueId val="{00000000-FF5F-417C-9F26-83BB9485351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74.02</c:v>
                </c:pt>
                <c:pt idx="1">
                  <c:v>73.03</c:v>
                </c:pt>
                <c:pt idx="2">
                  <c:v>73.86</c:v>
                </c:pt>
                <c:pt idx="3">
                  <c:v>73.849999999999994</c:v>
                </c:pt>
                <c:pt idx="4">
                  <c:v>73.180000000000007</c:v>
                </c:pt>
              </c:numCache>
            </c:numRef>
          </c:val>
          <c:smooth val="0"/>
          <c:extLst>
            <c:ext xmlns:c16="http://schemas.microsoft.com/office/drawing/2014/chart" uri="{C3380CC4-5D6E-409C-BE32-E72D297353CC}">
              <c16:uniqueId val="{00000001-FF5F-417C-9F26-83BB9485351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【110.77】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【57.50】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16" activeCellId="1" sqref="BL45:BZ46 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富山県</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用水供給事業</v>
      </c>
      <c r="Q8" s="83"/>
      <c r="R8" s="83"/>
      <c r="S8" s="83"/>
      <c r="T8" s="83"/>
      <c r="U8" s="83"/>
      <c r="V8" s="83"/>
      <c r="W8" s="83" t="str">
        <f>データ!$L$6</f>
        <v>B</v>
      </c>
      <c r="X8" s="83"/>
      <c r="Y8" s="83"/>
      <c r="Z8" s="83"/>
      <c r="AA8" s="83"/>
      <c r="AB8" s="83"/>
      <c r="AC8" s="83"/>
      <c r="AD8" s="83" t="str">
        <f>データ!$M$6</f>
        <v>自治体職員</v>
      </c>
      <c r="AE8" s="83"/>
      <c r="AF8" s="83"/>
      <c r="AG8" s="83"/>
      <c r="AH8" s="83"/>
      <c r="AI8" s="83"/>
      <c r="AJ8" s="83"/>
      <c r="AK8" s="4"/>
      <c r="AL8" s="71">
        <f>データ!$R$6</f>
        <v>1047713</v>
      </c>
      <c r="AM8" s="71"/>
      <c r="AN8" s="71"/>
      <c r="AO8" s="71"/>
      <c r="AP8" s="71"/>
      <c r="AQ8" s="71"/>
      <c r="AR8" s="71"/>
      <c r="AS8" s="71"/>
      <c r="AT8" s="67">
        <f>データ!$S$6</f>
        <v>4247.58</v>
      </c>
      <c r="AU8" s="68"/>
      <c r="AV8" s="68"/>
      <c r="AW8" s="68"/>
      <c r="AX8" s="68"/>
      <c r="AY8" s="68"/>
      <c r="AZ8" s="68"/>
      <c r="BA8" s="68"/>
      <c r="BB8" s="70">
        <f>データ!$T$6</f>
        <v>246.66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75.040000000000006</v>
      </c>
      <c r="J10" s="68"/>
      <c r="K10" s="68"/>
      <c r="L10" s="68"/>
      <c r="M10" s="68"/>
      <c r="N10" s="68"/>
      <c r="O10" s="69"/>
      <c r="P10" s="70">
        <f>データ!$P$6</f>
        <v>91.48</v>
      </c>
      <c r="Q10" s="70"/>
      <c r="R10" s="70"/>
      <c r="S10" s="70"/>
      <c r="T10" s="70"/>
      <c r="U10" s="70"/>
      <c r="V10" s="70"/>
      <c r="W10" s="71">
        <f>データ!$Q$6</f>
        <v>0</v>
      </c>
      <c r="X10" s="71"/>
      <c r="Y10" s="71"/>
      <c r="Z10" s="71"/>
      <c r="AA10" s="71"/>
      <c r="AB10" s="71"/>
      <c r="AC10" s="71"/>
      <c r="AD10" s="2"/>
      <c r="AE10" s="2"/>
      <c r="AF10" s="2"/>
      <c r="AG10" s="2"/>
      <c r="AH10" s="4"/>
      <c r="AI10" s="4"/>
      <c r="AJ10" s="4"/>
      <c r="AK10" s="4"/>
      <c r="AL10" s="71">
        <f>データ!$U$6</f>
        <v>302551</v>
      </c>
      <c r="AM10" s="71"/>
      <c r="AN10" s="71"/>
      <c r="AO10" s="71"/>
      <c r="AP10" s="71"/>
      <c r="AQ10" s="71"/>
      <c r="AR10" s="71"/>
      <c r="AS10" s="71"/>
      <c r="AT10" s="67">
        <f>データ!$V$6</f>
        <v>467.7</v>
      </c>
      <c r="AU10" s="68"/>
      <c r="AV10" s="68"/>
      <c r="AW10" s="68"/>
      <c r="AX10" s="68"/>
      <c r="AY10" s="68"/>
      <c r="AZ10" s="68"/>
      <c r="BA10" s="68"/>
      <c r="BB10" s="70">
        <f>データ!$W$6</f>
        <v>646.89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101" t="s">
        <v>112</v>
      </c>
      <c r="BM16" s="102"/>
      <c r="BN16" s="102"/>
      <c r="BO16" s="102"/>
      <c r="BP16" s="102"/>
      <c r="BQ16" s="102"/>
      <c r="BR16" s="102"/>
      <c r="BS16" s="102"/>
      <c r="BT16" s="102"/>
      <c r="BU16" s="102"/>
      <c r="BV16" s="102"/>
      <c r="BW16" s="102"/>
      <c r="BX16" s="102"/>
      <c r="BY16" s="102"/>
      <c r="BZ16" s="10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101"/>
      <c r="BM17" s="102"/>
      <c r="BN17" s="102"/>
      <c r="BO17" s="102"/>
      <c r="BP17" s="102"/>
      <c r="BQ17" s="102"/>
      <c r="BR17" s="102"/>
      <c r="BS17" s="102"/>
      <c r="BT17" s="102"/>
      <c r="BU17" s="102"/>
      <c r="BV17" s="102"/>
      <c r="BW17" s="102"/>
      <c r="BX17" s="102"/>
      <c r="BY17" s="102"/>
      <c r="BZ17" s="10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101"/>
      <c r="BM18" s="102"/>
      <c r="BN18" s="102"/>
      <c r="BO18" s="102"/>
      <c r="BP18" s="102"/>
      <c r="BQ18" s="102"/>
      <c r="BR18" s="102"/>
      <c r="BS18" s="102"/>
      <c r="BT18" s="102"/>
      <c r="BU18" s="102"/>
      <c r="BV18" s="102"/>
      <c r="BW18" s="102"/>
      <c r="BX18" s="102"/>
      <c r="BY18" s="102"/>
      <c r="BZ18" s="10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101"/>
      <c r="BM19" s="102"/>
      <c r="BN19" s="102"/>
      <c r="BO19" s="102"/>
      <c r="BP19" s="102"/>
      <c r="BQ19" s="102"/>
      <c r="BR19" s="102"/>
      <c r="BS19" s="102"/>
      <c r="BT19" s="102"/>
      <c r="BU19" s="102"/>
      <c r="BV19" s="102"/>
      <c r="BW19" s="102"/>
      <c r="BX19" s="102"/>
      <c r="BY19" s="102"/>
      <c r="BZ19" s="10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101"/>
      <c r="BM20" s="102"/>
      <c r="BN20" s="102"/>
      <c r="BO20" s="102"/>
      <c r="BP20" s="102"/>
      <c r="BQ20" s="102"/>
      <c r="BR20" s="102"/>
      <c r="BS20" s="102"/>
      <c r="BT20" s="102"/>
      <c r="BU20" s="102"/>
      <c r="BV20" s="102"/>
      <c r="BW20" s="102"/>
      <c r="BX20" s="102"/>
      <c r="BY20" s="102"/>
      <c r="BZ20" s="10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101"/>
      <c r="BM21" s="102"/>
      <c r="BN21" s="102"/>
      <c r="BO21" s="102"/>
      <c r="BP21" s="102"/>
      <c r="BQ21" s="102"/>
      <c r="BR21" s="102"/>
      <c r="BS21" s="102"/>
      <c r="BT21" s="102"/>
      <c r="BU21" s="102"/>
      <c r="BV21" s="102"/>
      <c r="BW21" s="102"/>
      <c r="BX21" s="102"/>
      <c r="BY21" s="102"/>
      <c r="BZ21" s="10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101"/>
      <c r="BM22" s="102"/>
      <c r="BN22" s="102"/>
      <c r="BO22" s="102"/>
      <c r="BP22" s="102"/>
      <c r="BQ22" s="102"/>
      <c r="BR22" s="102"/>
      <c r="BS22" s="102"/>
      <c r="BT22" s="102"/>
      <c r="BU22" s="102"/>
      <c r="BV22" s="102"/>
      <c r="BW22" s="102"/>
      <c r="BX22" s="102"/>
      <c r="BY22" s="102"/>
      <c r="BZ22" s="10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101"/>
      <c r="BM23" s="102"/>
      <c r="BN23" s="102"/>
      <c r="BO23" s="102"/>
      <c r="BP23" s="102"/>
      <c r="BQ23" s="102"/>
      <c r="BR23" s="102"/>
      <c r="BS23" s="102"/>
      <c r="BT23" s="102"/>
      <c r="BU23" s="102"/>
      <c r="BV23" s="102"/>
      <c r="BW23" s="102"/>
      <c r="BX23" s="102"/>
      <c r="BY23" s="102"/>
      <c r="BZ23" s="10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101"/>
      <c r="BM24" s="102"/>
      <c r="BN24" s="102"/>
      <c r="BO24" s="102"/>
      <c r="BP24" s="102"/>
      <c r="BQ24" s="102"/>
      <c r="BR24" s="102"/>
      <c r="BS24" s="102"/>
      <c r="BT24" s="102"/>
      <c r="BU24" s="102"/>
      <c r="BV24" s="102"/>
      <c r="BW24" s="102"/>
      <c r="BX24" s="102"/>
      <c r="BY24" s="102"/>
      <c r="BZ24" s="10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101"/>
      <c r="BM25" s="102"/>
      <c r="BN25" s="102"/>
      <c r="BO25" s="102"/>
      <c r="BP25" s="102"/>
      <c r="BQ25" s="102"/>
      <c r="BR25" s="102"/>
      <c r="BS25" s="102"/>
      <c r="BT25" s="102"/>
      <c r="BU25" s="102"/>
      <c r="BV25" s="102"/>
      <c r="BW25" s="102"/>
      <c r="BX25" s="102"/>
      <c r="BY25" s="102"/>
      <c r="BZ25" s="10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101"/>
      <c r="BM26" s="102"/>
      <c r="BN26" s="102"/>
      <c r="BO26" s="102"/>
      <c r="BP26" s="102"/>
      <c r="BQ26" s="102"/>
      <c r="BR26" s="102"/>
      <c r="BS26" s="102"/>
      <c r="BT26" s="102"/>
      <c r="BU26" s="102"/>
      <c r="BV26" s="102"/>
      <c r="BW26" s="102"/>
      <c r="BX26" s="102"/>
      <c r="BY26" s="102"/>
      <c r="BZ26" s="10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101"/>
      <c r="BM27" s="102"/>
      <c r="BN27" s="102"/>
      <c r="BO27" s="102"/>
      <c r="BP27" s="102"/>
      <c r="BQ27" s="102"/>
      <c r="BR27" s="102"/>
      <c r="BS27" s="102"/>
      <c r="BT27" s="102"/>
      <c r="BU27" s="102"/>
      <c r="BV27" s="102"/>
      <c r="BW27" s="102"/>
      <c r="BX27" s="102"/>
      <c r="BY27" s="102"/>
      <c r="BZ27" s="10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101"/>
      <c r="BM28" s="102"/>
      <c r="BN28" s="102"/>
      <c r="BO28" s="102"/>
      <c r="BP28" s="102"/>
      <c r="BQ28" s="102"/>
      <c r="BR28" s="102"/>
      <c r="BS28" s="102"/>
      <c r="BT28" s="102"/>
      <c r="BU28" s="102"/>
      <c r="BV28" s="102"/>
      <c r="BW28" s="102"/>
      <c r="BX28" s="102"/>
      <c r="BY28" s="102"/>
      <c r="BZ28" s="10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101"/>
      <c r="BM29" s="102"/>
      <c r="BN29" s="102"/>
      <c r="BO29" s="102"/>
      <c r="BP29" s="102"/>
      <c r="BQ29" s="102"/>
      <c r="BR29" s="102"/>
      <c r="BS29" s="102"/>
      <c r="BT29" s="102"/>
      <c r="BU29" s="102"/>
      <c r="BV29" s="102"/>
      <c r="BW29" s="102"/>
      <c r="BX29" s="102"/>
      <c r="BY29" s="102"/>
      <c r="BZ29" s="10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101"/>
      <c r="BM30" s="102"/>
      <c r="BN30" s="102"/>
      <c r="BO30" s="102"/>
      <c r="BP30" s="102"/>
      <c r="BQ30" s="102"/>
      <c r="BR30" s="102"/>
      <c r="BS30" s="102"/>
      <c r="BT30" s="102"/>
      <c r="BU30" s="102"/>
      <c r="BV30" s="102"/>
      <c r="BW30" s="102"/>
      <c r="BX30" s="102"/>
      <c r="BY30" s="102"/>
      <c r="BZ30" s="10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101"/>
      <c r="BM31" s="102"/>
      <c r="BN31" s="102"/>
      <c r="BO31" s="102"/>
      <c r="BP31" s="102"/>
      <c r="BQ31" s="102"/>
      <c r="BR31" s="102"/>
      <c r="BS31" s="102"/>
      <c r="BT31" s="102"/>
      <c r="BU31" s="102"/>
      <c r="BV31" s="102"/>
      <c r="BW31" s="102"/>
      <c r="BX31" s="102"/>
      <c r="BY31" s="102"/>
      <c r="BZ31" s="10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101"/>
      <c r="BM32" s="102"/>
      <c r="BN32" s="102"/>
      <c r="BO32" s="102"/>
      <c r="BP32" s="102"/>
      <c r="BQ32" s="102"/>
      <c r="BR32" s="102"/>
      <c r="BS32" s="102"/>
      <c r="BT32" s="102"/>
      <c r="BU32" s="102"/>
      <c r="BV32" s="102"/>
      <c r="BW32" s="102"/>
      <c r="BX32" s="102"/>
      <c r="BY32" s="102"/>
      <c r="BZ32" s="10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101"/>
      <c r="BM33" s="102"/>
      <c r="BN33" s="102"/>
      <c r="BO33" s="102"/>
      <c r="BP33" s="102"/>
      <c r="BQ33" s="102"/>
      <c r="BR33" s="102"/>
      <c r="BS33" s="102"/>
      <c r="BT33" s="102"/>
      <c r="BU33" s="102"/>
      <c r="BV33" s="102"/>
      <c r="BW33" s="102"/>
      <c r="BX33" s="102"/>
      <c r="BY33" s="102"/>
      <c r="BZ33" s="10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101"/>
      <c r="BM34" s="102"/>
      <c r="BN34" s="102"/>
      <c r="BO34" s="102"/>
      <c r="BP34" s="102"/>
      <c r="BQ34" s="102"/>
      <c r="BR34" s="102"/>
      <c r="BS34" s="102"/>
      <c r="BT34" s="102"/>
      <c r="BU34" s="102"/>
      <c r="BV34" s="102"/>
      <c r="BW34" s="102"/>
      <c r="BX34" s="102"/>
      <c r="BY34" s="102"/>
      <c r="BZ34" s="10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101"/>
      <c r="BM35" s="102"/>
      <c r="BN35" s="102"/>
      <c r="BO35" s="102"/>
      <c r="BP35" s="102"/>
      <c r="BQ35" s="102"/>
      <c r="BR35" s="102"/>
      <c r="BS35" s="102"/>
      <c r="BT35" s="102"/>
      <c r="BU35" s="102"/>
      <c r="BV35" s="102"/>
      <c r="BW35" s="102"/>
      <c r="BX35" s="102"/>
      <c r="BY35" s="102"/>
      <c r="BZ35" s="10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101"/>
      <c r="BM36" s="102"/>
      <c r="BN36" s="102"/>
      <c r="BO36" s="102"/>
      <c r="BP36" s="102"/>
      <c r="BQ36" s="102"/>
      <c r="BR36" s="102"/>
      <c r="BS36" s="102"/>
      <c r="BT36" s="102"/>
      <c r="BU36" s="102"/>
      <c r="BV36" s="102"/>
      <c r="BW36" s="102"/>
      <c r="BX36" s="102"/>
      <c r="BY36" s="102"/>
      <c r="BZ36" s="10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101"/>
      <c r="BM37" s="102"/>
      <c r="BN37" s="102"/>
      <c r="BO37" s="102"/>
      <c r="BP37" s="102"/>
      <c r="BQ37" s="102"/>
      <c r="BR37" s="102"/>
      <c r="BS37" s="102"/>
      <c r="BT37" s="102"/>
      <c r="BU37" s="102"/>
      <c r="BV37" s="102"/>
      <c r="BW37" s="102"/>
      <c r="BX37" s="102"/>
      <c r="BY37" s="102"/>
      <c r="BZ37" s="10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101"/>
      <c r="BM38" s="102"/>
      <c r="BN38" s="102"/>
      <c r="BO38" s="102"/>
      <c r="BP38" s="102"/>
      <c r="BQ38" s="102"/>
      <c r="BR38" s="102"/>
      <c r="BS38" s="102"/>
      <c r="BT38" s="102"/>
      <c r="BU38" s="102"/>
      <c r="BV38" s="102"/>
      <c r="BW38" s="102"/>
      <c r="BX38" s="102"/>
      <c r="BY38" s="102"/>
      <c r="BZ38" s="10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101"/>
      <c r="BM39" s="102"/>
      <c r="BN39" s="102"/>
      <c r="BO39" s="102"/>
      <c r="BP39" s="102"/>
      <c r="BQ39" s="102"/>
      <c r="BR39" s="102"/>
      <c r="BS39" s="102"/>
      <c r="BT39" s="102"/>
      <c r="BU39" s="102"/>
      <c r="BV39" s="102"/>
      <c r="BW39" s="102"/>
      <c r="BX39" s="102"/>
      <c r="BY39" s="102"/>
      <c r="BZ39" s="10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101"/>
      <c r="BM40" s="102"/>
      <c r="BN40" s="102"/>
      <c r="BO40" s="102"/>
      <c r="BP40" s="102"/>
      <c r="BQ40" s="102"/>
      <c r="BR40" s="102"/>
      <c r="BS40" s="102"/>
      <c r="BT40" s="102"/>
      <c r="BU40" s="102"/>
      <c r="BV40" s="102"/>
      <c r="BW40" s="102"/>
      <c r="BX40" s="102"/>
      <c r="BY40" s="102"/>
      <c r="BZ40" s="10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101"/>
      <c r="BM41" s="102"/>
      <c r="BN41" s="102"/>
      <c r="BO41" s="102"/>
      <c r="BP41" s="102"/>
      <c r="BQ41" s="102"/>
      <c r="BR41" s="102"/>
      <c r="BS41" s="102"/>
      <c r="BT41" s="102"/>
      <c r="BU41" s="102"/>
      <c r="BV41" s="102"/>
      <c r="BW41" s="102"/>
      <c r="BX41" s="102"/>
      <c r="BY41" s="102"/>
      <c r="BZ41" s="10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101"/>
      <c r="BM42" s="102"/>
      <c r="BN42" s="102"/>
      <c r="BO42" s="102"/>
      <c r="BP42" s="102"/>
      <c r="BQ42" s="102"/>
      <c r="BR42" s="102"/>
      <c r="BS42" s="102"/>
      <c r="BT42" s="102"/>
      <c r="BU42" s="102"/>
      <c r="BV42" s="102"/>
      <c r="BW42" s="102"/>
      <c r="BX42" s="102"/>
      <c r="BY42" s="102"/>
      <c r="BZ42" s="10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101"/>
      <c r="BM43" s="102"/>
      <c r="BN43" s="102"/>
      <c r="BO43" s="102"/>
      <c r="BP43" s="102"/>
      <c r="BQ43" s="102"/>
      <c r="BR43" s="102"/>
      <c r="BS43" s="102"/>
      <c r="BT43" s="102"/>
      <c r="BU43" s="102"/>
      <c r="BV43" s="102"/>
      <c r="BW43" s="102"/>
      <c r="BX43" s="102"/>
      <c r="BY43" s="102"/>
      <c r="BZ43" s="10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101"/>
      <c r="BM44" s="102"/>
      <c r="BN44" s="102"/>
      <c r="BO44" s="102"/>
      <c r="BP44" s="102"/>
      <c r="BQ44" s="102"/>
      <c r="BR44" s="102"/>
      <c r="BS44" s="102"/>
      <c r="BT44" s="102"/>
      <c r="BU44" s="102"/>
      <c r="BV44" s="102"/>
      <c r="BW44" s="102"/>
      <c r="BX44" s="102"/>
      <c r="BY44" s="102"/>
      <c r="BZ44" s="10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5" t="s">
        <v>26</v>
      </c>
      <c r="BM45" s="96"/>
      <c r="BN45" s="96"/>
      <c r="BO45" s="96"/>
      <c r="BP45" s="96"/>
      <c r="BQ45" s="96"/>
      <c r="BR45" s="96"/>
      <c r="BS45" s="96"/>
      <c r="BT45" s="96"/>
      <c r="BU45" s="96"/>
      <c r="BV45" s="96"/>
      <c r="BW45" s="96"/>
      <c r="BX45" s="96"/>
      <c r="BY45" s="96"/>
      <c r="BZ45" s="9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8"/>
      <c r="BM46" s="99"/>
      <c r="BN46" s="99"/>
      <c r="BO46" s="99"/>
      <c r="BP46" s="99"/>
      <c r="BQ46" s="99"/>
      <c r="BR46" s="99"/>
      <c r="BS46" s="99"/>
      <c r="BT46" s="99"/>
      <c r="BU46" s="99"/>
      <c r="BV46" s="99"/>
      <c r="BW46" s="99"/>
      <c r="BX46" s="99"/>
      <c r="BY46" s="99"/>
      <c r="BZ46" s="10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【111.13】</v>
      </c>
      <c r="F85" s="27" t="str">
        <f>データ!AS6</f>
        <v>【12.29】</v>
      </c>
      <c r="G85" s="27" t="str">
        <f>データ!BD6</f>
        <v>【284.45】</v>
      </c>
      <c r="H85" s="27" t="str">
        <f>データ!BO6</f>
        <v>【260.96】</v>
      </c>
      <c r="I85" s="27" t="str">
        <f>データ!BZ6</f>
        <v>【110.77】</v>
      </c>
      <c r="J85" s="27" t="str">
        <f>データ!CK6</f>
        <v>【73.18】</v>
      </c>
      <c r="K85" s="27" t="str">
        <f>データ!CV6</f>
        <v>【62.26】</v>
      </c>
      <c r="L85" s="27" t="str">
        <f>データ!DG6</f>
        <v>【100.16】</v>
      </c>
      <c r="M85" s="27" t="str">
        <f>データ!DR6</f>
        <v>【57.50】</v>
      </c>
      <c r="N85" s="27" t="str">
        <f>データ!EC6</f>
        <v>【30.30】</v>
      </c>
      <c r="O85" s="27" t="str">
        <f>データ!EN6</f>
        <v>【0.32】</v>
      </c>
    </row>
  </sheetData>
  <sheetProtection algorithmName="SHA-512" hashValue="ZWFagXeDubhn3N5c8HpPB3wA/KPNGJIM2YCcgd4dYxbi39bQzOpBiF02Pk6v3DszRS8bZXXzsZVqKVV0xTboOg==" saltValue="beF5w4UliZvVtx/u+yWp8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160008</v>
      </c>
      <c r="D6" s="34">
        <f t="shared" si="3"/>
        <v>46</v>
      </c>
      <c r="E6" s="34">
        <f t="shared" si="3"/>
        <v>1</v>
      </c>
      <c r="F6" s="34">
        <f t="shared" si="3"/>
        <v>0</v>
      </c>
      <c r="G6" s="34">
        <f t="shared" si="3"/>
        <v>2</v>
      </c>
      <c r="H6" s="34" t="str">
        <f t="shared" si="3"/>
        <v>富山県</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75.040000000000006</v>
      </c>
      <c r="P6" s="35">
        <f t="shared" si="3"/>
        <v>91.48</v>
      </c>
      <c r="Q6" s="35">
        <f t="shared" si="3"/>
        <v>0</v>
      </c>
      <c r="R6" s="35">
        <f t="shared" si="3"/>
        <v>1047713</v>
      </c>
      <c r="S6" s="35">
        <f t="shared" si="3"/>
        <v>4247.58</v>
      </c>
      <c r="T6" s="35">
        <f t="shared" si="3"/>
        <v>246.66</v>
      </c>
      <c r="U6" s="35">
        <f t="shared" si="3"/>
        <v>302551</v>
      </c>
      <c r="V6" s="35">
        <f t="shared" si="3"/>
        <v>467.7</v>
      </c>
      <c r="W6" s="35">
        <f t="shared" si="3"/>
        <v>646.89</v>
      </c>
      <c r="X6" s="36">
        <f>IF(X7="",NA(),X7)</f>
        <v>116.49</v>
      </c>
      <c r="Y6" s="36">
        <f t="shared" ref="Y6:AG6" si="4">IF(Y7="",NA(),Y7)</f>
        <v>115.08</v>
      </c>
      <c r="Z6" s="36">
        <f t="shared" si="4"/>
        <v>121.93</v>
      </c>
      <c r="AA6" s="36">
        <f t="shared" si="4"/>
        <v>119.55</v>
      </c>
      <c r="AB6" s="36">
        <f t="shared" si="4"/>
        <v>128.19999999999999</v>
      </c>
      <c r="AC6" s="36">
        <f t="shared" si="4"/>
        <v>114.05</v>
      </c>
      <c r="AD6" s="36">
        <f t="shared" si="4"/>
        <v>114.26</v>
      </c>
      <c r="AE6" s="36">
        <f t="shared" si="4"/>
        <v>112.98</v>
      </c>
      <c r="AF6" s="36">
        <f t="shared" si="4"/>
        <v>112.91</v>
      </c>
      <c r="AG6" s="36">
        <f t="shared" si="4"/>
        <v>111.13</v>
      </c>
      <c r="AH6" s="35" t="str">
        <f>IF(AH7="","",IF(AH7="-","【-】","【"&amp;SUBSTITUTE(TEXT(AH7,"#,##0.00"),"-","△")&amp;"】"))</f>
        <v>【111.13】</v>
      </c>
      <c r="AI6" s="35">
        <f>IF(AI7="",NA(),AI7)</f>
        <v>0</v>
      </c>
      <c r="AJ6" s="35">
        <f t="shared" ref="AJ6:AR6" si="5">IF(AJ7="",NA(),AJ7)</f>
        <v>0</v>
      </c>
      <c r="AK6" s="35">
        <f t="shared" si="5"/>
        <v>0</v>
      </c>
      <c r="AL6" s="35">
        <f t="shared" si="5"/>
        <v>0</v>
      </c>
      <c r="AM6" s="35">
        <f t="shared" si="5"/>
        <v>0</v>
      </c>
      <c r="AN6" s="36">
        <f t="shared" si="5"/>
        <v>12.65</v>
      </c>
      <c r="AO6" s="36">
        <f t="shared" si="5"/>
        <v>10.58</v>
      </c>
      <c r="AP6" s="36">
        <f t="shared" si="5"/>
        <v>10.49</v>
      </c>
      <c r="AQ6" s="36">
        <f t="shared" si="5"/>
        <v>9.92</v>
      </c>
      <c r="AR6" s="36">
        <f t="shared" si="5"/>
        <v>12.29</v>
      </c>
      <c r="AS6" s="35" t="str">
        <f>IF(AS7="","",IF(AS7="-","【-】","【"&amp;SUBSTITUTE(TEXT(AS7,"#,##0.00"),"-","△")&amp;"】"))</f>
        <v>【12.29】</v>
      </c>
      <c r="AT6" s="36">
        <f>IF(AT7="",NA(),AT7)</f>
        <v>280.17</v>
      </c>
      <c r="AU6" s="36">
        <f t="shared" ref="AU6:BC6" si="6">IF(AU7="",NA(),AU7)</f>
        <v>288.01</v>
      </c>
      <c r="AV6" s="36">
        <f t="shared" si="6"/>
        <v>352.3</v>
      </c>
      <c r="AW6" s="36">
        <f t="shared" si="6"/>
        <v>372.11</v>
      </c>
      <c r="AX6" s="36">
        <f t="shared" si="6"/>
        <v>434.12</v>
      </c>
      <c r="AY6" s="36">
        <f t="shared" si="6"/>
        <v>224.41</v>
      </c>
      <c r="AZ6" s="36">
        <f t="shared" si="6"/>
        <v>243.44</v>
      </c>
      <c r="BA6" s="36">
        <f t="shared" si="6"/>
        <v>258.49</v>
      </c>
      <c r="BB6" s="36">
        <f t="shared" si="6"/>
        <v>271.10000000000002</v>
      </c>
      <c r="BC6" s="36">
        <f t="shared" si="6"/>
        <v>284.45</v>
      </c>
      <c r="BD6" s="35" t="str">
        <f>IF(BD7="","",IF(BD7="-","【-】","【"&amp;SUBSTITUTE(TEXT(BD7,"#,##0.00"),"-","△")&amp;"】"))</f>
        <v>【284.45】</v>
      </c>
      <c r="BE6" s="36">
        <f>IF(BE7="",NA(),BE7)</f>
        <v>286.33999999999997</v>
      </c>
      <c r="BF6" s="36">
        <f t="shared" ref="BF6:BN6" si="7">IF(BF7="",NA(),BF7)</f>
        <v>265.16000000000003</v>
      </c>
      <c r="BG6" s="36">
        <f t="shared" si="7"/>
        <v>266.31</v>
      </c>
      <c r="BH6" s="36">
        <f t="shared" si="7"/>
        <v>250.08</v>
      </c>
      <c r="BI6" s="36">
        <f t="shared" si="7"/>
        <v>226.67</v>
      </c>
      <c r="BJ6" s="36">
        <f t="shared" si="7"/>
        <v>320.31</v>
      </c>
      <c r="BK6" s="36">
        <f t="shared" si="7"/>
        <v>303.26</v>
      </c>
      <c r="BL6" s="36">
        <f t="shared" si="7"/>
        <v>290.31</v>
      </c>
      <c r="BM6" s="36">
        <f t="shared" si="7"/>
        <v>272.95999999999998</v>
      </c>
      <c r="BN6" s="36">
        <f t="shared" si="7"/>
        <v>260.95999999999998</v>
      </c>
      <c r="BO6" s="35" t="str">
        <f>IF(BO7="","",IF(BO7="-","【-】","【"&amp;SUBSTITUTE(TEXT(BO7,"#,##0.00"),"-","△")&amp;"】"))</f>
        <v>【260.96】</v>
      </c>
      <c r="BP6" s="36">
        <f>IF(BP7="",NA(),BP7)</f>
        <v>113.02</v>
      </c>
      <c r="BQ6" s="36">
        <f t="shared" ref="BQ6:BY6" si="8">IF(BQ7="",NA(),BQ7)</f>
        <v>113.93</v>
      </c>
      <c r="BR6" s="36">
        <f t="shared" si="8"/>
        <v>121.29</v>
      </c>
      <c r="BS6" s="36">
        <f t="shared" si="8"/>
        <v>118.9</v>
      </c>
      <c r="BT6" s="36">
        <f t="shared" si="8"/>
        <v>127.82</v>
      </c>
      <c r="BU6" s="36">
        <f t="shared" si="8"/>
        <v>113.88</v>
      </c>
      <c r="BV6" s="36">
        <f t="shared" si="8"/>
        <v>114.14</v>
      </c>
      <c r="BW6" s="36">
        <f t="shared" si="8"/>
        <v>112.83</v>
      </c>
      <c r="BX6" s="36">
        <f t="shared" si="8"/>
        <v>112.84</v>
      </c>
      <c r="BY6" s="36">
        <f t="shared" si="8"/>
        <v>110.77</v>
      </c>
      <c r="BZ6" s="35" t="str">
        <f>IF(BZ7="","",IF(BZ7="-","【-】","【"&amp;SUBSTITUTE(TEXT(BZ7,"#,##0.00"),"-","△")&amp;"】"))</f>
        <v>【110.77】</v>
      </c>
      <c r="CA6" s="36">
        <f>IF(CA7="",NA(),CA7)</f>
        <v>43.44</v>
      </c>
      <c r="CB6" s="36">
        <f t="shared" ref="CB6:CJ6" si="9">IF(CB7="",NA(),CB7)</f>
        <v>43.52</v>
      </c>
      <c r="CC6" s="36">
        <f t="shared" si="9"/>
        <v>38.85</v>
      </c>
      <c r="CD6" s="36">
        <f t="shared" si="9"/>
        <v>40.1</v>
      </c>
      <c r="CE6" s="36">
        <f t="shared" si="9"/>
        <v>38.1</v>
      </c>
      <c r="CF6" s="36">
        <f t="shared" si="9"/>
        <v>74.02</v>
      </c>
      <c r="CG6" s="36">
        <f t="shared" si="9"/>
        <v>73.03</v>
      </c>
      <c r="CH6" s="36">
        <f t="shared" si="9"/>
        <v>73.86</v>
      </c>
      <c r="CI6" s="36">
        <f t="shared" si="9"/>
        <v>73.849999999999994</v>
      </c>
      <c r="CJ6" s="36">
        <f t="shared" si="9"/>
        <v>73.180000000000007</v>
      </c>
      <c r="CK6" s="35" t="str">
        <f>IF(CK7="","",IF(CK7="-","【-】","【"&amp;SUBSTITUTE(TEXT(CK7,"#,##0.00"),"-","△")&amp;"】"))</f>
        <v>【73.18】</v>
      </c>
      <c r="CL6" s="36">
        <f>IF(CL7="",NA(),CL7)</f>
        <v>71.11</v>
      </c>
      <c r="CM6" s="36">
        <f t="shared" ref="CM6:CU6" si="10">IF(CM7="",NA(),CM7)</f>
        <v>71.290000000000006</v>
      </c>
      <c r="CN6" s="36">
        <f t="shared" si="10"/>
        <v>70.19</v>
      </c>
      <c r="CO6" s="36">
        <f t="shared" si="10"/>
        <v>68.849999999999994</v>
      </c>
      <c r="CP6" s="36">
        <f t="shared" si="10"/>
        <v>68.87</v>
      </c>
      <c r="CQ6" s="36">
        <f t="shared" si="10"/>
        <v>61.66</v>
      </c>
      <c r="CR6" s="36">
        <f t="shared" si="10"/>
        <v>62.19</v>
      </c>
      <c r="CS6" s="36">
        <f t="shared" si="10"/>
        <v>61.77</v>
      </c>
      <c r="CT6" s="36">
        <f t="shared" si="10"/>
        <v>61.69</v>
      </c>
      <c r="CU6" s="36">
        <f t="shared" si="10"/>
        <v>62.26</v>
      </c>
      <c r="CV6" s="35" t="str">
        <f>IF(CV7="","",IF(CV7="-","【-】","【"&amp;SUBSTITUTE(TEXT(CV7,"#,##0.00"),"-","△")&amp;"】"))</f>
        <v>【62.26】</v>
      </c>
      <c r="CW6" s="36">
        <f>IF(CW7="",NA(),CW7)</f>
        <v>100</v>
      </c>
      <c r="CX6" s="36">
        <f t="shared" ref="CX6:DF6" si="11">IF(CX7="",NA(),CX7)</f>
        <v>100</v>
      </c>
      <c r="CY6" s="36">
        <f t="shared" si="11"/>
        <v>100</v>
      </c>
      <c r="CZ6" s="36">
        <f t="shared" si="11"/>
        <v>100</v>
      </c>
      <c r="DA6" s="36">
        <f t="shared" si="11"/>
        <v>100</v>
      </c>
      <c r="DB6" s="36">
        <f t="shared" si="11"/>
        <v>100.05</v>
      </c>
      <c r="DC6" s="36">
        <f t="shared" si="11"/>
        <v>100.05</v>
      </c>
      <c r="DD6" s="36">
        <f t="shared" si="11"/>
        <v>100.08</v>
      </c>
      <c r="DE6" s="36">
        <f t="shared" si="11"/>
        <v>100</v>
      </c>
      <c r="DF6" s="36">
        <f t="shared" si="11"/>
        <v>100.16</v>
      </c>
      <c r="DG6" s="35" t="str">
        <f>IF(DG7="","",IF(DG7="-","【-】","【"&amp;SUBSTITUTE(TEXT(DG7,"#,##0.00"),"-","△")&amp;"】"))</f>
        <v>【100.16】</v>
      </c>
      <c r="DH6" s="36">
        <f>IF(DH7="",NA(),DH7)</f>
        <v>57.96</v>
      </c>
      <c r="DI6" s="36">
        <f t="shared" ref="DI6:DQ6" si="12">IF(DI7="",NA(),DI7)</f>
        <v>59.88</v>
      </c>
      <c r="DJ6" s="36">
        <f t="shared" si="12"/>
        <v>61.57</v>
      </c>
      <c r="DK6" s="36">
        <f t="shared" si="12"/>
        <v>62.96</v>
      </c>
      <c r="DL6" s="36">
        <f t="shared" si="12"/>
        <v>63.97</v>
      </c>
      <c r="DM6" s="36">
        <f t="shared" si="12"/>
        <v>53.56</v>
      </c>
      <c r="DN6" s="36">
        <f t="shared" si="12"/>
        <v>54.73</v>
      </c>
      <c r="DO6" s="36">
        <f t="shared" si="12"/>
        <v>55.77</v>
      </c>
      <c r="DP6" s="36">
        <f t="shared" si="12"/>
        <v>56.48</v>
      </c>
      <c r="DQ6" s="36">
        <f t="shared" si="12"/>
        <v>57.5</v>
      </c>
      <c r="DR6" s="35" t="str">
        <f>IF(DR7="","",IF(DR7="-","【-】","【"&amp;SUBSTITUTE(TEXT(DR7,"#,##0.00"),"-","△")&amp;"】"))</f>
        <v>【57.50】</v>
      </c>
      <c r="DS6" s="36">
        <f>IF(DS7="",NA(),DS7)</f>
        <v>79.94</v>
      </c>
      <c r="DT6" s="36">
        <f t="shared" ref="DT6:EB6" si="13">IF(DT7="",NA(),DT7)</f>
        <v>92.27</v>
      </c>
      <c r="DU6" s="36">
        <f t="shared" si="13"/>
        <v>92.27</v>
      </c>
      <c r="DV6" s="36">
        <f t="shared" si="13"/>
        <v>93.64</v>
      </c>
      <c r="DW6" s="36">
        <f t="shared" si="13"/>
        <v>95.91</v>
      </c>
      <c r="DX6" s="36">
        <f t="shared" si="13"/>
        <v>19.440000000000001</v>
      </c>
      <c r="DY6" s="36">
        <f t="shared" si="13"/>
        <v>22.46</v>
      </c>
      <c r="DZ6" s="36">
        <f t="shared" si="13"/>
        <v>25.84</v>
      </c>
      <c r="EA6" s="36">
        <f t="shared" si="13"/>
        <v>27.61</v>
      </c>
      <c r="EB6" s="36">
        <f t="shared" si="13"/>
        <v>30.3</v>
      </c>
      <c r="EC6" s="35" t="str">
        <f>IF(EC7="","",IF(EC7="-","【-】","【"&amp;SUBSTITUTE(TEXT(EC7,"#,##0.00"),"-","△")&amp;"】"))</f>
        <v>【30.30】</v>
      </c>
      <c r="ED6" s="35">
        <f>IF(ED7="",NA(),ED7)</f>
        <v>0</v>
      </c>
      <c r="EE6" s="35">
        <f t="shared" ref="EE6:EM6" si="14">IF(EE7="",NA(),EE7)</f>
        <v>0</v>
      </c>
      <c r="EF6" s="35">
        <f t="shared" si="14"/>
        <v>0</v>
      </c>
      <c r="EG6" s="35">
        <f t="shared" si="14"/>
        <v>0</v>
      </c>
      <c r="EH6" s="35">
        <f t="shared" si="14"/>
        <v>0</v>
      </c>
      <c r="EI6" s="36">
        <f t="shared" si="14"/>
        <v>0.24</v>
      </c>
      <c r="EJ6" s="36">
        <f t="shared" si="14"/>
        <v>0.27</v>
      </c>
      <c r="EK6" s="36">
        <f t="shared" si="14"/>
        <v>0.24</v>
      </c>
      <c r="EL6" s="36">
        <f t="shared" si="14"/>
        <v>0.2</v>
      </c>
      <c r="EM6" s="36">
        <f t="shared" si="14"/>
        <v>0.32</v>
      </c>
      <c r="EN6" s="35" t="str">
        <f>IF(EN7="","",IF(EN7="-","【-】","【"&amp;SUBSTITUTE(TEXT(EN7,"#,##0.00"),"-","△")&amp;"】"))</f>
        <v>【0.32】</v>
      </c>
    </row>
    <row r="7" spans="1:144" s="37" customFormat="1" x14ac:dyDescent="0.2">
      <c r="A7" s="29"/>
      <c r="B7" s="38">
        <v>2020</v>
      </c>
      <c r="C7" s="38">
        <v>160008</v>
      </c>
      <c r="D7" s="38">
        <v>46</v>
      </c>
      <c r="E7" s="38">
        <v>1</v>
      </c>
      <c r="F7" s="38">
        <v>0</v>
      </c>
      <c r="G7" s="38">
        <v>2</v>
      </c>
      <c r="H7" s="38" t="s">
        <v>93</v>
      </c>
      <c r="I7" s="38" t="s">
        <v>94</v>
      </c>
      <c r="J7" s="38" t="s">
        <v>95</v>
      </c>
      <c r="K7" s="38" t="s">
        <v>96</v>
      </c>
      <c r="L7" s="38" t="s">
        <v>97</v>
      </c>
      <c r="M7" s="38" t="s">
        <v>98</v>
      </c>
      <c r="N7" s="39" t="s">
        <v>99</v>
      </c>
      <c r="O7" s="39">
        <v>75.040000000000006</v>
      </c>
      <c r="P7" s="39">
        <v>91.48</v>
      </c>
      <c r="Q7" s="39">
        <v>0</v>
      </c>
      <c r="R7" s="39">
        <v>1047713</v>
      </c>
      <c r="S7" s="39">
        <v>4247.58</v>
      </c>
      <c r="T7" s="39">
        <v>246.66</v>
      </c>
      <c r="U7" s="39">
        <v>302551</v>
      </c>
      <c r="V7" s="39">
        <v>467.7</v>
      </c>
      <c r="W7" s="39">
        <v>646.89</v>
      </c>
      <c r="X7" s="39">
        <v>116.49</v>
      </c>
      <c r="Y7" s="39">
        <v>115.08</v>
      </c>
      <c r="Z7" s="39">
        <v>121.93</v>
      </c>
      <c r="AA7" s="39">
        <v>119.55</v>
      </c>
      <c r="AB7" s="39">
        <v>128.19999999999999</v>
      </c>
      <c r="AC7" s="39">
        <v>114.05</v>
      </c>
      <c r="AD7" s="39">
        <v>114.26</v>
      </c>
      <c r="AE7" s="39">
        <v>112.98</v>
      </c>
      <c r="AF7" s="39">
        <v>112.91</v>
      </c>
      <c r="AG7" s="39">
        <v>111.13</v>
      </c>
      <c r="AH7" s="39">
        <v>111.13</v>
      </c>
      <c r="AI7" s="39">
        <v>0</v>
      </c>
      <c r="AJ7" s="39">
        <v>0</v>
      </c>
      <c r="AK7" s="39">
        <v>0</v>
      </c>
      <c r="AL7" s="39">
        <v>0</v>
      </c>
      <c r="AM7" s="39">
        <v>0</v>
      </c>
      <c r="AN7" s="39">
        <v>12.65</v>
      </c>
      <c r="AO7" s="39">
        <v>10.58</v>
      </c>
      <c r="AP7" s="39">
        <v>10.49</v>
      </c>
      <c r="AQ7" s="39">
        <v>9.92</v>
      </c>
      <c r="AR7" s="39">
        <v>12.29</v>
      </c>
      <c r="AS7" s="39">
        <v>12.29</v>
      </c>
      <c r="AT7" s="39">
        <v>280.17</v>
      </c>
      <c r="AU7" s="39">
        <v>288.01</v>
      </c>
      <c r="AV7" s="39">
        <v>352.3</v>
      </c>
      <c r="AW7" s="39">
        <v>372.11</v>
      </c>
      <c r="AX7" s="39">
        <v>434.12</v>
      </c>
      <c r="AY7" s="39">
        <v>224.41</v>
      </c>
      <c r="AZ7" s="39">
        <v>243.44</v>
      </c>
      <c r="BA7" s="39">
        <v>258.49</v>
      </c>
      <c r="BB7" s="39">
        <v>271.10000000000002</v>
      </c>
      <c r="BC7" s="39">
        <v>284.45</v>
      </c>
      <c r="BD7" s="39">
        <v>284.45</v>
      </c>
      <c r="BE7" s="39">
        <v>286.33999999999997</v>
      </c>
      <c r="BF7" s="39">
        <v>265.16000000000003</v>
      </c>
      <c r="BG7" s="39">
        <v>266.31</v>
      </c>
      <c r="BH7" s="39">
        <v>250.08</v>
      </c>
      <c r="BI7" s="39">
        <v>226.67</v>
      </c>
      <c r="BJ7" s="39">
        <v>320.31</v>
      </c>
      <c r="BK7" s="39">
        <v>303.26</v>
      </c>
      <c r="BL7" s="39">
        <v>290.31</v>
      </c>
      <c r="BM7" s="39">
        <v>272.95999999999998</v>
      </c>
      <c r="BN7" s="39">
        <v>260.95999999999998</v>
      </c>
      <c r="BO7" s="39">
        <v>260.95999999999998</v>
      </c>
      <c r="BP7" s="39">
        <v>113.02</v>
      </c>
      <c r="BQ7" s="39">
        <v>113.93</v>
      </c>
      <c r="BR7" s="39">
        <v>121.29</v>
      </c>
      <c r="BS7" s="39">
        <v>118.9</v>
      </c>
      <c r="BT7" s="39">
        <v>127.82</v>
      </c>
      <c r="BU7" s="39">
        <v>113.88</v>
      </c>
      <c r="BV7" s="39">
        <v>114.14</v>
      </c>
      <c r="BW7" s="39">
        <v>112.83</v>
      </c>
      <c r="BX7" s="39">
        <v>112.84</v>
      </c>
      <c r="BY7" s="39">
        <v>110.77</v>
      </c>
      <c r="BZ7" s="39">
        <v>110.77</v>
      </c>
      <c r="CA7" s="39">
        <v>43.44</v>
      </c>
      <c r="CB7" s="39">
        <v>43.52</v>
      </c>
      <c r="CC7" s="39">
        <v>38.85</v>
      </c>
      <c r="CD7" s="39">
        <v>40.1</v>
      </c>
      <c r="CE7" s="39">
        <v>38.1</v>
      </c>
      <c r="CF7" s="39">
        <v>74.02</v>
      </c>
      <c r="CG7" s="39">
        <v>73.03</v>
      </c>
      <c r="CH7" s="39">
        <v>73.86</v>
      </c>
      <c r="CI7" s="39">
        <v>73.849999999999994</v>
      </c>
      <c r="CJ7" s="39">
        <v>73.180000000000007</v>
      </c>
      <c r="CK7" s="39">
        <v>73.180000000000007</v>
      </c>
      <c r="CL7" s="39">
        <v>71.11</v>
      </c>
      <c r="CM7" s="39">
        <v>71.290000000000006</v>
      </c>
      <c r="CN7" s="39">
        <v>70.19</v>
      </c>
      <c r="CO7" s="39">
        <v>68.849999999999994</v>
      </c>
      <c r="CP7" s="39">
        <v>68.87</v>
      </c>
      <c r="CQ7" s="39">
        <v>61.66</v>
      </c>
      <c r="CR7" s="39">
        <v>62.19</v>
      </c>
      <c r="CS7" s="39">
        <v>61.77</v>
      </c>
      <c r="CT7" s="39">
        <v>61.69</v>
      </c>
      <c r="CU7" s="39">
        <v>62.26</v>
      </c>
      <c r="CV7" s="39">
        <v>62.26</v>
      </c>
      <c r="CW7" s="39">
        <v>100</v>
      </c>
      <c r="CX7" s="39">
        <v>100</v>
      </c>
      <c r="CY7" s="39">
        <v>100</v>
      </c>
      <c r="CZ7" s="39">
        <v>100</v>
      </c>
      <c r="DA7" s="39">
        <v>100</v>
      </c>
      <c r="DB7" s="39">
        <v>100.05</v>
      </c>
      <c r="DC7" s="39">
        <v>100.05</v>
      </c>
      <c r="DD7" s="39">
        <v>100.08</v>
      </c>
      <c r="DE7" s="39">
        <v>100</v>
      </c>
      <c r="DF7" s="39">
        <v>100.16</v>
      </c>
      <c r="DG7" s="39">
        <v>100.16</v>
      </c>
      <c r="DH7" s="39">
        <v>57.96</v>
      </c>
      <c r="DI7" s="39">
        <v>59.88</v>
      </c>
      <c r="DJ7" s="39">
        <v>61.57</v>
      </c>
      <c r="DK7" s="39">
        <v>62.96</v>
      </c>
      <c r="DL7" s="39">
        <v>63.97</v>
      </c>
      <c r="DM7" s="39">
        <v>53.56</v>
      </c>
      <c r="DN7" s="39">
        <v>54.73</v>
      </c>
      <c r="DO7" s="39">
        <v>55.77</v>
      </c>
      <c r="DP7" s="39">
        <v>56.48</v>
      </c>
      <c r="DQ7" s="39">
        <v>57.5</v>
      </c>
      <c r="DR7" s="39">
        <v>57.5</v>
      </c>
      <c r="DS7" s="39">
        <v>79.94</v>
      </c>
      <c r="DT7" s="39">
        <v>92.27</v>
      </c>
      <c r="DU7" s="39">
        <v>92.27</v>
      </c>
      <c r="DV7" s="39">
        <v>93.64</v>
      </c>
      <c r="DW7" s="39">
        <v>95.91</v>
      </c>
      <c r="DX7" s="39">
        <v>19.440000000000001</v>
      </c>
      <c r="DY7" s="39">
        <v>22.46</v>
      </c>
      <c r="DZ7" s="39">
        <v>25.84</v>
      </c>
      <c r="EA7" s="39">
        <v>27.61</v>
      </c>
      <c r="EB7" s="39">
        <v>30.3</v>
      </c>
      <c r="EC7" s="39">
        <v>30.3</v>
      </c>
      <c r="ED7" s="39">
        <v>0</v>
      </c>
      <c r="EE7" s="39">
        <v>0</v>
      </c>
      <c r="EF7" s="39">
        <v>0</v>
      </c>
      <c r="EG7" s="39">
        <v>0</v>
      </c>
      <c r="EH7" s="39">
        <v>0</v>
      </c>
      <c r="EI7" s="39">
        <v>0.24</v>
      </c>
      <c r="EJ7" s="39">
        <v>0.27</v>
      </c>
      <c r="EK7" s="39">
        <v>0.24</v>
      </c>
      <c r="EL7" s="39">
        <v>0.2</v>
      </c>
      <c r="EM7" s="39">
        <v>0.32</v>
      </c>
      <c r="EN7" s="39">
        <v>0.32</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2022-01-19T07:18:41Z</cp:lastPrinted>
  <dcterms:created xsi:type="dcterms:W3CDTF">2021-12-03T06:48:24Z</dcterms:created>
  <dcterms:modified xsi:type="dcterms:W3CDTF">2022-01-20T07:49:27Z</dcterms:modified>
  <cp:category/>
</cp:coreProperties>
</file>