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V:\0504上下水道課\R5\水道業務係\照会・回答\県市町村支援課\R6.1.24 経営比較分析表\"/>
    </mc:Choice>
  </mc:AlternateContent>
  <xr:revisionPtr revIDLastSave="0" documentId="13_ncr:1_{B994ADAF-3522-41D1-8108-6466E787AE27}" xr6:coauthVersionLast="36" xr6:coauthVersionMax="36" xr10:uidLastSave="{00000000-0000-0000-0000-000000000000}"/>
  <workbookProtection workbookAlgorithmName="SHA-512" workbookHashValue="GYPZGjwMJKxlRRptkoQJoNO3dnN4zW2H8rmhClG0HQbFv+QEGP0DbUAC8CRq2KfvPo3cRjFlbvEGLxlqfdvrQw==" workbookSaltValue="ohPeRimvfOsw0bMzbM2SN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<sst xmlns="http://schemas.openxmlformats.org/spreadsheetml/2006/main" count="228" uniqueCount="114">
  <si>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</si>
  <si>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</si>
  <si>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</si>
  <si>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</si>
  <si>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</si>
  <si>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</si>
  <si>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</si>
  <si>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</si>
  <si>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</si>
  <si>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</si>
  <si>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</si>
  <si>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</si>
  <si>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</si>
  <si>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</si>
  <si>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</si>
  <si>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</si>
  <si>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</si>
  <si>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</si>
  <si>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</si>
  <si>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</si>
  <si>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</si>
  <si>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</si>
  <si>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</si>
  <si>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</si>
  <si>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</si>
  <si>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</si>
  <si>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</si>
  <si>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</si>
  <si>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</si>
  <si>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</si>
  <si>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</si>
  <si>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</si>
  <si>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</si>
  <si>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</si>
  <si>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</si>
  <si>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</si>
  <si>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</si>
  <si>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</si>
  <si>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</si>
  <si>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</si>
  <si>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</si>
  <si>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</si>
  <si>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</si>
  <si>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</si>
  <si>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</si>
  <si>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</si>
  <si>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</si>
  <si>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</si>
  <si>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</si>
  <si>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</si>
  <si>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</si>
  <si>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</si>
  <si>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</si>
  <si>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</si>
  <si>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</si>
  <si>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</si>
  <si>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</si>
  <si>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</si>
  <si>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</si>
  <si>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</si>
  <si>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</si>
  <si>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</si>
  <si>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</si>
  <si>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</si>
  <si>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</si>
  <si>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</si>
  <si>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</si>
  <si>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</si>
  <si>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</si>
  <si>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</si>
  <si>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</si>
  <si>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</si>
  <si>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</si>
  <si>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</si>
  <si>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</si>
  <si>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</si>
  <si>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</si>
  <si>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</si>
  <si>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</si>
  <si>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</si>
  <si>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</si>
  <si>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</si>
  <si>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</si>
  <si>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</si>
  <si>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</si>
  <si>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</si>
  <si>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</si>
  <si>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</si>
  <si>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</si>
  <si>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</si>
  <si>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</si>
  <si>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</si>
  <si>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</si>
  <si>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</si>
  <si>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</si>
  <si>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</si>
  <si>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</si>
  <si>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</si>
  <si>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</si>
  <si>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</si>
  <si>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</si>
  <si>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</si>
  <si>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</si>
  <si>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</si>
  <si>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</si>
  <si>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</si>
  <si>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</si>
  <si>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</si>
  <si>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</si>
  <si>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</si>
  <si>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</si>
  <si>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①平成22年度に下水道使用料の引き上げに併せて水道料金を1㎥当たり10円引き下げたため、経営状況が赤字に転じていたが、令和２年度からは黒字になっている。
②上記の要因から累積欠損金は令和元年度までは増加していたが、令和２年度からは減少に転じている。
③現時点では、流動比率が100％以上であるため短期的な債務に対する支払能力はあるが、今後は老朽化した管路・施設・設備の更新や過去に借り入れた企業債（借金）の償還がピークを迎えることから、現金が減少し、流動比率が減少することが予想される。
④平成29年度の簡易水道事業との統合により、類似団体平均を上回る状況が続いている。今後は更新時期を迎えた施設・設備・管路の更新に伴い、給水収益に占める企業債残高の上昇が予想されるため、企業債借入の抑制に努める必要がある。
⑤給水に係る費用については給水収益で賄われるべきであるが、費用が嵩み給水収益では賄いきれない状況となっている。このため、費用分の収入を確保するための検討が必要である。
⑥本市は８町村合併により誕生したため、集落が広域にわたり点在していることや散居村等の地理的要因で維持管理費用が増加し、給水原価が高くなる傾向にある。今後とも、経常費用の削減を図るとともに、料金改定について検討する必要がある。
⑦令和３年度から平均値を下回っている。この傾向が続くようであれば人口減少等を踏まえて適切な施設規模を考えていく必要がある。
⑧有収率が81.22％と類似団体平均、全国平均を下回っており、漏水が主な原因として考えられる。引き続き漏水調査方法の見直しや漏水のおそれがある老朽管を更新する等の対策を行う。</t>
    <rPh sb="1" eb="3">
      <t>ヘイセイ</t>
    </rPh>
    <rPh sb="11" eb="14">
      <t>シヨウリョウ</t>
    </rPh>
    <rPh sb="15" eb="16">
      <t>ヒ</t>
    </rPh>
    <rPh sb="17" eb="18">
      <t>ア</t>
    </rPh>
    <rPh sb="30" eb="31">
      <t>ア</t>
    </rPh>
    <rPh sb="59" eb="61">
      <t>レイワ</t>
    </rPh>
    <rPh sb="62" eb="64">
      <t>ネンド</t>
    </rPh>
    <rPh sb="67" eb="69">
      <t>クロジ</t>
    </rPh>
    <rPh sb="91" eb="93">
      <t>レイワ</t>
    </rPh>
    <rPh sb="93" eb="95">
      <t>ガンネン</t>
    </rPh>
    <rPh sb="95" eb="96">
      <t>ド</t>
    </rPh>
    <rPh sb="107" eb="109">
      <t>レイワ</t>
    </rPh>
    <rPh sb="110" eb="112">
      <t>ネンド</t>
    </rPh>
    <rPh sb="115" eb="117">
      <t>ゲンショウ</t>
    </rPh>
    <rPh sb="118" eb="119">
      <t>テン</t>
    </rPh>
    <rPh sb="172" eb="173">
      <t>カ</t>
    </rPh>
    <rPh sb="175" eb="177">
      <t>カンロ</t>
    </rPh>
    <rPh sb="178" eb="180">
      <t>シセツ</t>
    </rPh>
    <rPh sb="181" eb="183">
      <t>セツビ</t>
    </rPh>
    <rPh sb="237" eb="239">
      <t>ヨソウ</t>
    </rPh>
    <rPh sb="245" eb="247">
      <t>ヘイセイ</t>
    </rPh>
    <rPh sb="256" eb="258">
      <t>ジギョウ</t>
    </rPh>
    <rPh sb="336" eb="338">
      <t>キギョウ</t>
    </rPh>
    <rPh sb="338" eb="339">
      <t>サイ</t>
    </rPh>
    <rPh sb="339" eb="341">
      <t>カリイレ</t>
    </rPh>
    <rPh sb="342" eb="344">
      <t>ヨクセイ</t>
    </rPh>
    <rPh sb="345" eb="346">
      <t>ツト</t>
    </rPh>
    <rPh sb="348" eb="350">
      <t>ヒツヨウ</t>
    </rPh>
    <rPh sb="533" eb="535">
      <t>リョウキン</t>
    </rPh>
    <rPh sb="535" eb="537">
      <t>カイテイ</t>
    </rPh>
    <rPh sb="553" eb="555">
      <t>レイワ</t>
    </rPh>
    <rPh sb="556" eb="558">
      <t>ネンド</t>
    </rPh>
    <rPh sb="560" eb="563">
      <t>ヘイキンチ</t>
    </rPh>
    <rPh sb="564" eb="566">
      <t>シタマワ</t>
    </rPh>
    <rPh sb="573" eb="575">
      <t>ケイコウ</t>
    </rPh>
    <rPh sb="576" eb="577">
      <t>ツヅ</t>
    </rPh>
    <rPh sb="584" eb="586">
      <t>ジンコウ</t>
    </rPh>
    <rPh sb="586" eb="588">
      <t>ゲンショウ</t>
    </rPh>
    <rPh sb="588" eb="589">
      <t>ナド</t>
    </rPh>
    <rPh sb="590" eb="591">
      <t>フ</t>
    </rPh>
    <rPh sb="594" eb="596">
      <t>テキセツ</t>
    </rPh>
    <rPh sb="597" eb="599">
      <t>シセツ</t>
    </rPh>
    <rPh sb="599" eb="601">
      <t>キボ</t>
    </rPh>
    <rPh sb="602" eb="603">
      <t>カンガ</t>
    </rPh>
    <rPh sb="607" eb="609">
      <t>ヒツヨウ</t>
    </rPh>
    <rPh sb="661" eb="662">
      <t>ヒ</t>
    </rPh>
    <rPh sb="663" eb="664">
      <t>ツヅ</t>
    </rPh>
    <rPh sb="698" eb="699">
      <t>オコナ</t>
    </rPh>
    <phoneticPr fontId="4"/>
  </si>
  <si>
    <r>
      <rPr>
        <sz val="11"/>
        <rFont val="ＭＳ ゴシック"/>
        <family val="3"/>
        <charset val="128"/>
      </rPr>
      <t>①類似団体や全国平均と同程度であるが、本市の特性から類似団体に比べ、多くの資産を保有しており、老朽化した資産の更新に多額の費用が掛かることが予想される。将来的な資産の更新に向けて、経営に与える影響を考慮し、優先順位に基づいた更新を進める必要がある。</t>
    </r>
    <r>
      <rPr>
        <sz val="11"/>
        <color rgb="FFFF0000"/>
        <rFont val="ＭＳ ゴシック"/>
        <family val="3"/>
        <charset val="128"/>
      </rPr>
      <t xml:space="preserve">
</t>
    </r>
    <r>
      <rPr>
        <sz val="11"/>
        <rFont val="ＭＳ ゴシック"/>
        <family val="3"/>
        <charset val="128"/>
      </rPr>
      <t>②平成29年度の簡易水道事業との統合により資産が増えたことや、多くの資産が法定耐用年数を経過していることから類似団体平均を大きく上回る状況が続いている。今後の財務状況を踏まえながら計画的な更新を行う必要がある。</t>
    </r>
    <r>
      <rPr>
        <sz val="11"/>
        <color rgb="FFFF0000"/>
        <rFont val="ＭＳ ゴシック"/>
        <family val="3"/>
        <charset val="128"/>
      </rPr>
      <t xml:space="preserve">
</t>
    </r>
    <r>
      <rPr>
        <sz val="11"/>
        <rFont val="ＭＳ ゴシック"/>
        <family val="3"/>
        <charset val="128"/>
      </rPr>
      <t>③全国平均値と同水準であるが、管路経年化率が高いことから十分とは言えない。管路更新計画に基づき着実に更新を進めるとともに、財源確保に努める必要がある。</t>
    </r>
    <rPh sb="11" eb="14">
      <t>ドウテイド</t>
    </rPh>
    <rPh sb="19" eb="21">
      <t>ホンシ</t>
    </rPh>
    <rPh sb="22" eb="24">
      <t>トクセイ</t>
    </rPh>
    <rPh sb="26" eb="28">
      <t>ルイジ</t>
    </rPh>
    <rPh sb="28" eb="30">
      <t>ダンタイ</t>
    </rPh>
    <rPh sb="31" eb="32">
      <t>クラ</t>
    </rPh>
    <rPh sb="34" eb="35">
      <t>オオ</t>
    </rPh>
    <rPh sb="37" eb="39">
      <t>シサン</t>
    </rPh>
    <rPh sb="40" eb="42">
      <t>ホユウ</t>
    </rPh>
    <rPh sb="47" eb="50">
      <t>ロウキュウカ</t>
    </rPh>
    <rPh sb="52" eb="54">
      <t>シサン</t>
    </rPh>
    <rPh sb="55" eb="57">
      <t>コウシン</t>
    </rPh>
    <rPh sb="58" eb="60">
      <t>タガク</t>
    </rPh>
    <rPh sb="61" eb="63">
      <t>ヒヨウ</t>
    </rPh>
    <rPh sb="64" eb="65">
      <t>カ</t>
    </rPh>
    <rPh sb="70" eb="72">
      <t>ヨソウ</t>
    </rPh>
    <rPh sb="80" eb="82">
      <t>シサン</t>
    </rPh>
    <rPh sb="83" eb="85">
      <t>コウシン</t>
    </rPh>
    <rPh sb="86" eb="87">
      <t>ム</t>
    </rPh>
    <rPh sb="103" eb="105">
      <t>ユウセン</t>
    </rPh>
    <rPh sb="105" eb="107">
      <t>ジュンイ</t>
    </rPh>
    <rPh sb="108" eb="109">
      <t>モト</t>
    </rPh>
    <rPh sb="112" eb="114">
      <t>コウシン</t>
    </rPh>
    <rPh sb="115" eb="116">
      <t>スス</t>
    </rPh>
    <rPh sb="118" eb="120">
      <t>ヒツヨウ</t>
    </rPh>
    <rPh sb="126" eb="128">
      <t>ヘイセイ</t>
    </rPh>
    <rPh sb="130" eb="132">
      <t>ネンド</t>
    </rPh>
    <rPh sb="133" eb="135">
      <t>カンイ</t>
    </rPh>
    <rPh sb="135" eb="137">
      <t>スイドウ</t>
    </rPh>
    <rPh sb="137" eb="139">
      <t>ジギョウ</t>
    </rPh>
    <rPh sb="141" eb="143">
      <t>トウゴウ</t>
    </rPh>
    <rPh sb="146" eb="148">
      <t>シサン</t>
    </rPh>
    <rPh sb="149" eb="150">
      <t>フ</t>
    </rPh>
    <rPh sb="156" eb="157">
      <t>オオ</t>
    </rPh>
    <rPh sb="159" eb="161">
      <t>シサン</t>
    </rPh>
    <rPh sb="164" eb="168">
      <t>タイヨウネンスウ</t>
    </rPh>
    <rPh sb="169" eb="171">
      <t>ケイカ</t>
    </rPh>
    <rPh sb="201" eb="203">
      <t>コンゴ</t>
    </rPh>
    <rPh sb="215" eb="218">
      <t>ケイカクテキ</t>
    </rPh>
    <rPh sb="219" eb="221">
      <t>コウシン</t>
    </rPh>
    <rPh sb="222" eb="223">
      <t>オコナ</t>
    </rPh>
    <rPh sb="284" eb="285">
      <t>スス</t>
    </rPh>
    <rPh sb="297" eb="298">
      <t>ツト</t>
    </rPh>
    <phoneticPr fontId="4"/>
  </si>
  <si>
    <t>　累積欠損金比率や料金回収率からみても、実情に見合った料金体系の見直し及び料金改定を検討しなければならない。
　有収率は依然として低い水準で推移しており、収益に繋がっていない。引き続き漏水対策を進める必要がある。
　管路等の老朽化の状況からは、有形固定資産減価償却率に対して管路更新のペースが遅い状況にあることが読み取れる。更新予算を増加して対応しているが、将来の経営に与える影響を十分考慮するとともに、有利な財源の確保や効率的な経営を進めることが必要である。</t>
    <rPh sb="1" eb="3">
      <t>ルイセキ</t>
    </rPh>
    <rPh sb="3" eb="5">
      <t>ケッソン</t>
    </rPh>
    <rPh sb="5" eb="6">
      <t>キン</t>
    </rPh>
    <rPh sb="6" eb="8">
      <t>ヒリツ</t>
    </rPh>
    <rPh sb="9" eb="11">
      <t>リョウキン</t>
    </rPh>
    <rPh sb="11" eb="13">
      <t>カイシュウ</t>
    </rPh>
    <rPh sb="13" eb="14">
      <t>リツ</t>
    </rPh>
    <rPh sb="20" eb="22">
      <t>ジツジョウ</t>
    </rPh>
    <rPh sb="23" eb="25">
      <t>ミア</t>
    </rPh>
    <rPh sb="27" eb="29">
      <t>リョウキン</t>
    </rPh>
    <rPh sb="29" eb="31">
      <t>タイケイ</t>
    </rPh>
    <rPh sb="32" eb="34">
      <t>ミナオ</t>
    </rPh>
    <rPh sb="35" eb="36">
      <t>オヨ</t>
    </rPh>
    <rPh sb="37" eb="39">
      <t>リョウキン</t>
    </rPh>
    <rPh sb="39" eb="41">
      <t>カイテイ</t>
    </rPh>
    <rPh sb="42" eb="44">
      <t>ケントウ</t>
    </rPh>
    <rPh sb="60" eb="62">
      <t>イゼン</t>
    </rPh>
    <rPh sb="65" eb="66">
      <t>ヒク</t>
    </rPh>
    <rPh sb="67" eb="69">
      <t>スイジュン</t>
    </rPh>
    <rPh sb="70" eb="72">
      <t>スイイ</t>
    </rPh>
    <rPh sb="80" eb="81">
      <t>ツナ</t>
    </rPh>
    <rPh sb="88" eb="89">
      <t>ヒ</t>
    </rPh>
    <rPh sb="90" eb="91">
      <t>ツヅ</t>
    </rPh>
    <rPh sb="97" eb="98">
      <t>スス</t>
    </rPh>
    <rPh sb="100" eb="102">
      <t>ヒツヨウ</t>
    </rPh>
    <rPh sb="164" eb="166">
      <t>ヨサン</t>
    </rPh>
    <rPh sb="168" eb="170">
      <t>タイオウ</t>
    </rPh>
    <rPh sb="177" eb="179">
      <t>ショウライ</t>
    </rPh>
    <rPh sb="180" eb="182">
      <t>ケイエイ</t>
    </rPh>
    <rPh sb="183" eb="184">
      <t>アタ</t>
    </rPh>
    <rPh sb="186" eb="188">
      <t>エイキョウ</t>
    </rPh>
    <rPh sb="189" eb="191">
      <t>ジュウブン</t>
    </rPh>
    <rPh sb="191" eb="193">
      <t>コウリョ</t>
    </rPh>
    <rPh sb="203" eb="205">
      <t>ザイゲン</t>
    </rPh>
    <rPh sb="206" eb="208">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</si>
</sst>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0.41</c:v>
                </c:pt>
                <c:pt idx="1">
                  <c:v>0.65</c:v>
                </c:pt>
                <c:pt idx="2">
                  <c:v>0.52</c:v>
                </c:pt>
                <c:pt idx="3">
                  <c:v>0.43</c:v>
                </c:pt>
                <c:pt idx="4">
                  <c:v>0.63</c:v>
                </c:pt>
              </c:numCache>
            </c:numRef>
          </c:val>
          <c:extLst>
            <c:ext xmlns:c16="http://schemas.microsoft.com/office/drawing/2014/chart" uri="{C3380CC4-5D6E-409C-BE32-E72D297353CC}">
              <c16:uniqueId val="{00000000-DF97-4AB4-93C8-D3BD3BB57A6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0.54</c:v>
                </c:pt>
                <c:pt idx="2">
                  <c:v>0.56999999999999995</c:v>
                </c:pt>
                <c:pt idx="3">
                  <c:v>0.52</c:v>
                </c:pt>
                <c:pt idx="4">
                  <c:v>0.48</c:v>
                </c:pt>
              </c:numCache>
            </c:numRef>
          </c:val>
          <c:smooth val="0"/>
          <c:extLst>
            <c:ext xmlns:c16="http://schemas.microsoft.com/office/drawing/2014/chart" uri="{C3380CC4-5D6E-409C-BE32-E72D297353CC}">
              <c16:uniqueId val="{00000001-DF97-4AB4-93C8-D3BD3BB57A6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60.36</c:v>
                </c:pt>
                <c:pt idx="1">
                  <c:v>59.26</c:v>
                </c:pt>
                <c:pt idx="2">
                  <c:v>60.2</c:v>
                </c:pt>
                <c:pt idx="3">
                  <c:v>58.09</c:v>
                </c:pt>
                <c:pt idx="4">
                  <c:v>58.61</c:v>
                </c:pt>
              </c:numCache>
            </c:numRef>
          </c:val>
          <c:extLst>
            <c:ext xmlns:c16="http://schemas.microsoft.com/office/drawing/2014/chart" uri="{C3380CC4-5D6E-409C-BE32-E72D297353CC}">
              <c16:uniqueId val="{00000000-DF76-497B-825A-0126F8856DF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59.67</c:v>
                </c:pt>
                <c:pt idx="2">
                  <c:v>60.12</c:v>
                </c:pt>
                <c:pt idx="3">
                  <c:v>60.34</c:v>
                </c:pt>
                <c:pt idx="4">
                  <c:v>59.54</c:v>
                </c:pt>
              </c:numCache>
            </c:numRef>
          </c:val>
          <c:smooth val="0"/>
          <c:extLst>
            <c:ext xmlns:c16="http://schemas.microsoft.com/office/drawing/2014/chart" uri="{C3380CC4-5D6E-409C-BE32-E72D297353CC}">
              <c16:uniqueId val="{00000001-DF76-497B-825A-0126F8856DF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81.84</c:v>
                </c:pt>
                <c:pt idx="1">
                  <c:v>81.36</c:v>
                </c:pt>
                <c:pt idx="2">
                  <c:v>81.260000000000005</c:v>
                </c:pt>
                <c:pt idx="3">
                  <c:v>82.25</c:v>
                </c:pt>
                <c:pt idx="4">
                  <c:v>81.22</c:v>
                </c:pt>
              </c:numCache>
            </c:numRef>
          </c:val>
          <c:extLst>
            <c:ext xmlns:c16="http://schemas.microsoft.com/office/drawing/2014/chart" uri="{C3380CC4-5D6E-409C-BE32-E72D297353CC}">
              <c16:uniqueId val="{00000000-F709-4D1B-93D4-8EB0CDE13EA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84.6</c:v>
                </c:pt>
                <c:pt idx="2">
                  <c:v>84.24</c:v>
                </c:pt>
                <c:pt idx="3">
                  <c:v>84.19</c:v>
                </c:pt>
                <c:pt idx="4">
                  <c:v>83.93</c:v>
                </c:pt>
              </c:numCache>
            </c:numRef>
          </c:val>
          <c:smooth val="0"/>
          <c:extLst>
            <c:ext xmlns:c16="http://schemas.microsoft.com/office/drawing/2014/chart" uri="{C3380CC4-5D6E-409C-BE32-E72D297353CC}">
              <c16:uniqueId val="{00000001-F709-4D1B-93D4-8EB0CDE13EA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95.18</c:v>
                </c:pt>
                <c:pt idx="1">
                  <c:v>98.4</c:v>
                </c:pt>
                <c:pt idx="2">
                  <c:v>103.06</c:v>
                </c:pt>
                <c:pt idx="3">
                  <c:v>107.79</c:v>
                </c:pt>
                <c:pt idx="4">
                  <c:v>109.43</c:v>
                </c:pt>
              </c:numCache>
            </c:numRef>
          </c:val>
          <c:extLst>
            <c:ext xmlns:c16="http://schemas.microsoft.com/office/drawing/2014/chart" uri="{C3380CC4-5D6E-409C-BE32-E72D297353CC}">
              <c16:uniqueId val="{00000000-AE65-4AB1-B313-65CC0F2D7F7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109.01</c:v>
                </c:pt>
                <c:pt idx="2">
                  <c:v>108.83</c:v>
                </c:pt>
                <c:pt idx="3">
                  <c:v>109.23</c:v>
                </c:pt>
                <c:pt idx="4">
                  <c:v>108.04</c:v>
                </c:pt>
              </c:numCache>
            </c:numRef>
          </c:val>
          <c:smooth val="0"/>
          <c:extLst>
            <c:ext xmlns:c16="http://schemas.microsoft.com/office/drawing/2014/chart" uri="{C3380CC4-5D6E-409C-BE32-E72D297353CC}">
              <c16:uniqueId val="{00000001-AE65-4AB1-B313-65CC0F2D7F7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47.24</c:v>
                </c:pt>
                <c:pt idx="1">
                  <c:v>49.08</c:v>
                </c:pt>
                <c:pt idx="2">
                  <c:v>50.44</c:v>
                </c:pt>
                <c:pt idx="3">
                  <c:v>51.43</c:v>
                </c:pt>
                <c:pt idx="4">
                  <c:v>52.29</c:v>
                </c:pt>
              </c:numCache>
            </c:numRef>
          </c:val>
          <c:extLst>
            <c:ext xmlns:c16="http://schemas.microsoft.com/office/drawing/2014/chart" uri="{C3380CC4-5D6E-409C-BE32-E72D297353CC}">
              <c16:uniqueId val="{00000000-C08B-440A-9C9C-980A53BDDF1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48.17</c:v>
                </c:pt>
                <c:pt idx="2">
                  <c:v>48.83</c:v>
                </c:pt>
                <c:pt idx="3">
                  <c:v>49.96</c:v>
                </c:pt>
                <c:pt idx="4">
                  <c:v>50.82</c:v>
                </c:pt>
              </c:numCache>
            </c:numRef>
          </c:val>
          <c:smooth val="0"/>
          <c:extLst>
            <c:ext xmlns:c16="http://schemas.microsoft.com/office/drawing/2014/chart" uri="{C3380CC4-5D6E-409C-BE32-E72D297353CC}">
              <c16:uniqueId val="{00000001-C08B-440A-9C9C-980A53BDDF1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72.989999999999995</c:v>
                </c:pt>
                <c:pt idx="1">
                  <c:v>73.06</c:v>
                </c:pt>
                <c:pt idx="2">
                  <c:v>72.41</c:v>
                </c:pt>
                <c:pt idx="3">
                  <c:v>72.900000000000006</c:v>
                </c:pt>
                <c:pt idx="4">
                  <c:v>74.42</c:v>
                </c:pt>
              </c:numCache>
            </c:numRef>
          </c:val>
          <c:extLst>
            <c:ext xmlns:c16="http://schemas.microsoft.com/office/drawing/2014/chart" uri="{C3380CC4-5D6E-409C-BE32-E72D297353CC}">
              <c16:uniqueId val="{00000000-5281-4D9F-86C9-77A42A06FBF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17.12</c:v>
                </c:pt>
                <c:pt idx="2">
                  <c:v>18.18</c:v>
                </c:pt>
                <c:pt idx="3">
                  <c:v>19.32</c:v>
                </c:pt>
                <c:pt idx="4">
                  <c:v>21.16</c:v>
                </c:pt>
              </c:numCache>
            </c:numRef>
          </c:val>
          <c:smooth val="0"/>
          <c:extLst>
            <c:ext xmlns:c16="http://schemas.microsoft.com/office/drawing/2014/chart" uri="{C3380CC4-5D6E-409C-BE32-E72D297353CC}">
              <c16:uniqueId val="{00000001-5281-4D9F-86C9-77A42A06FBF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93.49</c:v>
                </c:pt>
                <c:pt idx="1">
                  <c:v>97.07</c:v>
                </c:pt>
                <c:pt idx="2">
                  <c:v>112.05</c:v>
                </c:pt>
                <c:pt idx="3">
                  <c:v>83.56</c:v>
                </c:pt>
                <c:pt idx="4">
                  <c:v>71.11</c:v>
                </c:pt>
              </c:numCache>
            </c:numRef>
          </c:val>
          <c:extLst>
            <c:ext xmlns:c16="http://schemas.microsoft.com/office/drawing/2014/chart" uri="{C3380CC4-5D6E-409C-BE32-E72D297353CC}">
              <c16:uniqueId val="{00000000-EB9A-4E7D-905D-D67624B5645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3.7</c:v>
                </c:pt>
                <c:pt idx="2">
                  <c:v>4.34</c:v>
                </c:pt>
                <c:pt idx="3">
                  <c:v>4.6900000000000004</c:v>
                </c:pt>
                <c:pt idx="4">
                  <c:v>4.72</c:v>
                </c:pt>
              </c:numCache>
            </c:numRef>
          </c:val>
          <c:smooth val="0"/>
          <c:extLst>
            <c:ext xmlns:c16="http://schemas.microsoft.com/office/drawing/2014/chart" uri="{C3380CC4-5D6E-409C-BE32-E72D297353CC}">
              <c16:uniqueId val="{00000001-EB9A-4E7D-905D-D67624B5645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497.93</c:v>
                </c:pt>
                <c:pt idx="1">
                  <c:v>408.17</c:v>
                </c:pt>
                <c:pt idx="2">
                  <c:v>383.41</c:v>
                </c:pt>
                <c:pt idx="3">
                  <c:v>275.94</c:v>
                </c:pt>
                <c:pt idx="4">
                  <c:v>249.9</c:v>
                </c:pt>
              </c:numCache>
            </c:numRef>
          </c:val>
          <c:extLst>
            <c:ext xmlns:c16="http://schemas.microsoft.com/office/drawing/2014/chart" uri="{C3380CC4-5D6E-409C-BE32-E72D297353CC}">
              <c16:uniqueId val="{00000000-CDF8-4E21-B07C-5503480466A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365.18</c:v>
                </c:pt>
                <c:pt idx="2">
                  <c:v>327.77</c:v>
                </c:pt>
                <c:pt idx="3">
                  <c:v>338.02</c:v>
                </c:pt>
                <c:pt idx="4">
                  <c:v>345.94</c:v>
                </c:pt>
              </c:numCache>
            </c:numRef>
          </c:val>
          <c:smooth val="0"/>
          <c:extLst>
            <c:ext xmlns:c16="http://schemas.microsoft.com/office/drawing/2014/chart" uri="{C3380CC4-5D6E-409C-BE32-E72D297353CC}">
              <c16:uniqueId val="{00000001-CDF8-4E21-B07C-5503480466A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500.35</c:v>
                </c:pt>
                <c:pt idx="1">
                  <c:v>486.87</c:v>
                </c:pt>
                <c:pt idx="2">
                  <c:v>562.16</c:v>
                </c:pt>
                <c:pt idx="3">
                  <c:v>445.6</c:v>
                </c:pt>
                <c:pt idx="4">
                  <c:v>428.36</c:v>
                </c:pt>
              </c:numCache>
            </c:numRef>
          </c:val>
          <c:extLst>
            <c:ext xmlns:c16="http://schemas.microsoft.com/office/drawing/2014/chart" uri="{C3380CC4-5D6E-409C-BE32-E72D297353CC}">
              <c16:uniqueId val="{00000000-D3B2-412B-A7D0-B9E7B49687C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371.65</c:v>
                </c:pt>
                <c:pt idx="2">
                  <c:v>397.1</c:v>
                </c:pt>
                <c:pt idx="3">
                  <c:v>379.91</c:v>
                </c:pt>
                <c:pt idx="4">
                  <c:v>386.61</c:v>
                </c:pt>
              </c:numCache>
            </c:numRef>
          </c:val>
          <c:smooth val="0"/>
          <c:extLst>
            <c:ext xmlns:c16="http://schemas.microsoft.com/office/drawing/2014/chart" uri="{C3380CC4-5D6E-409C-BE32-E72D297353CC}">
              <c16:uniqueId val="{00000001-D3B2-412B-A7D0-B9E7B49687C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77.95</c:v>
                </c:pt>
                <c:pt idx="1">
                  <c:v>78.540000000000006</c:v>
                </c:pt>
                <c:pt idx="2">
                  <c:v>65.150000000000006</c:v>
                </c:pt>
                <c:pt idx="3">
                  <c:v>82.35</c:v>
                </c:pt>
                <c:pt idx="4">
                  <c:v>82.05</c:v>
                </c:pt>
              </c:numCache>
            </c:numRef>
          </c:val>
          <c:extLst>
            <c:ext xmlns:c16="http://schemas.microsoft.com/office/drawing/2014/chart" uri="{C3380CC4-5D6E-409C-BE32-E72D297353CC}">
              <c16:uniqueId val="{00000000-C344-4047-9823-6ED7BC84E6A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98.77</c:v>
                </c:pt>
                <c:pt idx="2">
                  <c:v>95.79</c:v>
                </c:pt>
                <c:pt idx="3">
                  <c:v>98.3</c:v>
                </c:pt>
                <c:pt idx="4">
                  <c:v>93.82</c:v>
                </c:pt>
              </c:numCache>
            </c:numRef>
          </c:val>
          <c:smooth val="0"/>
          <c:extLst>
            <c:ext xmlns:c16="http://schemas.microsoft.com/office/drawing/2014/chart" uri="{C3380CC4-5D6E-409C-BE32-E72D297353CC}">
              <c16:uniqueId val="{00000001-C344-4047-9823-6ED7BC84E6A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206.26</c:v>
                </c:pt>
                <c:pt idx="1">
                  <c:v>205.79</c:v>
                </c:pt>
                <c:pt idx="2">
                  <c:v>202.17</c:v>
                </c:pt>
                <c:pt idx="3">
                  <c:v>196.99</c:v>
                </c:pt>
                <c:pt idx="4">
                  <c:v>197.6</c:v>
                </c:pt>
              </c:numCache>
            </c:numRef>
          </c:val>
          <c:extLst>
            <c:ext xmlns:c16="http://schemas.microsoft.com/office/drawing/2014/chart" uri="{C3380CC4-5D6E-409C-BE32-E72D297353CC}">
              <c16:uniqueId val="{00000000-2A33-4667-8E29-B3996627825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173.67</c:v>
                </c:pt>
                <c:pt idx="2">
                  <c:v>171.13</c:v>
                </c:pt>
                <c:pt idx="3">
                  <c:v>173.7</c:v>
                </c:pt>
                <c:pt idx="4">
                  <c:v>178.94</c:v>
                </c:pt>
              </c:numCache>
            </c:numRef>
          </c:val>
          <c:smooth val="0"/>
          <c:extLst>
            <c:ext xmlns:c16="http://schemas.microsoft.com/office/drawing/2014/chart" uri="{C3380CC4-5D6E-409C-BE32-E72D297353CC}">
              <c16:uniqueId val="{00000001-2A33-4667-8E29-B3996627825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南砺市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7"/>
      <c r="D7" s="57"/>
      <c r="E7" s="57"/>
      <c r="F7" s="57"/>
      <c r="G7" s="57"/>
      <c r="H7" s="57"/>
      <c r="I7" s="56" t="s">
        <v>2</v>
      </c>
      <c r="J7" s="57"/>
      <c r="K7" s="57"/>
      <c r="L7" s="57"/>
      <c r="M7" s="57"/>
      <c r="N7" s="57"/>
      <c r="O7" s="58"/>
      <c r="P7" s="59" t="s">
        <v>3</v>
      </c>
      <c r="Q7" s="59"/>
      <c r="R7" s="59"/>
      <c r="S7" s="59"/>
      <c r="T7" s="59"/>
      <c r="U7" s="59"/>
      <c r="V7" s="59"/>
      <c r="W7" s="59" t="s">
        <v>4</v>
      </c>
      <c r="X7" s="59"/>
      <c r="Y7" s="59"/>
      <c r="Z7" s="59"/>
      <c r="AA7" s="59"/>
      <c r="AB7" s="59"/>
      <c r="AC7" s="59"/>
      <c r="AD7" s="59" t="s">
        <v>5</v>
      </c>
      <c r="AE7" s="59"/>
      <c r="AF7" s="59"/>
      <c r="AG7" s="59"/>
      <c r="AH7" s="59"/>
      <c r="AI7" s="59"/>
      <c r="AJ7" s="59"/>
      <c r="AK7" s="2"/>
      <c r="AL7" s="59" t="s">
        <v>6</v>
      </c>
      <c r="AM7" s="59"/>
      <c r="AN7" s="59"/>
      <c r="AO7" s="59"/>
      <c r="AP7" s="59"/>
      <c r="AQ7" s="59"/>
      <c r="AR7" s="59"/>
      <c r="AS7" s="59"/>
      <c r="AT7" s="56" t="s">
        <v>7</v>
      </c>
      <c r="AU7" s="57"/>
      <c r="AV7" s="57"/>
      <c r="AW7" s="57"/>
      <c r="AX7" s="57"/>
      <c r="AY7" s="57"/>
      <c r="AZ7" s="57"/>
      <c r="BA7" s="57"/>
      <c r="BB7" s="59" t="s">
        <v>8</v>
      </c>
      <c r="BC7" s="59"/>
      <c r="BD7" s="59"/>
      <c r="BE7" s="59"/>
      <c r="BF7" s="59"/>
      <c r="BG7" s="59"/>
      <c r="BH7" s="59"/>
      <c r="BI7" s="59"/>
      <c r="BJ7" s="3"/>
      <c r="BK7" s="3"/>
      <c r="BL7" s="64" t="s">
        <v>9</v>
      </c>
      <c r="BM7" s="65"/>
      <c r="BN7" s="65"/>
      <c r="BO7" s="65"/>
      <c r="BP7" s="65"/>
      <c r="BQ7" s="65"/>
      <c r="BR7" s="65"/>
      <c r="BS7" s="65"/>
      <c r="BT7" s="65"/>
      <c r="BU7" s="65"/>
      <c r="BV7" s="65"/>
      <c r="BW7" s="65"/>
      <c r="BX7" s="65"/>
      <c r="BY7" s="66"/>
    </row>
    <row r="8" spans="1:78" ht="18.75" customHeight="1" x14ac:dyDescent="0.15">
      <c r="A8" s="2"/>
      <c r="B8" s="67" t="str">
        <f>データ!$I$6</f>
        <v>法適用</v>
      </c>
      <c r="C8" s="68"/>
      <c r="D8" s="68"/>
      <c r="E8" s="68"/>
      <c r="F8" s="68"/>
      <c r="G8" s="68"/>
      <c r="H8" s="68"/>
      <c r="I8" s="67" t="str">
        <f>データ!$J$6</f>
        <v>水道事業</v>
      </c>
      <c r="J8" s="68"/>
      <c r="K8" s="68"/>
      <c r="L8" s="68"/>
      <c r="M8" s="68"/>
      <c r="N8" s="68"/>
      <c r="O8" s="69"/>
      <c r="P8" s="70" t="str">
        <f>データ!$K$6</f>
        <v>末端給水事業</v>
      </c>
      <c r="Q8" s="70"/>
      <c r="R8" s="70"/>
      <c r="S8" s="70"/>
      <c r="T8" s="70"/>
      <c r="U8" s="70"/>
      <c r="V8" s="70"/>
      <c r="W8" s="70" t="str">
        <f>データ!$L$6</f>
        <v>A5</v>
      </c>
      <c r="X8" s="70"/>
      <c r="Y8" s="70"/>
      <c r="Z8" s="70"/>
      <c r="AA8" s="70"/>
      <c r="AB8" s="70"/>
      <c r="AC8" s="70"/>
      <c r="AD8" s="70" t="str">
        <f>データ!$M$6</f>
        <v>非設置</v>
      </c>
      <c r="AE8" s="70"/>
      <c r="AF8" s="70"/>
      <c r="AG8" s="70"/>
      <c r="AH8" s="70"/>
      <c r="AI8" s="70"/>
      <c r="AJ8" s="70"/>
      <c r="AK8" s="2"/>
      <c r="AL8" s="53">
        <f>データ!$R$6</f>
        <v>47778</v>
      </c>
      <c r="AM8" s="53"/>
      <c r="AN8" s="53"/>
      <c r="AO8" s="53"/>
      <c r="AP8" s="53"/>
      <c r="AQ8" s="53"/>
      <c r="AR8" s="53"/>
      <c r="AS8" s="53"/>
      <c r="AT8" s="50">
        <f>データ!$S$6</f>
        <v>668.64</v>
      </c>
      <c r="AU8" s="51"/>
      <c r="AV8" s="51"/>
      <c r="AW8" s="51"/>
      <c r="AX8" s="51"/>
      <c r="AY8" s="51"/>
      <c r="AZ8" s="51"/>
      <c r="BA8" s="51"/>
      <c r="BB8" s="40">
        <f>データ!$T$6</f>
        <v>71.459999999999994</v>
      </c>
      <c r="BC8" s="40"/>
      <c r="BD8" s="40"/>
      <c r="BE8" s="40"/>
      <c r="BF8" s="40"/>
      <c r="BG8" s="40"/>
      <c r="BH8" s="40"/>
      <c r="BI8" s="40"/>
      <c r="BJ8" s="3"/>
      <c r="BK8" s="3"/>
      <c r="BL8" s="71" t="s">
        <v>10</v>
      </c>
      <c r="BM8" s="72"/>
      <c r="BN8" s="54" t="s">
        <v>11</v>
      </c>
      <c r="BO8" s="54"/>
      <c r="BP8" s="54"/>
      <c r="BQ8" s="54"/>
      <c r="BR8" s="54"/>
      <c r="BS8" s="54"/>
      <c r="BT8" s="54"/>
      <c r="BU8" s="54"/>
      <c r="BV8" s="54"/>
      <c r="BW8" s="54"/>
      <c r="BX8" s="54"/>
      <c r="BY8" s="55"/>
    </row>
    <row r="9" spans="1:78" ht="18.75" customHeight="1" x14ac:dyDescent="0.15">
      <c r="A9" s="2"/>
      <c r="B9" s="56" t="s">
        <v>12</v>
      </c>
      <c r="C9" s="57"/>
      <c r="D9" s="57"/>
      <c r="E9" s="57"/>
      <c r="F9" s="57"/>
      <c r="G9" s="57"/>
      <c r="H9" s="57"/>
      <c r="I9" s="56" t="s">
        <v>13</v>
      </c>
      <c r="J9" s="57"/>
      <c r="K9" s="57"/>
      <c r="L9" s="57"/>
      <c r="M9" s="57"/>
      <c r="N9" s="57"/>
      <c r="O9" s="58"/>
      <c r="P9" s="59" t="s">
        <v>14</v>
      </c>
      <c r="Q9" s="59"/>
      <c r="R9" s="59"/>
      <c r="S9" s="59"/>
      <c r="T9" s="59"/>
      <c r="U9" s="59"/>
      <c r="V9" s="59"/>
      <c r="W9" s="59" t="s">
        <v>15</v>
      </c>
      <c r="X9" s="59"/>
      <c r="Y9" s="59"/>
      <c r="Z9" s="59"/>
      <c r="AA9" s="59"/>
      <c r="AB9" s="59"/>
      <c r="AC9" s="59"/>
      <c r="AD9" s="2"/>
      <c r="AE9" s="2"/>
      <c r="AF9" s="2"/>
      <c r="AG9" s="2"/>
      <c r="AH9" s="2"/>
      <c r="AI9" s="2"/>
      <c r="AJ9" s="2"/>
      <c r="AK9" s="2"/>
      <c r="AL9" s="59" t="s">
        <v>16</v>
      </c>
      <c r="AM9" s="59"/>
      <c r="AN9" s="59"/>
      <c r="AO9" s="59"/>
      <c r="AP9" s="59"/>
      <c r="AQ9" s="59"/>
      <c r="AR9" s="59"/>
      <c r="AS9" s="59"/>
      <c r="AT9" s="56" t="s">
        <v>17</v>
      </c>
      <c r="AU9" s="57"/>
      <c r="AV9" s="57"/>
      <c r="AW9" s="57"/>
      <c r="AX9" s="57"/>
      <c r="AY9" s="57"/>
      <c r="AZ9" s="57"/>
      <c r="BA9" s="57"/>
      <c r="BB9" s="59" t="s">
        <v>18</v>
      </c>
      <c r="BC9" s="59"/>
      <c r="BD9" s="59"/>
      <c r="BE9" s="59"/>
      <c r="BF9" s="59"/>
      <c r="BG9" s="59"/>
      <c r="BH9" s="59"/>
      <c r="BI9" s="59"/>
      <c r="BJ9" s="3"/>
      <c r="BK9" s="3"/>
      <c r="BL9" s="60" t="s">
        <v>19</v>
      </c>
      <c r="BM9" s="61"/>
      <c r="BN9" s="62" t="s">
        <v>20</v>
      </c>
      <c r="BO9" s="62"/>
      <c r="BP9" s="62"/>
      <c r="BQ9" s="62"/>
      <c r="BR9" s="62"/>
      <c r="BS9" s="62"/>
      <c r="BT9" s="62"/>
      <c r="BU9" s="62"/>
      <c r="BV9" s="62"/>
      <c r="BW9" s="62"/>
      <c r="BX9" s="62"/>
      <c r="BY9" s="63"/>
    </row>
    <row r="10" spans="1:78" ht="18.75" customHeight="1" x14ac:dyDescent="0.15">
      <c r="A10" s="2"/>
      <c r="B10" s="50" t="str">
        <f>データ!$N$6</f>
        <v>-</v>
      </c>
      <c r="C10" s="51"/>
      <c r="D10" s="51"/>
      <c r="E10" s="51"/>
      <c r="F10" s="51"/>
      <c r="G10" s="51"/>
      <c r="H10" s="51"/>
      <c r="I10" s="50">
        <f>データ!$O$6</f>
        <v>71.42</v>
      </c>
      <c r="J10" s="51"/>
      <c r="K10" s="51"/>
      <c r="L10" s="51"/>
      <c r="M10" s="51"/>
      <c r="N10" s="51"/>
      <c r="O10" s="52"/>
      <c r="P10" s="40">
        <f>データ!$P$6</f>
        <v>98.99</v>
      </c>
      <c r="Q10" s="40"/>
      <c r="R10" s="40"/>
      <c r="S10" s="40"/>
      <c r="T10" s="40"/>
      <c r="U10" s="40"/>
      <c r="V10" s="40"/>
      <c r="W10" s="53">
        <f>データ!$Q$6</f>
        <v>3190</v>
      </c>
      <c r="X10" s="53"/>
      <c r="Y10" s="53"/>
      <c r="Z10" s="53"/>
      <c r="AA10" s="53"/>
      <c r="AB10" s="53"/>
      <c r="AC10" s="53"/>
      <c r="AD10" s="2"/>
      <c r="AE10" s="2"/>
      <c r="AF10" s="2"/>
      <c r="AG10" s="2"/>
      <c r="AH10" s="2"/>
      <c r="AI10" s="2"/>
      <c r="AJ10" s="2"/>
      <c r="AK10" s="2"/>
      <c r="AL10" s="53">
        <f>データ!$U$6</f>
        <v>46936</v>
      </c>
      <c r="AM10" s="53"/>
      <c r="AN10" s="53"/>
      <c r="AO10" s="53"/>
      <c r="AP10" s="53"/>
      <c r="AQ10" s="53"/>
      <c r="AR10" s="53"/>
      <c r="AS10" s="53"/>
      <c r="AT10" s="50">
        <f>データ!$V$6</f>
        <v>193.08</v>
      </c>
      <c r="AU10" s="51"/>
      <c r="AV10" s="51"/>
      <c r="AW10" s="51"/>
      <c r="AX10" s="51"/>
      <c r="AY10" s="51"/>
      <c r="AZ10" s="51"/>
      <c r="BA10" s="51"/>
      <c r="BB10" s="40">
        <f>データ!$W$6</f>
        <v>243.09</v>
      </c>
      <c r="BC10" s="40"/>
      <c r="BD10" s="40"/>
      <c r="BE10" s="40"/>
      <c r="BF10" s="40"/>
      <c r="BG10" s="40"/>
      <c r="BH10" s="40"/>
      <c r="BI10" s="40"/>
      <c r="BJ10" s="2"/>
      <c r="BK10" s="2"/>
      <c r="BL10" s="41" t="s">
        <v>21</v>
      </c>
      <c r="BM10" s="42"/>
      <c r="BN10" s="43" t="s">
        <v>22</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23</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24</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1" t="s">
        <v>25</v>
      </c>
      <c r="BM14" s="32"/>
      <c r="BN14" s="32"/>
      <c r="BO14" s="32"/>
      <c r="BP14" s="32"/>
      <c r="BQ14" s="32"/>
      <c r="BR14" s="32"/>
      <c r="BS14" s="32"/>
      <c r="BT14" s="32"/>
      <c r="BU14" s="32"/>
      <c r="BV14" s="32"/>
      <c r="BW14" s="32"/>
      <c r="BX14" s="32"/>
      <c r="BY14" s="32"/>
      <c r="BZ14" s="33"/>
    </row>
    <row r="15" spans="1:78" ht="13.5" customHeight="1" x14ac:dyDescent="0.15">
      <c r="A15" s="2"/>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9"/>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6" t="s">
        <v>111</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6"/>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6"/>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6"/>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6"/>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6"/>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6"/>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6"/>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6"/>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6"/>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6"/>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6"/>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6"/>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6"/>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6"/>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6"/>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6"/>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6"/>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6"/>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6"/>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6"/>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6"/>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6"/>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6"/>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6"/>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6"/>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6"/>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6"/>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6"/>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3" t="s">
        <v>112</v>
      </c>
      <c r="BM47" s="94"/>
      <c r="BN47" s="94"/>
      <c r="BO47" s="94"/>
      <c r="BP47" s="94"/>
      <c r="BQ47" s="94"/>
      <c r="BR47" s="94"/>
      <c r="BS47" s="94"/>
      <c r="BT47" s="94"/>
      <c r="BU47" s="94"/>
      <c r="BV47" s="94"/>
      <c r="BW47" s="94"/>
      <c r="BX47" s="94"/>
      <c r="BY47" s="94"/>
      <c r="BZ47" s="9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3"/>
      <c r="BM48" s="94"/>
      <c r="BN48" s="94"/>
      <c r="BO48" s="94"/>
      <c r="BP48" s="94"/>
      <c r="BQ48" s="94"/>
      <c r="BR48" s="94"/>
      <c r="BS48" s="94"/>
      <c r="BT48" s="94"/>
      <c r="BU48" s="94"/>
      <c r="BV48" s="94"/>
      <c r="BW48" s="94"/>
      <c r="BX48" s="94"/>
      <c r="BY48" s="94"/>
      <c r="BZ48" s="9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3"/>
      <c r="BM49" s="94"/>
      <c r="BN49" s="94"/>
      <c r="BO49" s="94"/>
      <c r="BP49" s="94"/>
      <c r="BQ49" s="94"/>
      <c r="BR49" s="94"/>
      <c r="BS49" s="94"/>
      <c r="BT49" s="94"/>
      <c r="BU49" s="94"/>
      <c r="BV49" s="94"/>
      <c r="BW49" s="94"/>
      <c r="BX49" s="94"/>
      <c r="BY49" s="94"/>
      <c r="BZ49" s="9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3"/>
      <c r="BM50" s="94"/>
      <c r="BN50" s="94"/>
      <c r="BO50" s="94"/>
      <c r="BP50" s="94"/>
      <c r="BQ50" s="94"/>
      <c r="BR50" s="94"/>
      <c r="BS50" s="94"/>
      <c r="BT50" s="94"/>
      <c r="BU50" s="94"/>
      <c r="BV50" s="94"/>
      <c r="BW50" s="94"/>
      <c r="BX50" s="94"/>
      <c r="BY50" s="94"/>
      <c r="BZ50" s="9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3"/>
      <c r="BM51" s="94"/>
      <c r="BN51" s="94"/>
      <c r="BO51" s="94"/>
      <c r="BP51" s="94"/>
      <c r="BQ51" s="94"/>
      <c r="BR51" s="94"/>
      <c r="BS51" s="94"/>
      <c r="BT51" s="94"/>
      <c r="BU51" s="94"/>
      <c r="BV51" s="94"/>
      <c r="BW51" s="94"/>
      <c r="BX51" s="94"/>
      <c r="BY51" s="94"/>
      <c r="BZ51" s="9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3"/>
      <c r="BM52" s="94"/>
      <c r="BN52" s="94"/>
      <c r="BO52" s="94"/>
      <c r="BP52" s="94"/>
      <c r="BQ52" s="94"/>
      <c r="BR52" s="94"/>
      <c r="BS52" s="94"/>
      <c r="BT52" s="94"/>
      <c r="BU52" s="94"/>
      <c r="BV52" s="94"/>
      <c r="BW52" s="94"/>
      <c r="BX52" s="94"/>
      <c r="BY52" s="94"/>
      <c r="BZ52" s="9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3"/>
      <c r="BM53" s="94"/>
      <c r="BN53" s="94"/>
      <c r="BO53" s="94"/>
      <c r="BP53" s="94"/>
      <c r="BQ53" s="94"/>
      <c r="BR53" s="94"/>
      <c r="BS53" s="94"/>
      <c r="BT53" s="94"/>
      <c r="BU53" s="94"/>
      <c r="BV53" s="94"/>
      <c r="BW53" s="94"/>
      <c r="BX53" s="94"/>
      <c r="BY53" s="94"/>
      <c r="BZ53" s="9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3"/>
      <c r="BM54" s="94"/>
      <c r="BN54" s="94"/>
      <c r="BO54" s="94"/>
      <c r="BP54" s="94"/>
      <c r="BQ54" s="94"/>
      <c r="BR54" s="94"/>
      <c r="BS54" s="94"/>
      <c r="BT54" s="94"/>
      <c r="BU54" s="94"/>
      <c r="BV54" s="94"/>
      <c r="BW54" s="94"/>
      <c r="BX54" s="94"/>
      <c r="BY54" s="94"/>
      <c r="BZ54" s="9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3"/>
      <c r="BM55" s="94"/>
      <c r="BN55" s="94"/>
      <c r="BO55" s="94"/>
      <c r="BP55" s="94"/>
      <c r="BQ55" s="94"/>
      <c r="BR55" s="94"/>
      <c r="BS55" s="94"/>
      <c r="BT55" s="94"/>
      <c r="BU55" s="94"/>
      <c r="BV55" s="94"/>
      <c r="BW55" s="94"/>
      <c r="BX55" s="94"/>
      <c r="BY55" s="94"/>
      <c r="BZ55" s="9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3"/>
      <c r="BM56" s="94"/>
      <c r="BN56" s="94"/>
      <c r="BO56" s="94"/>
      <c r="BP56" s="94"/>
      <c r="BQ56" s="94"/>
      <c r="BR56" s="94"/>
      <c r="BS56" s="94"/>
      <c r="BT56" s="94"/>
      <c r="BU56" s="94"/>
      <c r="BV56" s="94"/>
      <c r="BW56" s="94"/>
      <c r="BX56" s="94"/>
      <c r="BY56" s="94"/>
      <c r="BZ56" s="9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3"/>
      <c r="BM57" s="94"/>
      <c r="BN57" s="94"/>
      <c r="BO57" s="94"/>
      <c r="BP57" s="94"/>
      <c r="BQ57" s="94"/>
      <c r="BR57" s="94"/>
      <c r="BS57" s="94"/>
      <c r="BT57" s="94"/>
      <c r="BU57" s="94"/>
      <c r="BV57" s="94"/>
      <c r="BW57" s="94"/>
      <c r="BX57" s="94"/>
      <c r="BY57" s="94"/>
      <c r="BZ57" s="9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3"/>
      <c r="BM58" s="94"/>
      <c r="BN58" s="94"/>
      <c r="BO58" s="94"/>
      <c r="BP58" s="94"/>
      <c r="BQ58" s="94"/>
      <c r="BR58" s="94"/>
      <c r="BS58" s="94"/>
      <c r="BT58" s="94"/>
      <c r="BU58" s="94"/>
      <c r="BV58" s="94"/>
      <c r="BW58" s="94"/>
      <c r="BX58" s="94"/>
      <c r="BY58" s="94"/>
      <c r="BZ58" s="9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3"/>
      <c r="BM59" s="94"/>
      <c r="BN59" s="94"/>
      <c r="BO59" s="94"/>
      <c r="BP59" s="94"/>
      <c r="BQ59" s="94"/>
      <c r="BR59" s="94"/>
      <c r="BS59" s="94"/>
      <c r="BT59" s="94"/>
      <c r="BU59" s="94"/>
      <c r="BV59" s="94"/>
      <c r="BW59" s="94"/>
      <c r="BX59" s="94"/>
      <c r="BY59" s="94"/>
      <c r="BZ59" s="95"/>
    </row>
    <row r="60" spans="1:78" ht="13.5" customHeight="1" x14ac:dyDescent="0.15">
      <c r="A60" s="2"/>
      <c r="B60" s="37" t="s">
        <v>27</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9"/>
      <c r="BK60" s="2"/>
      <c r="BL60" s="93"/>
      <c r="BM60" s="94"/>
      <c r="BN60" s="94"/>
      <c r="BO60" s="94"/>
      <c r="BP60" s="94"/>
      <c r="BQ60" s="94"/>
      <c r="BR60" s="94"/>
      <c r="BS60" s="94"/>
      <c r="BT60" s="94"/>
      <c r="BU60" s="94"/>
      <c r="BV60" s="94"/>
      <c r="BW60" s="94"/>
      <c r="BX60" s="94"/>
      <c r="BY60" s="94"/>
      <c r="BZ60" s="95"/>
    </row>
    <row r="61" spans="1:78" ht="13.5" customHeight="1" x14ac:dyDescent="0.15">
      <c r="A61" s="2"/>
      <c r="B61" s="37"/>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9"/>
      <c r="BK61" s="2"/>
      <c r="BL61" s="93"/>
      <c r="BM61" s="94"/>
      <c r="BN61" s="94"/>
      <c r="BO61" s="94"/>
      <c r="BP61" s="94"/>
      <c r="BQ61" s="94"/>
      <c r="BR61" s="94"/>
      <c r="BS61" s="94"/>
      <c r="BT61" s="94"/>
      <c r="BU61" s="94"/>
      <c r="BV61" s="94"/>
      <c r="BW61" s="94"/>
      <c r="BX61" s="94"/>
      <c r="BY61" s="94"/>
      <c r="BZ61" s="9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3"/>
      <c r="BM62" s="94"/>
      <c r="BN62" s="94"/>
      <c r="BO62" s="94"/>
      <c r="BP62" s="94"/>
      <c r="BQ62" s="94"/>
      <c r="BR62" s="94"/>
      <c r="BS62" s="94"/>
      <c r="BT62" s="94"/>
      <c r="BU62" s="94"/>
      <c r="BV62" s="94"/>
      <c r="BW62" s="94"/>
      <c r="BX62" s="94"/>
      <c r="BY62" s="94"/>
      <c r="BZ62" s="9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3"/>
      <c r="BM63" s="94"/>
      <c r="BN63" s="94"/>
      <c r="BO63" s="94"/>
      <c r="BP63" s="94"/>
      <c r="BQ63" s="94"/>
      <c r="BR63" s="94"/>
      <c r="BS63" s="94"/>
      <c r="BT63" s="94"/>
      <c r="BU63" s="94"/>
      <c r="BV63" s="94"/>
      <c r="BW63" s="94"/>
      <c r="BX63" s="94"/>
      <c r="BY63" s="94"/>
      <c r="BZ63" s="9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7" t="s">
        <v>113</v>
      </c>
      <c r="BM66" s="88"/>
      <c r="BN66" s="88"/>
      <c r="BO66" s="88"/>
      <c r="BP66" s="88"/>
      <c r="BQ66" s="88"/>
      <c r="BR66" s="88"/>
      <c r="BS66" s="88"/>
      <c r="BT66" s="88"/>
      <c r="BU66" s="88"/>
      <c r="BV66" s="88"/>
      <c r="BW66" s="88"/>
      <c r="BX66" s="88"/>
      <c r="BY66" s="88"/>
      <c r="BZ66" s="8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7"/>
      <c r="BM67" s="88"/>
      <c r="BN67" s="88"/>
      <c r="BO67" s="88"/>
      <c r="BP67" s="88"/>
      <c r="BQ67" s="88"/>
      <c r="BR67" s="88"/>
      <c r="BS67" s="88"/>
      <c r="BT67" s="88"/>
      <c r="BU67" s="88"/>
      <c r="BV67" s="88"/>
      <c r="BW67" s="88"/>
      <c r="BX67" s="88"/>
      <c r="BY67" s="88"/>
      <c r="BZ67" s="8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7"/>
      <c r="BM68" s="88"/>
      <c r="BN68" s="88"/>
      <c r="BO68" s="88"/>
      <c r="BP68" s="88"/>
      <c r="BQ68" s="88"/>
      <c r="BR68" s="88"/>
      <c r="BS68" s="88"/>
      <c r="BT68" s="88"/>
      <c r="BU68" s="88"/>
      <c r="BV68" s="88"/>
      <c r="BW68" s="88"/>
      <c r="BX68" s="88"/>
      <c r="BY68" s="88"/>
      <c r="BZ68" s="8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7"/>
      <c r="BM69" s="88"/>
      <c r="BN69" s="88"/>
      <c r="BO69" s="88"/>
      <c r="BP69" s="88"/>
      <c r="BQ69" s="88"/>
      <c r="BR69" s="88"/>
      <c r="BS69" s="88"/>
      <c r="BT69" s="88"/>
      <c r="BU69" s="88"/>
      <c r="BV69" s="88"/>
      <c r="BW69" s="88"/>
      <c r="BX69" s="88"/>
      <c r="BY69" s="88"/>
      <c r="BZ69" s="8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7"/>
      <c r="BM70" s="88"/>
      <c r="BN70" s="88"/>
      <c r="BO70" s="88"/>
      <c r="BP70" s="88"/>
      <c r="BQ70" s="88"/>
      <c r="BR70" s="88"/>
      <c r="BS70" s="88"/>
      <c r="BT70" s="88"/>
      <c r="BU70" s="88"/>
      <c r="BV70" s="88"/>
      <c r="BW70" s="88"/>
      <c r="BX70" s="88"/>
      <c r="BY70" s="88"/>
      <c r="BZ70" s="8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7"/>
      <c r="BM71" s="88"/>
      <c r="BN71" s="88"/>
      <c r="BO71" s="88"/>
      <c r="BP71" s="88"/>
      <c r="BQ71" s="88"/>
      <c r="BR71" s="88"/>
      <c r="BS71" s="88"/>
      <c r="BT71" s="88"/>
      <c r="BU71" s="88"/>
      <c r="BV71" s="88"/>
      <c r="BW71" s="88"/>
      <c r="BX71" s="88"/>
      <c r="BY71" s="88"/>
      <c r="BZ71" s="8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7"/>
      <c r="BM72" s="88"/>
      <c r="BN72" s="88"/>
      <c r="BO72" s="88"/>
      <c r="BP72" s="88"/>
      <c r="BQ72" s="88"/>
      <c r="BR72" s="88"/>
      <c r="BS72" s="88"/>
      <c r="BT72" s="88"/>
      <c r="BU72" s="88"/>
      <c r="BV72" s="88"/>
      <c r="BW72" s="88"/>
      <c r="BX72" s="88"/>
      <c r="BY72" s="88"/>
      <c r="BZ72" s="8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7"/>
      <c r="BM73" s="88"/>
      <c r="BN73" s="88"/>
      <c r="BO73" s="88"/>
      <c r="BP73" s="88"/>
      <c r="BQ73" s="88"/>
      <c r="BR73" s="88"/>
      <c r="BS73" s="88"/>
      <c r="BT73" s="88"/>
      <c r="BU73" s="88"/>
      <c r="BV73" s="88"/>
      <c r="BW73" s="88"/>
      <c r="BX73" s="88"/>
      <c r="BY73" s="88"/>
      <c r="BZ73" s="8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7"/>
      <c r="BM74" s="88"/>
      <c r="BN74" s="88"/>
      <c r="BO74" s="88"/>
      <c r="BP74" s="88"/>
      <c r="BQ74" s="88"/>
      <c r="BR74" s="88"/>
      <c r="BS74" s="88"/>
      <c r="BT74" s="88"/>
      <c r="BU74" s="88"/>
      <c r="BV74" s="88"/>
      <c r="BW74" s="88"/>
      <c r="BX74" s="88"/>
      <c r="BY74" s="88"/>
      <c r="BZ74" s="8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7"/>
      <c r="BM75" s="88"/>
      <c r="BN75" s="88"/>
      <c r="BO75" s="88"/>
      <c r="BP75" s="88"/>
      <c r="BQ75" s="88"/>
      <c r="BR75" s="88"/>
      <c r="BS75" s="88"/>
      <c r="BT75" s="88"/>
      <c r="BU75" s="88"/>
      <c r="BV75" s="88"/>
      <c r="BW75" s="88"/>
      <c r="BX75" s="88"/>
      <c r="BY75" s="88"/>
      <c r="BZ75" s="8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7"/>
      <c r="BM76" s="88"/>
      <c r="BN76" s="88"/>
      <c r="BO76" s="88"/>
      <c r="BP76" s="88"/>
      <c r="BQ76" s="88"/>
      <c r="BR76" s="88"/>
      <c r="BS76" s="88"/>
      <c r="BT76" s="88"/>
      <c r="BU76" s="88"/>
      <c r="BV76" s="88"/>
      <c r="BW76" s="88"/>
      <c r="BX76" s="88"/>
      <c r="BY76" s="88"/>
      <c r="BZ76" s="8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7"/>
      <c r="BM77" s="88"/>
      <c r="BN77" s="88"/>
      <c r="BO77" s="88"/>
      <c r="BP77" s="88"/>
      <c r="BQ77" s="88"/>
      <c r="BR77" s="88"/>
      <c r="BS77" s="88"/>
      <c r="BT77" s="88"/>
      <c r="BU77" s="88"/>
      <c r="BV77" s="88"/>
      <c r="BW77" s="88"/>
      <c r="BX77" s="88"/>
      <c r="BY77" s="88"/>
      <c r="BZ77" s="8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7"/>
      <c r="BM78" s="88"/>
      <c r="BN78" s="88"/>
      <c r="BO78" s="88"/>
      <c r="BP78" s="88"/>
      <c r="BQ78" s="88"/>
      <c r="BR78" s="88"/>
      <c r="BS78" s="88"/>
      <c r="BT78" s="88"/>
      <c r="BU78" s="88"/>
      <c r="BV78" s="88"/>
      <c r="BW78" s="88"/>
      <c r="BX78" s="88"/>
      <c r="BY78" s="88"/>
      <c r="BZ78" s="8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7"/>
      <c r="BM79" s="88"/>
      <c r="BN79" s="88"/>
      <c r="BO79" s="88"/>
      <c r="BP79" s="88"/>
      <c r="BQ79" s="88"/>
      <c r="BR79" s="88"/>
      <c r="BS79" s="88"/>
      <c r="BT79" s="88"/>
      <c r="BU79" s="88"/>
      <c r="BV79" s="88"/>
      <c r="BW79" s="88"/>
      <c r="BX79" s="88"/>
      <c r="BY79" s="88"/>
      <c r="BZ79" s="8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7"/>
      <c r="BM80" s="88"/>
      <c r="BN80" s="88"/>
      <c r="BO80" s="88"/>
      <c r="BP80" s="88"/>
      <c r="BQ80" s="88"/>
      <c r="BR80" s="88"/>
      <c r="BS80" s="88"/>
      <c r="BT80" s="88"/>
      <c r="BU80" s="88"/>
      <c r="BV80" s="88"/>
      <c r="BW80" s="88"/>
      <c r="BX80" s="88"/>
      <c r="BY80" s="88"/>
      <c r="BZ80" s="8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7"/>
      <c r="BM81" s="88"/>
      <c r="BN81" s="88"/>
      <c r="BO81" s="88"/>
      <c r="BP81" s="88"/>
      <c r="BQ81" s="88"/>
      <c r="BR81" s="88"/>
      <c r="BS81" s="88"/>
      <c r="BT81" s="88"/>
      <c r="BU81" s="88"/>
      <c r="BV81" s="88"/>
      <c r="BW81" s="88"/>
      <c r="BX81" s="88"/>
      <c r="BY81" s="88"/>
      <c r="BZ81" s="8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0"/>
      <c r="BM82" s="91"/>
      <c r="BN82" s="91"/>
      <c r="BO82" s="91"/>
      <c r="BP82" s="91"/>
      <c r="BQ82" s="91"/>
      <c r="BR82" s="91"/>
      <c r="BS82" s="91"/>
      <c r="BT82" s="91"/>
      <c r="BU82" s="91"/>
      <c r="BV82" s="91"/>
      <c r="BW82" s="91"/>
      <c r="BX82" s="91"/>
      <c r="BY82" s="91"/>
      <c r="BZ82" s="9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o9XfnETquWbH34XbW40MAv39hjGG5IiqHOwmm+cAh0Jvg0qAVG12+v36NXWbHCmIh1Fj4onJCnQR9FMizIXe4g==" saltValue="KtIBZW5vumtO6Rle10LX7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52</v>
      </c>
      <c r="B4" s="17"/>
      <c r="C4" s="17"/>
      <c r="D4" s="17"/>
      <c r="E4" s="17"/>
      <c r="F4" s="17"/>
      <c r="G4" s="17"/>
      <c r="H4" s="80"/>
      <c r="I4" s="81"/>
      <c r="J4" s="81"/>
      <c r="K4" s="81"/>
      <c r="L4" s="81"/>
      <c r="M4" s="81"/>
      <c r="N4" s="81"/>
      <c r="O4" s="81"/>
      <c r="P4" s="81"/>
      <c r="Q4" s="81"/>
      <c r="R4" s="81"/>
      <c r="S4" s="81"/>
      <c r="T4" s="81"/>
      <c r="U4" s="81"/>
      <c r="V4" s="81"/>
      <c r="W4" s="82"/>
      <c r="X4" s="76" t="s">
        <v>53</v>
      </c>
      <c r="Y4" s="76"/>
      <c r="Z4" s="76"/>
      <c r="AA4" s="76"/>
      <c r="AB4" s="76"/>
      <c r="AC4" s="76"/>
      <c r="AD4" s="76"/>
      <c r="AE4" s="76"/>
      <c r="AF4" s="76"/>
      <c r="AG4" s="76"/>
      <c r="AH4" s="76"/>
      <c r="AI4" s="76" t="s">
        <v>54</v>
      </c>
      <c r="AJ4" s="76"/>
      <c r="AK4" s="76"/>
      <c r="AL4" s="76"/>
      <c r="AM4" s="76"/>
      <c r="AN4" s="76"/>
      <c r="AO4" s="76"/>
      <c r="AP4" s="76"/>
      <c r="AQ4" s="76"/>
      <c r="AR4" s="76"/>
      <c r="AS4" s="76"/>
      <c r="AT4" s="76" t="s">
        <v>55</v>
      </c>
      <c r="AU4" s="76"/>
      <c r="AV4" s="76"/>
      <c r="AW4" s="76"/>
      <c r="AX4" s="76"/>
      <c r="AY4" s="76"/>
      <c r="AZ4" s="76"/>
      <c r="BA4" s="76"/>
      <c r="BB4" s="76"/>
      <c r="BC4" s="76"/>
      <c r="BD4" s="76"/>
      <c r="BE4" s="76" t="s">
        <v>56</v>
      </c>
      <c r="BF4" s="76"/>
      <c r="BG4" s="76"/>
      <c r="BH4" s="76"/>
      <c r="BI4" s="76"/>
      <c r="BJ4" s="76"/>
      <c r="BK4" s="76"/>
      <c r="BL4" s="76"/>
      <c r="BM4" s="76"/>
      <c r="BN4" s="76"/>
      <c r="BO4" s="76"/>
      <c r="BP4" s="76" t="s">
        <v>57</v>
      </c>
      <c r="BQ4" s="76"/>
      <c r="BR4" s="76"/>
      <c r="BS4" s="76"/>
      <c r="BT4" s="76"/>
      <c r="BU4" s="76"/>
      <c r="BV4" s="76"/>
      <c r="BW4" s="76"/>
      <c r="BX4" s="76"/>
      <c r="BY4" s="76"/>
      <c r="BZ4" s="76"/>
      <c r="CA4" s="76" t="s">
        <v>58</v>
      </c>
      <c r="CB4" s="76"/>
      <c r="CC4" s="76"/>
      <c r="CD4" s="76"/>
      <c r="CE4" s="76"/>
      <c r="CF4" s="76"/>
      <c r="CG4" s="76"/>
      <c r="CH4" s="76"/>
      <c r="CI4" s="76"/>
      <c r="CJ4" s="76"/>
      <c r="CK4" s="76"/>
      <c r="CL4" s="76" t="s">
        <v>59</v>
      </c>
      <c r="CM4" s="76"/>
      <c r="CN4" s="76"/>
      <c r="CO4" s="76"/>
      <c r="CP4" s="76"/>
      <c r="CQ4" s="76"/>
      <c r="CR4" s="76"/>
      <c r="CS4" s="76"/>
      <c r="CT4" s="76"/>
      <c r="CU4" s="76"/>
      <c r="CV4" s="76"/>
      <c r="CW4" s="76" t="s">
        <v>60</v>
      </c>
      <c r="CX4" s="76"/>
      <c r="CY4" s="76"/>
      <c r="CZ4" s="76"/>
      <c r="DA4" s="76"/>
      <c r="DB4" s="76"/>
      <c r="DC4" s="76"/>
      <c r="DD4" s="76"/>
      <c r="DE4" s="76"/>
      <c r="DF4" s="76"/>
      <c r="DG4" s="76"/>
      <c r="DH4" s="76" t="s">
        <v>61</v>
      </c>
      <c r="DI4" s="76"/>
      <c r="DJ4" s="76"/>
      <c r="DK4" s="76"/>
      <c r="DL4" s="76"/>
      <c r="DM4" s="76"/>
      <c r="DN4" s="76"/>
      <c r="DO4" s="76"/>
      <c r="DP4" s="76"/>
      <c r="DQ4" s="76"/>
      <c r="DR4" s="76"/>
      <c r="DS4" s="76" t="s">
        <v>62</v>
      </c>
      <c r="DT4" s="76"/>
      <c r="DU4" s="76"/>
      <c r="DV4" s="76"/>
      <c r="DW4" s="76"/>
      <c r="DX4" s="76"/>
      <c r="DY4" s="76"/>
      <c r="DZ4" s="76"/>
      <c r="EA4" s="76"/>
      <c r="EB4" s="76"/>
      <c r="EC4" s="76"/>
      <c r="ED4" s="76" t="s">
        <v>63</v>
      </c>
      <c r="EE4" s="76"/>
      <c r="EF4" s="76"/>
      <c r="EG4" s="76"/>
      <c r="EH4" s="76"/>
      <c r="EI4" s="76"/>
      <c r="EJ4" s="76"/>
      <c r="EK4" s="76"/>
      <c r="EL4" s="76"/>
      <c r="EM4" s="76"/>
      <c r="EN4" s="76"/>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162108</v>
      </c>
      <c r="D6" s="20">
        <f t="shared" si="3"/>
        <v>46</v>
      </c>
      <c r="E6" s="20">
        <f t="shared" si="3"/>
        <v>1</v>
      </c>
      <c r="F6" s="20">
        <f t="shared" si="3"/>
        <v>0</v>
      </c>
      <c r="G6" s="20">
        <f t="shared" si="3"/>
        <v>1</v>
      </c>
      <c r="H6" s="20" t="str">
        <f t="shared" si="3"/>
        <v>富山県　南砺市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71.42</v>
      </c>
      <c r="P6" s="21">
        <f t="shared" si="3"/>
        <v>98.99</v>
      </c>
      <c r="Q6" s="21">
        <f t="shared" si="3"/>
        <v>3190</v>
      </c>
      <c r="R6" s="21">
        <f t="shared" si="3"/>
        <v>47778</v>
      </c>
      <c r="S6" s="21">
        <f t="shared" si="3"/>
        <v>668.64</v>
      </c>
      <c r="T6" s="21">
        <f t="shared" si="3"/>
        <v>71.459999999999994</v>
      </c>
      <c r="U6" s="21">
        <f t="shared" si="3"/>
        <v>46936</v>
      </c>
      <c r="V6" s="21">
        <f t="shared" si="3"/>
        <v>193.08</v>
      </c>
      <c r="W6" s="21">
        <f t="shared" si="3"/>
        <v>243.09</v>
      </c>
      <c r="X6" s="22">
        <f>IF(X7="",NA(),X7)</f>
        <v>95.18</v>
      </c>
      <c r="Y6" s="22">
        <f t="shared" ref="Y6:AG6" si="4">IF(Y7="",NA(),Y7)</f>
        <v>98.4</v>
      </c>
      <c r="Z6" s="22">
        <f t="shared" si="4"/>
        <v>103.06</v>
      </c>
      <c r="AA6" s="22">
        <f t="shared" si="4"/>
        <v>107.79</v>
      </c>
      <c r="AB6" s="22">
        <f t="shared" si="4"/>
        <v>109.43</v>
      </c>
      <c r="AC6" s="22">
        <f t="shared" si="4"/>
        <v>111.44</v>
      </c>
      <c r="AD6" s="22">
        <f t="shared" si="4"/>
        <v>109.01</v>
      </c>
      <c r="AE6" s="22">
        <f t="shared" si="4"/>
        <v>108.83</v>
      </c>
      <c r="AF6" s="22">
        <f t="shared" si="4"/>
        <v>109.23</v>
      </c>
      <c r="AG6" s="22">
        <f t="shared" si="4"/>
        <v>108.04</v>
      </c>
      <c r="AH6" s="21" t="str">
        <f>IF(AH7="","",IF(AH7="-","【-】","【"&amp;SUBSTITUTE(TEXT(AH7,"#,##0.00"),"-","△")&amp;"】"))</f>
        <v>【108.70】</v>
      </c>
      <c r="AI6" s="22">
        <f>IF(AI7="",NA(),AI7)</f>
        <v>93.49</v>
      </c>
      <c r="AJ6" s="22">
        <f t="shared" ref="AJ6:AR6" si="5">IF(AJ7="",NA(),AJ7)</f>
        <v>97.07</v>
      </c>
      <c r="AK6" s="22">
        <f t="shared" si="5"/>
        <v>112.05</v>
      </c>
      <c r="AL6" s="22">
        <f t="shared" si="5"/>
        <v>83.56</v>
      </c>
      <c r="AM6" s="22">
        <f t="shared" si="5"/>
        <v>71.11</v>
      </c>
      <c r="AN6" s="22">
        <f t="shared" si="5"/>
        <v>1.03</v>
      </c>
      <c r="AO6" s="22">
        <f t="shared" si="5"/>
        <v>3.7</v>
      </c>
      <c r="AP6" s="22">
        <f t="shared" si="5"/>
        <v>4.34</v>
      </c>
      <c r="AQ6" s="22">
        <f t="shared" si="5"/>
        <v>4.6900000000000004</v>
      </c>
      <c r="AR6" s="22">
        <f t="shared" si="5"/>
        <v>4.72</v>
      </c>
      <c r="AS6" s="21" t="str">
        <f>IF(AS7="","",IF(AS7="-","【-】","【"&amp;SUBSTITUTE(TEXT(AS7,"#,##0.00"),"-","△")&amp;"】"))</f>
        <v>【1.34】</v>
      </c>
      <c r="AT6" s="22">
        <f>IF(AT7="",NA(),AT7)</f>
        <v>497.93</v>
      </c>
      <c r="AU6" s="22">
        <f t="shared" ref="AU6:BC6" si="6">IF(AU7="",NA(),AU7)</f>
        <v>408.17</v>
      </c>
      <c r="AV6" s="22">
        <f t="shared" si="6"/>
        <v>383.41</v>
      </c>
      <c r="AW6" s="22">
        <f t="shared" si="6"/>
        <v>275.94</v>
      </c>
      <c r="AX6" s="22">
        <f t="shared" si="6"/>
        <v>249.9</v>
      </c>
      <c r="AY6" s="22">
        <f t="shared" si="6"/>
        <v>349.83</v>
      </c>
      <c r="AZ6" s="22">
        <f t="shared" si="6"/>
        <v>365.18</v>
      </c>
      <c r="BA6" s="22">
        <f t="shared" si="6"/>
        <v>327.77</v>
      </c>
      <c r="BB6" s="22">
        <f t="shared" si="6"/>
        <v>338.02</v>
      </c>
      <c r="BC6" s="22">
        <f t="shared" si="6"/>
        <v>345.94</v>
      </c>
      <c r="BD6" s="21" t="str">
        <f>IF(BD7="","",IF(BD7="-","【-】","【"&amp;SUBSTITUTE(TEXT(BD7,"#,##0.00"),"-","△")&amp;"】"))</f>
        <v>【252.29】</v>
      </c>
      <c r="BE6" s="22">
        <f>IF(BE7="",NA(),BE7)</f>
        <v>500.35</v>
      </c>
      <c r="BF6" s="22">
        <f t="shared" ref="BF6:BN6" si="7">IF(BF7="",NA(),BF7)</f>
        <v>486.87</v>
      </c>
      <c r="BG6" s="22">
        <f t="shared" si="7"/>
        <v>562.16</v>
      </c>
      <c r="BH6" s="22">
        <f t="shared" si="7"/>
        <v>445.6</v>
      </c>
      <c r="BI6" s="22">
        <f t="shared" si="7"/>
        <v>428.36</v>
      </c>
      <c r="BJ6" s="22">
        <f t="shared" si="7"/>
        <v>314.87</v>
      </c>
      <c r="BK6" s="22">
        <f t="shared" si="7"/>
        <v>371.65</v>
      </c>
      <c r="BL6" s="22">
        <f t="shared" si="7"/>
        <v>397.1</v>
      </c>
      <c r="BM6" s="22">
        <f t="shared" si="7"/>
        <v>379.91</v>
      </c>
      <c r="BN6" s="22">
        <f t="shared" si="7"/>
        <v>386.61</v>
      </c>
      <c r="BO6" s="21" t="str">
        <f>IF(BO7="","",IF(BO7="-","【-】","【"&amp;SUBSTITUTE(TEXT(BO7,"#,##0.00"),"-","△")&amp;"】"))</f>
        <v>【268.07】</v>
      </c>
      <c r="BP6" s="22">
        <f>IF(BP7="",NA(),BP7)</f>
        <v>77.95</v>
      </c>
      <c r="BQ6" s="22">
        <f t="shared" ref="BQ6:BY6" si="8">IF(BQ7="",NA(),BQ7)</f>
        <v>78.540000000000006</v>
      </c>
      <c r="BR6" s="22">
        <f t="shared" si="8"/>
        <v>65.150000000000006</v>
      </c>
      <c r="BS6" s="22">
        <f t="shared" si="8"/>
        <v>82.35</v>
      </c>
      <c r="BT6" s="22">
        <f t="shared" si="8"/>
        <v>82.05</v>
      </c>
      <c r="BU6" s="22">
        <f t="shared" si="8"/>
        <v>103.54</v>
      </c>
      <c r="BV6" s="22">
        <f t="shared" si="8"/>
        <v>98.77</v>
      </c>
      <c r="BW6" s="22">
        <f t="shared" si="8"/>
        <v>95.79</v>
      </c>
      <c r="BX6" s="22">
        <f t="shared" si="8"/>
        <v>98.3</v>
      </c>
      <c r="BY6" s="22">
        <f t="shared" si="8"/>
        <v>93.82</v>
      </c>
      <c r="BZ6" s="21" t="str">
        <f>IF(BZ7="","",IF(BZ7="-","【-】","【"&amp;SUBSTITUTE(TEXT(BZ7,"#,##0.00"),"-","△")&amp;"】"))</f>
        <v>【97.47】</v>
      </c>
      <c r="CA6" s="22">
        <f>IF(CA7="",NA(),CA7)</f>
        <v>206.26</v>
      </c>
      <c r="CB6" s="22">
        <f t="shared" ref="CB6:CJ6" si="9">IF(CB7="",NA(),CB7)</f>
        <v>205.79</v>
      </c>
      <c r="CC6" s="22">
        <f t="shared" si="9"/>
        <v>202.17</v>
      </c>
      <c r="CD6" s="22">
        <f t="shared" si="9"/>
        <v>196.99</v>
      </c>
      <c r="CE6" s="22">
        <f t="shared" si="9"/>
        <v>197.6</v>
      </c>
      <c r="CF6" s="22">
        <f t="shared" si="9"/>
        <v>167.46</v>
      </c>
      <c r="CG6" s="22">
        <f t="shared" si="9"/>
        <v>173.67</v>
      </c>
      <c r="CH6" s="22">
        <f t="shared" si="9"/>
        <v>171.13</v>
      </c>
      <c r="CI6" s="22">
        <f t="shared" si="9"/>
        <v>173.7</v>
      </c>
      <c r="CJ6" s="22">
        <f t="shared" si="9"/>
        <v>178.94</v>
      </c>
      <c r="CK6" s="21" t="str">
        <f>IF(CK7="","",IF(CK7="-","【-】","【"&amp;SUBSTITUTE(TEXT(CK7,"#,##0.00"),"-","△")&amp;"】"))</f>
        <v>【174.75】</v>
      </c>
      <c r="CL6" s="22">
        <f>IF(CL7="",NA(),CL7)</f>
        <v>60.36</v>
      </c>
      <c r="CM6" s="22">
        <f t="shared" ref="CM6:CU6" si="10">IF(CM7="",NA(),CM7)</f>
        <v>59.26</v>
      </c>
      <c r="CN6" s="22">
        <f t="shared" si="10"/>
        <v>60.2</v>
      </c>
      <c r="CO6" s="22">
        <f t="shared" si="10"/>
        <v>58.09</v>
      </c>
      <c r="CP6" s="22">
        <f t="shared" si="10"/>
        <v>58.61</v>
      </c>
      <c r="CQ6" s="22">
        <f t="shared" si="10"/>
        <v>59.46</v>
      </c>
      <c r="CR6" s="22">
        <f t="shared" si="10"/>
        <v>59.67</v>
      </c>
      <c r="CS6" s="22">
        <f t="shared" si="10"/>
        <v>60.12</v>
      </c>
      <c r="CT6" s="22">
        <f t="shared" si="10"/>
        <v>60.34</v>
      </c>
      <c r="CU6" s="22">
        <f t="shared" si="10"/>
        <v>59.54</v>
      </c>
      <c r="CV6" s="21" t="str">
        <f>IF(CV7="","",IF(CV7="-","【-】","【"&amp;SUBSTITUTE(TEXT(CV7,"#,##0.00"),"-","△")&amp;"】"))</f>
        <v>【59.97】</v>
      </c>
      <c r="CW6" s="22">
        <f>IF(CW7="",NA(),CW7)</f>
        <v>81.84</v>
      </c>
      <c r="CX6" s="22">
        <f t="shared" ref="CX6:DF6" si="11">IF(CX7="",NA(),CX7)</f>
        <v>81.36</v>
      </c>
      <c r="CY6" s="22">
        <f t="shared" si="11"/>
        <v>81.260000000000005</v>
      </c>
      <c r="CZ6" s="22">
        <f t="shared" si="11"/>
        <v>82.25</v>
      </c>
      <c r="DA6" s="22">
        <f t="shared" si="11"/>
        <v>81.22</v>
      </c>
      <c r="DB6" s="22">
        <f t="shared" si="11"/>
        <v>87.41</v>
      </c>
      <c r="DC6" s="22">
        <f t="shared" si="11"/>
        <v>84.6</v>
      </c>
      <c r="DD6" s="22">
        <f t="shared" si="11"/>
        <v>84.24</v>
      </c>
      <c r="DE6" s="22">
        <f t="shared" si="11"/>
        <v>84.19</v>
      </c>
      <c r="DF6" s="22">
        <f t="shared" si="11"/>
        <v>83.93</v>
      </c>
      <c r="DG6" s="21" t="str">
        <f>IF(DG7="","",IF(DG7="-","【-】","【"&amp;SUBSTITUTE(TEXT(DG7,"#,##0.00"),"-","△")&amp;"】"))</f>
        <v>【89.76】</v>
      </c>
      <c r="DH6" s="22">
        <f>IF(DH7="",NA(),DH7)</f>
        <v>47.24</v>
      </c>
      <c r="DI6" s="22">
        <f t="shared" ref="DI6:DQ6" si="12">IF(DI7="",NA(),DI7)</f>
        <v>49.08</v>
      </c>
      <c r="DJ6" s="22">
        <f t="shared" si="12"/>
        <v>50.44</v>
      </c>
      <c r="DK6" s="22">
        <f t="shared" si="12"/>
        <v>51.43</v>
      </c>
      <c r="DL6" s="22">
        <f t="shared" si="12"/>
        <v>52.29</v>
      </c>
      <c r="DM6" s="22">
        <f t="shared" si="12"/>
        <v>47.62</v>
      </c>
      <c r="DN6" s="22">
        <f t="shared" si="12"/>
        <v>48.17</v>
      </c>
      <c r="DO6" s="22">
        <f t="shared" si="12"/>
        <v>48.83</v>
      </c>
      <c r="DP6" s="22">
        <f t="shared" si="12"/>
        <v>49.96</v>
      </c>
      <c r="DQ6" s="22">
        <f t="shared" si="12"/>
        <v>50.82</v>
      </c>
      <c r="DR6" s="21" t="str">
        <f>IF(DR7="","",IF(DR7="-","【-】","【"&amp;SUBSTITUTE(TEXT(DR7,"#,##0.00"),"-","△")&amp;"】"))</f>
        <v>【51.51】</v>
      </c>
      <c r="DS6" s="22">
        <f>IF(DS7="",NA(),DS7)</f>
        <v>72.989999999999995</v>
      </c>
      <c r="DT6" s="22">
        <f t="shared" ref="DT6:EB6" si="13">IF(DT7="",NA(),DT7)</f>
        <v>73.06</v>
      </c>
      <c r="DU6" s="22">
        <f t="shared" si="13"/>
        <v>72.41</v>
      </c>
      <c r="DV6" s="22">
        <f t="shared" si="13"/>
        <v>72.900000000000006</v>
      </c>
      <c r="DW6" s="22">
        <f t="shared" si="13"/>
        <v>74.42</v>
      </c>
      <c r="DX6" s="22">
        <f t="shared" si="13"/>
        <v>16.27</v>
      </c>
      <c r="DY6" s="22">
        <f t="shared" si="13"/>
        <v>17.12</v>
      </c>
      <c r="DZ6" s="22">
        <f t="shared" si="13"/>
        <v>18.18</v>
      </c>
      <c r="EA6" s="22">
        <f t="shared" si="13"/>
        <v>19.32</v>
      </c>
      <c r="EB6" s="22">
        <f t="shared" si="13"/>
        <v>21.16</v>
      </c>
      <c r="EC6" s="21" t="str">
        <f>IF(EC7="","",IF(EC7="-","【-】","【"&amp;SUBSTITUTE(TEXT(EC7,"#,##0.00"),"-","△")&amp;"】"))</f>
        <v>【23.75】</v>
      </c>
      <c r="ED6" s="22">
        <f>IF(ED7="",NA(),ED7)</f>
        <v>0.41</v>
      </c>
      <c r="EE6" s="22">
        <f t="shared" ref="EE6:EM6" si="14">IF(EE7="",NA(),EE7)</f>
        <v>0.65</v>
      </c>
      <c r="EF6" s="22">
        <f t="shared" si="14"/>
        <v>0.52</v>
      </c>
      <c r="EG6" s="22">
        <f t="shared" si="14"/>
        <v>0.43</v>
      </c>
      <c r="EH6" s="22">
        <f t="shared" si="14"/>
        <v>0.63</v>
      </c>
      <c r="EI6" s="22">
        <f t="shared" si="14"/>
        <v>0.63</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162108</v>
      </c>
      <c r="D7" s="24">
        <v>46</v>
      </c>
      <c r="E7" s="24">
        <v>1</v>
      </c>
      <c r="F7" s="24">
        <v>0</v>
      </c>
      <c r="G7" s="24">
        <v>1</v>
      </c>
      <c r="H7" s="24" t="s">
        <v>92</v>
      </c>
      <c r="I7" s="24" t="s">
        <v>93</v>
      </c>
      <c r="J7" s="24" t="s">
        <v>94</v>
      </c>
      <c r="K7" s="24" t="s">
        <v>95</v>
      </c>
      <c r="L7" s="24" t="s">
        <v>96</v>
      </c>
      <c r="M7" s="24" t="s">
        <v>97</v>
      </c>
      <c r="N7" s="25" t="s">
        <v>98</v>
      </c>
      <c r="O7" s="25">
        <v>71.42</v>
      </c>
      <c r="P7" s="25">
        <v>98.99</v>
      </c>
      <c r="Q7" s="25">
        <v>3190</v>
      </c>
      <c r="R7" s="25">
        <v>47778</v>
      </c>
      <c r="S7" s="25">
        <v>668.64</v>
      </c>
      <c r="T7" s="25">
        <v>71.459999999999994</v>
      </c>
      <c r="U7" s="25">
        <v>46936</v>
      </c>
      <c r="V7" s="25">
        <v>193.08</v>
      </c>
      <c r="W7" s="25">
        <v>243.09</v>
      </c>
      <c r="X7" s="25">
        <v>95.18</v>
      </c>
      <c r="Y7" s="25">
        <v>98.4</v>
      </c>
      <c r="Z7" s="25">
        <v>103.06</v>
      </c>
      <c r="AA7" s="25">
        <v>107.79</v>
      </c>
      <c r="AB7" s="25">
        <v>109.43</v>
      </c>
      <c r="AC7" s="25">
        <v>111.44</v>
      </c>
      <c r="AD7" s="25">
        <v>109.01</v>
      </c>
      <c r="AE7" s="25">
        <v>108.83</v>
      </c>
      <c r="AF7" s="25">
        <v>109.23</v>
      </c>
      <c r="AG7" s="25">
        <v>108.04</v>
      </c>
      <c r="AH7" s="25">
        <v>108.7</v>
      </c>
      <c r="AI7" s="25">
        <v>93.49</v>
      </c>
      <c r="AJ7" s="25">
        <v>97.07</v>
      </c>
      <c r="AK7" s="25">
        <v>112.05</v>
      </c>
      <c r="AL7" s="25">
        <v>83.56</v>
      </c>
      <c r="AM7" s="25">
        <v>71.11</v>
      </c>
      <c r="AN7" s="25">
        <v>1.03</v>
      </c>
      <c r="AO7" s="25">
        <v>3.7</v>
      </c>
      <c r="AP7" s="25">
        <v>4.34</v>
      </c>
      <c r="AQ7" s="25">
        <v>4.6900000000000004</v>
      </c>
      <c r="AR7" s="25">
        <v>4.72</v>
      </c>
      <c r="AS7" s="25">
        <v>1.34</v>
      </c>
      <c r="AT7" s="25">
        <v>497.93</v>
      </c>
      <c r="AU7" s="25">
        <v>408.17</v>
      </c>
      <c r="AV7" s="25">
        <v>383.41</v>
      </c>
      <c r="AW7" s="25">
        <v>275.94</v>
      </c>
      <c r="AX7" s="25">
        <v>249.9</v>
      </c>
      <c r="AY7" s="25">
        <v>349.83</v>
      </c>
      <c r="AZ7" s="25">
        <v>365.18</v>
      </c>
      <c r="BA7" s="25">
        <v>327.77</v>
      </c>
      <c r="BB7" s="25">
        <v>338.02</v>
      </c>
      <c r="BC7" s="25">
        <v>345.94</v>
      </c>
      <c r="BD7" s="25">
        <v>252.29</v>
      </c>
      <c r="BE7" s="25">
        <v>500.35</v>
      </c>
      <c r="BF7" s="25">
        <v>486.87</v>
      </c>
      <c r="BG7" s="25">
        <v>562.16</v>
      </c>
      <c r="BH7" s="25">
        <v>445.6</v>
      </c>
      <c r="BI7" s="25">
        <v>428.36</v>
      </c>
      <c r="BJ7" s="25">
        <v>314.87</v>
      </c>
      <c r="BK7" s="25">
        <v>371.65</v>
      </c>
      <c r="BL7" s="25">
        <v>397.1</v>
      </c>
      <c r="BM7" s="25">
        <v>379.91</v>
      </c>
      <c r="BN7" s="25">
        <v>386.61</v>
      </c>
      <c r="BO7" s="25">
        <v>268.07</v>
      </c>
      <c r="BP7" s="25">
        <v>77.95</v>
      </c>
      <c r="BQ7" s="25">
        <v>78.540000000000006</v>
      </c>
      <c r="BR7" s="25">
        <v>65.150000000000006</v>
      </c>
      <c r="BS7" s="25">
        <v>82.35</v>
      </c>
      <c r="BT7" s="25">
        <v>82.05</v>
      </c>
      <c r="BU7" s="25">
        <v>103.54</v>
      </c>
      <c r="BV7" s="25">
        <v>98.77</v>
      </c>
      <c r="BW7" s="25">
        <v>95.79</v>
      </c>
      <c r="BX7" s="25">
        <v>98.3</v>
      </c>
      <c r="BY7" s="25">
        <v>93.82</v>
      </c>
      <c r="BZ7" s="25">
        <v>97.47</v>
      </c>
      <c r="CA7" s="25">
        <v>206.26</v>
      </c>
      <c r="CB7" s="25">
        <v>205.79</v>
      </c>
      <c r="CC7" s="25">
        <v>202.17</v>
      </c>
      <c r="CD7" s="25">
        <v>196.99</v>
      </c>
      <c r="CE7" s="25">
        <v>197.6</v>
      </c>
      <c r="CF7" s="25">
        <v>167.46</v>
      </c>
      <c r="CG7" s="25">
        <v>173.67</v>
      </c>
      <c r="CH7" s="25">
        <v>171.13</v>
      </c>
      <c r="CI7" s="25">
        <v>173.7</v>
      </c>
      <c r="CJ7" s="25">
        <v>178.94</v>
      </c>
      <c r="CK7" s="25">
        <v>174.75</v>
      </c>
      <c r="CL7" s="25">
        <v>60.36</v>
      </c>
      <c r="CM7" s="25">
        <v>59.26</v>
      </c>
      <c r="CN7" s="25">
        <v>60.2</v>
      </c>
      <c r="CO7" s="25">
        <v>58.09</v>
      </c>
      <c r="CP7" s="25">
        <v>58.61</v>
      </c>
      <c r="CQ7" s="25">
        <v>59.46</v>
      </c>
      <c r="CR7" s="25">
        <v>59.67</v>
      </c>
      <c r="CS7" s="25">
        <v>60.12</v>
      </c>
      <c r="CT7" s="25">
        <v>60.34</v>
      </c>
      <c r="CU7" s="25">
        <v>59.54</v>
      </c>
      <c r="CV7" s="25">
        <v>59.97</v>
      </c>
      <c r="CW7" s="25">
        <v>81.84</v>
      </c>
      <c r="CX7" s="25">
        <v>81.36</v>
      </c>
      <c r="CY7" s="25">
        <v>81.260000000000005</v>
      </c>
      <c r="CZ7" s="25">
        <v>82.25</v>
      </c>
      <c r="DA7" s="25">
        <v>81.22</v>
      </c>
      <c r="DB7" s="25">
        <v>87.41</v>
      </c>
      <c r="DC7" s="25">
        <v>84.6</v>
      </c>
      <c r="DD7" s="25">
        <v>84.24</v>
      </c>
      <c r="DE7" s="25">
        <v>84.19</v>
      </c>
      <c r="DF7" s="25">
        <v>83.93</v>
      </c>
      <c r="DG7" s="25">
        <v>89.76</v>
      </c>
      <c r="DH7" s="25">
        <v>47.24</v>
      </c>
      <c r="DI7" s="25">
        <v>49.08</v>
      </c>
      <c r="DJ7" s="25">
        <v>50.44</v>
      </c>
      <c r="DK7" s="25">
        <v>51.43</v>
      </c>
      <c r="DL7" s="25">
        <v>52.29</v>
      </c>
      <c r="DM7" s="25">
        <v>47.62</v>
      </c>
      <c r="DN7" s="25">
        <v>48.17</v>
      </c>
      <c r="DO7" s="25">
        <v>48.83</v>
      </c>
      <c r="DP7" s="25">
        <v>49.96</v>
      </c>
      <c r="DQ7" s="25">
        <v>50.82</v>
      </c>
      <c r="DR7" s="25">
        <v>51.51</v>
      </c>
      <c r="DS7" s="25">
        <v>72.989999999999995</v>
      </c>
      <c r="DT7" s="25">
        <v>73.06</v>
      </c>
      <c r="DU7" s="25">
        <v>72.41</v>
      </c>
      <c r="DV7" s="25">
        <v>72.900000000000006</v>
      </c>
      <c r="DW7" s="25">
        <v>74.42</v>
      </c>
      <c r="DX7" s="25">
        <v>16.27</v>
      </c>
      <c r="DY7" s="25">
        <v>17.12</v>
      </c>
      <c r="DZ7" s="25">
        <v>18.18</v>
      </c>
      <c r="EA7" s="25">
        <v>19.32</v>
      </c>
      <c r="EB7" s="25">
        <v>21.16</v>
      </c>
      <c r="EC7" s="25">
        <v>23.75</v>
      </c>
      <c r="ED7" s="25">
        <v>0.41</v>
      </c>
      <c r="EE7" s="25">
        <v>0.65</v>
      </c>
      <c r="EF7" s="25">
        <v>0.52</v>
      </c>
      <c r="EG7" s="25">
        <v>0.43</v>
      </c>
      <c r="EH7" s="25">
        <v>0.63</v>
      </c>
      <c r="EI7" s="25">
        <v>0.63</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109</v>
      </c>
      <c r="F13" t="s">
        <v>107</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亨</cp:lastModifiedBy>
  <cp:lastPrinted>2024-01-24T07:00:31Z</cp:lastPrinted>
  <dcterms:created xsi:type="dcterms:W3CDTF">2023-12-05T00:52:58Z</dcterms:created>
  <dcterms:modified xsi:type="dcterms:W3CDTF">2024-01-24T07:01:31Z</dcterms:modified>
  <cp:category/>
</cp:coreProperties>
</file>