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4年度決算\下水道（法適用）\提出\"/>
    </mc:Choice>
  </mc:AlternateContent>
  <xr:revisionPtr revIDLastSave="0" documentId="13_ncr:1_{69419D35-CBF9-48C1-9F54-62BC55969101}" xr6:coauthVersionLast="36" xr6:coauthVersionMax="36" xr10:uidLastSave="{00000000-0000-0000-0000-000000000000}"/>
  <workbookProtection workbookAlgorithmName="SHA-512" workbookHashValue="qeSq5p6T7Tkp2FBcQjwPDc9mi0BLyIWt7Gl+dHvKgnHh4mAWW7/incm8JBrfGMOIHCOiChaXOZMH4x8LSXrO9Q==" workbookSaltValue="WaRdh/yDS66Q/7weweSS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<sst xmlns="http://schemas.openxmlformats.org/spreadsheetml/2006/main" count="236" uniqueCount="117">
  <si>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</si>
  <si>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</si>
  <si>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</si>
  <si>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</si>
  <si>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</si>
  <si>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</si>
  <si>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</si>
  <si>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</si>
  <si>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</si>
  <si>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</si>
  <si>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</si>
  <si>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</si>
  <si>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</si>
  <si>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</si>
  <si>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</si>
  <si>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</si>
  <si>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</si>
  <si>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</si>
  <si>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</si>
  <si>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</si>
  <si>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</si>
  <si>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</si>
  <si>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</si>
  <si>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</si>
  <si>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</si>
  <si>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</si>
  <si>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</si>
  <si>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</si>
  <si>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</si>
  <si>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</si>
  <si>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</si>
  <si>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</si>
  <si>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</si>
  <si>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</si>
  <si>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</si>
  <si>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</si>
  <si>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</si>
  <si>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</si>
  <si>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</si>
  <si>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</si>
  <si>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</si>
  <si>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</si>
  <si>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</si>
  <si>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</si>
  <si>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</si>
  <si>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</si>
  <si>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</si>
  <si>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</si>
  <si>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</si>
  <si>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</si>
  <si>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</si>
  <si>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</si>
  <si>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</si>
  <si>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</si>
  <si>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</si>
  <si>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</si>
  <si>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</si>
  <si>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</si>
  <si>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</si>
  <si>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</si>
  <si>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</si>
  <si>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</si>
  <si>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</si>
  <si>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</si>
  <si>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</si>
  <si>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</si>
  <si>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</si>
  <si>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</si>
  <si>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</si>
  <si>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</si>
  <si>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</si>
  <si>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</si>
  <si>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</si>
  <si>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</si>
  <si>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</si>
  <si>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</si>
  <si>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</si>
  <si>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</si>
  <si>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</si>
  <si>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</si>
  <si>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</si>
  <si>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</si>
  <si>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</si>
  <si>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</si>
  <si>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</si>
  <si>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</si>
  <si>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</si>
  <si>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</si>
  <si>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</si>
  <si>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</si>
  <si>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</si>
  <si>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</si>
  <si>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</si>
  <si>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</si>
  <si>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</si>
  <si>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</si>
  <si>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</si>
  <si>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</si>
  <si>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</si>
  <si>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</si>
  <si>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</si>
  <si>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</si>
  <si>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</si>
  <si>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</si>
  <si>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</si>
  <si>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</si>
  <si>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</si>
  <si>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</si>
  <si>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</si>
  <si>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</si>
  <si>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</si>
  <si>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</si>
  <si>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</si>
  <si>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</si>
  <si>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①経常収支比率については、類似団体と比較して、一定の経常収益を計上しているが、使用料収入などの経常収益が減少しており年々目減りしている。
②累積欠損金については、例年、利益剰余金を計上しており、発生していない。当市は、複数事業の会計・経理を一体として行っており、下水道事業全体では、経常収支比率は104.7％、累積欠損金比率は、0.0％である。
③流動比率については、公共下水道事業だけで見ると、年々上昇しており、当年度数値も類似団体と比較して高い数値を示しているが、下水道事業全体でみると、38.2％と低く、短期的な債務に対する支払い能力の低さが課題である。
④企業債残高対事業規模比率については、管路等の整備がほぼ完了し、企業債（借金）の償還ピークが過ぎていることから、類似団体と比較して低い数値を示している。しかし、今後は管路の老朽化対策により再び企業債が増加することが予見されることから、費用の平準化等による効率的な管理運営、投資・予算配分の適正化に努める。
⑤経費回収率については、汚水処理費が増加したことにより、前年度に比べ減少している。
⑥汚水処理原価については、汚水処理費が増加したことにより、前年度に比べ増加している。
⑧水洗化率は処理区域内人口、水洗便所設置済人口のそれぞれ減少により多少の減少はあるものの、ほぼ横ばいである。今後とも下水道未接続世帯への働きかけを継続していく。</t>
    <rPh sb="1" eb="3">
      <t>ケイジョウ</t>
    </rPh>
    <rPh sb="3" eb="5">
      <t>シュウシ</t>
    </rPh>
    <rPh sb="5" eb="7">
      <t>ヒリツ</t>
    </rPh>
    <rPh sb="13" eb="15">
      <t>ルイジ</t>
    </rPh>
    <rPh sb="15" eb="17">
      <t>ダンタイ</t>
    </rPh>
    <rPh sb="18" eb="20">
      <t>ヒカク</t>
    </rPh>
    <rPh sb="23" eb="25">
      <t>イッテイ</t>
    </rPh>
    <rPh sb="26" eb="28">
      <t>ケイジョウ</t>
    </rPh>
    <rPh sb="28" eb="30">
      <t>シュウエキ</t>
    </rPh>
    <rPh sb="31" eb="33">
      <t>ケイジョウ</t>
    </rPh>
    <rPh sb="39" eb="42">
      <t>シヨウリョウ</t>
    </rPh>
    <rPh sb="42" eb="44">
      <t>シュウニュウ</t>
    </rPh>
    <rPh sb="47" eb="49">
      <t>ケイジョウ</t>
    </rPh>
    <rPh sb="49" eb="51">
      <t>シュウエキ</t>
    </rPh>
    <rPh sb="52" eb="54">
      <t>ゲンショウ</t>
    </rPh>
    <rPh sb="58" eb="60">
      <t>ネンネン</t>
    </rPh>
    <rPh sb="60" eb="62">
      <t>メベ</t>
    </rPh>
    <rPh sb="70" eb="72">
      <t>ルイセキ</t>
    </rPh>
    <rPh sb="72" eb="74">
      <t>ケッソン</t>
    </rPh>
    <rPh sb="74" eb="75">
      <t>キン</t>
    </rPh>
    <rPh sb="81" eb="83">
      <t>レイネン</t>
    </rPh>
    <rPh sb="84" eb="86">
      <t>リエキ</t>
    </rPh>
    <rPh sb="86" eb="89">
      <t>ジョウヨキン</t>
    </rPh>
    <rPh sb="90" eb="92">
      <t>ケイジョウ</t>
    </rPh>
    <rPh sb="97" eb="99">
      <t>ハッセイ</t>
    </rPh>
    <rPh sb="105" eb="107">
      <t>トウシ</t>
    </rPh>
    <rPh sb="109" eb="111">
      <t>フクスウ</t>
    </rPh>
    <rPh sb="111" eb="113">
      <t>ジギョウ</t>
    </rPh>
    <rPh sb="114" eb="116">
      <t>カイケイ</t>
    </rPh>
    <rPh sb="117" eb="119">
      <t>ケイリ</t>
    </rPh>
    <rPh sb="120" eb="122">
      <t>イッタイ</t>
    </rPh>
    <rPh sb="125" eb="126">
      <t>オコナ</t>
    </rPh>
    <rPh sb="131" eb="134">
      <t>ゲスイドウ</t>
    </rPh>
    <rPh sb="134" eb="136">
      <t>ジギョウ</t>
    </rPh>
    <rPh sb="136" eb="138">
      <t>ゼンタイ</t>
    </rPh>
    <rPh sb="141" eb="143">
      <t>ケイジョウ</t>
    </rPh>
    <rPh sb="143" eb="145">
      <t>シュウシ</t>
    </rPh>
    <rPh sb="145" eb="147">
      <t>ヒリツ</t>
    </rPh>
    <rPh sb="155" eb="157">
      <t>ルイセキ</t>
    </rPh>
    <rPh sb="157" eb="159">
      <t>ケッソン</t>
    </rPh>
    <rPh sb="159" eb="160">
      <t>キン</t>
    </rPh>
    <rPh sb="160" eb="162">
      <t>ヒリツ</t>
    </rPh>
    <rPh sb="174" eb="176">
      <t>リュウドウ</t>
    </rPh>
    <rPh sb="176" eb="178">
      <t>ヒリツ</t>
    </rPh>
    <rPh sb="184" eb="186">
      <t>コウキョウ</t>
    </rPh>
    <rPh sb="186" eb="189">
      <t>ゲスイドウ</t>
    </rPh>
    <rPh sb="189" eb="191">
      <t>ジギョウ</t>
    </rPh>
    <rPh sb="194" eb="195">
      <t>ミ</t>
    </rPh>
    <rPh sb="198" eb="200">
      <t>ネンネン</t>
    </rPh>
    <rPh sb="200" eb="202">
      <t>ジョウショウ</t>
    </rPh>
    <rPh sb="207" eb="210">
      <t>トウネンド</t>
    </rPh>
    <rPh sb="210" eb="212">
      <t>スウチ</t>
    </rPh>
    <rPh sb="213" eb="215">
      <t>ルイジ</t>
    </rPh>
    <rPh sb="215" eb="217">
      <t>ダンタイ</t>
    </rPh>
    <rPh sb="218" eb="220">
      <t>ヒカク</t>
    </rPh>
    <rPh sb="222" eb="223">
      <t>タカ</t>
    </rPh>
    <rPh sb="224" eb="226">
      <t>スウチ</t>
    </rPh>
    <rPh sb="227" eb="228">
      <t>シメ</t>
    </rPh>
    <rPh sb="234" eb="237">
      <t>ゲスイドウ</t>
    </rPh>
    <rPh sb="237" eb="239">
      <t>ジギョウ</t>
    </rPh>
    <rPh sb="239" eb="241">
      <t>ゼンタイ</t>
    </rPh>
    <rPh sb="252" eb="253">
      <t>ヒク</t>
    </rPh>
    <rPh sb="255" eb="258">
      <t>タンキテキ</t>
    </rPh>
    <rPh sb="259" eb="261">
      <t>サイム</t>
    </rPh>
    <rPh sb="262" eb="263">
      <t>タイ</t>
    </rPh>
    <rPh sb="265" eb="267">
      <t>シハラ</t>
    </rPh>
    <rPh sb="268" eb="270">
      <t>ノウリョク</t>
    </rPh>
    <rPh sb="271" eb="272">
      <t>ヒク</t>
    </rPh>
    <rPh sb="274" eb="276">
      <t>カダイ</t>
    </rPh>
    <rPh sb="367" eb="370">
      <t>ロウキュウカ</t>
    </rPh>
    <rPh sb="370" eb="372">
      <t>タイサク</t>
    </rPh>
    <rPh sb="520" eb="523">
      <t>スイセンカ</t>
    </rPh>
    <rPh sb="523" eb="524">
      <t>リツ</t>
    </rPh>
    <rPh sb="525" eb="527">
      <t>ショリ</t>
    </rPh>
    <rPh sb="527" eb="529">
      <t>クイキ</t>
    </rPh>
    <rPh sb="529" eb="530">
      <t>ナイ</t>
    </rPh>
    <rPh sb="530" eb="532">
      <t>ジンコウ</t>
    </rPh>
    <rPh sb="533" eb="535">
      <t>スイセン</t>
    </rPh>
    <rPh sb="535" eb="536">
      <t>ベン</t>
    </rPh>
    <rPh sb="536" eb="537">
      <t>ショ</t>
    </rPh>
    <rPh sb="537" eb="539">
      <t>セッチ</t>
    </rPh>
    <rPh sb="539" eb="540">
      <t>ズ</t>
    </rPh>
    <rPh sb="540" eb="542">
      <t>ジンコウ</t>
    </rPh>
    <rPh sb="547" eb="549">
      <t>ゲンショウ</t>
    </rPh>
    <rPh sb="552" eb="554">
      <t>タショウ</t>
    </rPh>
    <rPh sb="555" eb="557">
      <t>ゲンショウ</t>
    </rPh>
    <rPh sb="566" eb="567">
      <t>ヨコ</t>
    </rPh>
    <rPh sb="573" eb="575">
      <t>コンゴ</t>
    </rPh>
    <rPh sb="577" eb="580">
      <t>ゲスイドウ</t>
    </rPh>
    <rPh sb="580" eb="583">
      <t>ミセツゾク</t>
    </rPh>
    <rPh sb="583" eb="585">
      <t>セタイ</t>
    </rPh>
    <rPh sb="587" eb="588">
      <t>ハタラ</t>
    </rPh>
    <rPh sb="592" eb="594">
      <t>ケイゾク</t>
    </rPh>
    <phoneticPr fontId="4"/>
  </si>
  <si>
    <t xml:space="preserve">　当市における公共下水道事業は昭和46年から建設着手している。
①有形固定資産減価償却費率については上昇傾向にある。令和3年度より耐用年数に達するものが少しずつ発生してきており、今後、更新や長寿命化などの老朽化への対応が迫られる。（下水道会計全体での数値は、以下〔全体総括〕を参照のこと。）
</t>
    <rPh sb="1" eb="3">
      <t>トウシ</t>
    </rPh>
    <rPh sb="7" eb="9">
      <t>コウキョウ</t>
    </rPh>
    <rPh sb="9" eb="12">
      <t>ゲスイドウ</t>
    </rPh>
    <rPh sb="12" eb="14">
      <t>ジギョウ</t>
    </rPh>
    <rPh sb="15" eb="17">
      <t>ショウワ</t>
    </rPh>
    <rPh sb="19" eb="20">
      <t>ネン</t>
    </rPh>
    <rPh sb="22" eb="24">
      <t>ケンセツ</t>
    </rPh>
    <rPh sb="24" eb="26">
      <t>チャクシュ</t>
    </rPh>
    <rPh sb="33" eb="35">
      <t>ユウケイ</t>
    </rPh>
    <rPh sb="35" eb="37">
      <t>コテイ</t>
    </rPh>
    <rPh sb="37" eb="39">
      <t>シサン</t>
    </rPh>
    <rPh sb="39" eb="41">
      <t>ゲンカ</t>
    </rPh>
    <rPh sb="41" eb="43">
      <t>ショウキャク</t>
    </rPh>
    <rPh sb="43" eb="44">
      <t>ヒ</t>
    </rPh>
    <rPh sb="44" eb="45">
      <t>リツ</t>
    </rPh>
    <rPh sb="50" eb="52">
      <t>ジョウショウ</t>
    </rPh>
    <rPh sb="52" eb="54">
      <t>ケイコウ</t>
    </rPh>
    <rPh sb="58" eb="60">
      <t>レイワ</t>
    </rPh>
    <rPh sb="61" eb="63">
      <t>ネンド</t>
    </rPh>
    <rPh sb="65" eb="67">
      <t>タイヨウ</t>
    </rPh>
    <rPh sb="67" eb="69">
      <t>ネンスウ</t>
    </rPh>
    <rPh sb="70" eb="71">
      <t>タッ</t>
    </rPh>
    <rPh sb="76" eb="77">
      <t>スコ</t>
    </rPh>
    <rPh sb="80" eb="82">
      <t>ハッセイ</t>
    </rPh>
    <rPh sb="89" eb="91">
      <t>コンゴ</t>
    </rPh>
    <rPh sb="92" eb="94">
      <t>コウシン</t>
    </rPh>
    <rPh sb="95" eb="99">
      <t>チョウジュミョウカ</t>
    </rPh>
    <rPh sb="102" eb="105">
      <t>ロウキュウカ</t>
    </rPh>
    <rPh sb="107" eb="109">
      <t>タイオウ</t>
    </rPh>
    <rPh sb="110" eb="111">
      <t>セマ</t>
    </rPh>
    <rPh sb="116" eb="119">
      <t>ゲスイドウ</t>
    </rPh>
    <rPh sb="119" eb="121">
      <t>カイケイ</t>
    </rPh>
    <rPh sb="121" eb="123">
      <t>ゼンタイ</t>
    </rPh>
    <rPh sb="125" eb="127">
      <t>スウチ</t>
    </rPh>
    <rPh sb="129" eb="131">
      <t>イカ</t>
    </rPh>
    <rPh sb="132" eb="134">
      <t>ゼンタイ</t>
    </rPh>
    <rPh sb="134" eb="136">
      <t>ソウカツ</t>
    </rPh>
    <rPh sb="138" eb="140">
      <t>サンショウ</t>
    </rPh>
    <phoneticPr fontId="4"/>
  </si>
  <si>
    <t xml:space="preserve">Ⅰ.現状分析
1　下水道会計全体では、①経常収支比率は104.7％、②累積欠損比率は0.0％により、単年度収支が黒字、累積欠損は発生していない。また、③流動比率38.2％、④企業債残高対事業規模比率467.0％、⑤経費回収率88.3％となっており、今後不明水対策による汚水処理経費の逓減が必要である。
※不明水…処理する汚水のうち、管路内に侵入してきた地下水など料金収入に繋がらないもの。
2　下水道会計全体での①有形固定資産減価償却率は39.2％であるが、将来の管渠等の更新について検討が必要である。
Ⅱ.経営改善に向けた方向性
　令和3年10月に改定した経営戦略をもとに将来の人口減少による使用料収入の減少や老朽施設の更新を視野に入れ、不明水対策等により有収率を高める（収益の確保）。また、令和6年度に料金改定・その他財源の確保を検討することを予定しており、経営の健全化に取り組む。
※経営分析表の前提条件
当市では決算統計区分の事業の会計・経営を一体とし、下水道使用料収入も一本化されている。
</t>
    <rPh sb="2" eb="4">
      <t>ゲンジョウ</t>
    </rPh>
    <rPh sb="4" eb="6">
      <t>ブンセキ</t>
    </rPh>
    <rPh sb="9" eb="12">
      <t>ゲスイドウ</t>
    </rPh>
    <rPh sb="12" eb="14">
      <t>カイケイ</t>
    </rPh>
    <rPh sb="14" eb="16">
      <t>ゼンタイ</t>
    </rPh>
    <rPh sb="20" eb="22">
      <t>ケイジョウ</t>
    </rPh>
    <rPh sb="22" eb="24">
      <t>シュウシ</t>
    </rPh>
    <rPh sb="24" eb="26">
      <t>ヒリツ</t>
    </rPh>
    <rPh sb="35" eb="37">
      <t>ルイセキ</t>
    </rPh>
    <rPh sb="37" eb="39">
      <t>ケッソン</t>
    </rPh>
    <rPh sb="39" eb="41">
      <t>ヒリツ</t>
    </rPh>
    <rPh sb="50" eb="53">
      <t>タンネンド</t>
    </rPh>
    <rPh sb="53" eb="55">
      <t>シュウシ</t>
    </rPh>
    <rPh sb="56" eb="58">
      <t>クロジ</t>
    </rPh>
    <rPh sb="59" eb="61">
      <t>ルイセキ</t>
    </rPh>
    <rPh sb="61" eb="63">
      <t>ケッソン</t>
    </rPh>
    <rPh sb="64" eb="66">
      <t>ハッセイ</t>
    </rPh>
    <rPh sb="76" eb="78">
      <t>リュウドウ</t>
    </rPh>
    <rPh sb="78" eb="80">
      <t>ヒリツ</t>
    </rPh>
    <rPh sb="87" eb="89">
      <t>キギョウ</t>
    </rPh>
    <rPh sb="89" eb="90">
      <t>サイ</t>
    </rPh>
    <rPh sb="90" eb="92">
      <t>ザンダカ</t>
    </rPh>
    <rPh sb="92" eb="93">
      <t>タイ</t>
    </rPh>
    <rPh sb="93" eb="95">
      <t>ジギョウ</t>
    </rPh>
    <rPh sb="95" eb="97">
      <t>キボ</t>
    </rPh>
    <rPh sb="97" eb="99">
      <t>ヒリツ</t>
    </rPh>
    <rPh sb="107" eb="109">
      <t>ケイヒ</t>
    </rPh>
    <rPh sb="109" eb="111">
      <t>カイシュウ</t>
    </rPh>
    <rPh sb="111" eb="112">
      <t>リツ</t>
    </rPh>
    <rPh sb="124" eb="126">
      <t>コンゴ</t>
    </rPh>
    <rPh sb="126" eb="128">
      <t>フメイ</t>
    </rPh>
    <rPh sb="128" eb="129">
      <t>スイ</t>
    </rPh>
    <rPh sb="129" eb="131">
      <t>タイサク</t>
    </rPh>
    <rPh sb="134" eb="136">
      <t>オスイ</t>
    </rPh>
    <rPh sb="136" eb="138">
      <t>ショリ</t>
    </rPh>
    <rPh sb="138" eb="140">
      <t>ケイヒ</t>
    </rPh>
    <rPh sb="141" eb="143">
      <t>テイゲン</t>
    </rPh>
    <rPh sb="144" eb="146">
      <t>ヒツヨウ</t>
    </rPh>
    <rPh sb="152" eb="154">
      <t>フメイ</t>
    </rPh>
    <rPh sb="154" eb="155">
      <t>スイ</t>
    </rPh>
    <rPh sb="156" eb="158">
      <t>ショリ</t>
    </rPh>
    <rPh sb="160" eb="162">
      <t>オスイ</t>
    </rPh>
    <rPh sb="166" eb="168">
      <t>カンロ</t>
    </rPh>
    <rPh sb="168" eb="169">
      <t>ナイ</t>
    </rPh>
    <rPh sb="170" eb="172">
      <t>シンニュウ</t>
    </rPh>
    <rPh sb="176" eb="179">
      <t>チカスイ</t>
    </rPh>
    <rPh sb="181" eb="183">
      <t>リョウキン</t>
    </rPh>
    <rPh sb="183" eb="185">
      <t>シュウニュウ</t>
    </rPh>
    <rPh sb="186" eb="187">
      <t>ツナ</t>
    </rPh>
    <rPh sb="197" eb="200">
      <t>ゲスイドウ</t>
    </rPh>
    <rPh sb="200" eb="202">
      <t>カイケイ</t>
    </rPh>
    <rPh sb="202" eb="204">
      <t>ゼンタイ</t>
    </rPh>
    <rPh sb="207" eb="209">
      <t>ユウケイ</t>
    </rPh>
    <rPh sb="209" eb="211">
      <t>コテイ</t>
    </rPh>
    <rPh sb="211" eb="213">
      <t>シサン</t>
    </rPh>
    <rPh sb="213" eb="215">
      <t>ゲンカ</t>
    </rPh>
    <rPh sb="215" eb="217">
      <t>ショウキャク</t>
    </rPh>
    <rPh sb="217" eb="218">
      <t>リツ</t>
    </rPh>
    <rPh sb="229" eb="231">
      <t>ショウライ</t>
    </rPh>
    <rPh sb="232" eb="234">
      <t>カンキョ</t>
    </rPh>
    <rPh sb="234" eb="235">
      <t>トウ</t>
    </rPh>
    <rPh sb="236" eb="238">
      <t>コウシン</t>
    </rPh>
    <rPh sb="242" eb="244">
      <t>ケントウ</t>
    </rPh>
    <rPh sb="245" eb="247">
      <t>ヒツヨウ</t>
    </rPh>
    <rPh sb="254" eb="256">
      <t>ケイエイ</t>
    </rPh>
    <rPh sb="256" eb="258">
      <t>カイゼン</t>
    </rPh>
    <rPh sb="259" eb="260">
      <t>ム</t>
    </rPh>
    <rPh sb="262" eb="265">
      <t>ホウコウセイ</t>
    </rPh>
    <rPh sb="267" eb="269">
      <t>レイワ</t>
    </rPh>
    <rPh sb="270" eb="271">
      <t>ネン</t>
    </rPh>
    <rPh sb="273" eb="274">
      <t>ガツ</t>
    </rPh>
    <rPh sb="275" eb="277">
      <t>カイテイ</t>
    </rPh>
    <rPh sb="279" eb="281">
      <t>ケイエイ</t>
    </rPh>
    <rPh sb="281" eb="283">
      <t>センリャク</t>
    </rPh>
    <rPh sb="287" eb="289">
      <t>ショウライ</t>
    </rPh>
    <rPh sb="290" eb="292">
      <t>ジンコウ</t>
    </rPh>
    <rPh sb="292" eb="294">
      <t>ゲンショウ</t>
    </rPh>
    <rPh sb="297" eb="300">
      <t>シヨウリョウ</t>
    </rPh>
    <rPh sb="300" eb="302">
      <t>シュウニュウ</t>
    </rPh>
    <rPh sb="303" eb="305">
      <t>ゲンショウ</t>
    </rPh>
    <rPh sb="306" eb="308">
      <t>ロウキュウ</t>
    </rPh>
    <rPh sb="308" eb="310">
      <t>シセツ</t>
    </rPh>
    <rPh sb="311" eb="313">
      <t>コウシン</t>
    </rPh>
    <rPh sb="314" eb="316">
      <t>シヤ</t>
    </rPh>
    <rPh sb="317" eb="318">
      <t>イ</t>
    </rPh>
    <rPh sb="320" eb="322">
      <t>フメイ</t>
    </rPh>
    <rPh sb="322" eb="323">
      <t>スイ</t>
    </rPh>
    <rPh sb="323" eb="325">
      <t>タイサク</t>
    </rPh>
    <rPh sb="325" eb="326">
      <t>トウ</t>
    </rPh>
    <rPh sb="329" eb="332">
      <t>ユウシュウリツ</t>
    </rPh>
    <rPh sb="333" eb="334">
      <t>タカ</t>
    </rPh>
    <rPh sb="337" eb="339">
      <t>シュウエキ</t>
    </rPh>
    <rPh sb="340" eb="342">
      <t>カクホ</t>
    </rPh>
    <rPh sb="347" eb="349">
      <t>レイワ</t>
    </rPh>
    <rPh sb="350" eb="351">
      <t>ネン</t>
    </rPh>
    <rPh sb="351" eb="352">
      <t>ド</t>
    </rPh>
    <rPh sb="353" eb="355">
      <t>リョウキン</t>
    </rPh>
    <rPh sb="355" eb="357">
      <t>カイテイ</t>
    </rPh>
    <rPh sb="360" eb="361">
      <t>タ</t>
    </rPh>
    <rPh sb="361" eb="363">
      <t>ザイゲン</t>
    </rPh>
    <rPh sb="364" eb="366">
      <t>カクホ</t>
    </rPh>
    <rPh sb="367" eb="369">
      <t>ケントウ</t>
    </rPh>
    <rPh sb="374" eb="376">
      <t>ヨテイ</t>
    </rPh>
    <rPh sb="381" eb="383">
      <t>ケイエイ</t>
    </rPh>
    <rPh sb="384" eb="387">
      <t>ケンゼンカ</t>
    </rPh>
    <rPh sb="388" eb="389">
      <t>ト</t>
    </rPh>
    <rPh sb="390" eb="391">
      <t>ク</t>
    </rPh>
    <rPh sb="395" eb="397">
      <t>ケイエイ</t>
    </rPh>
    <rPh sb="397" eb="399">
      <t>ブンセキ</t>
    </rPh>
    <rPh sb="399" eb="400">
      <t>ヒョウ</t>
    </rPh>
    <rPh sb="401" eb="403">
      <t>ゼンテイ</t>
    </rPh>
    <rPh sb="403" eb="405">
      <t>ジョウケン</t>
    </rPh>
    <rPh sb="406" eb="408">
      <t>トウシ</t>
    </rPh>
    <rPh sb="410" eb="412">
      <t>ケッサン</t>
    </rPh>
    <rPh sb="412" eb="414">
      <t>トウケイ</t>
    </rPh>
    <rPh sb="414" eb="416">
      <t>クブン</t>
    </rPh>
    <rPh sb="417" eb="419">
      <t>ジギョウ</t>
    </rPh>
    <rPh sb="420" eb="422">
      <t>カイケイ</t>
    </rPh>
    <rPh sb="423" eb="425">
      <t>ケイエイ</t>
    </rPh>
    <rPh sb="426" eb="428">
      <t>イッタイ</t>
    </rPh>
    <rPh sb="431" eb="434">
      <t>ゲスイドウ</t>
    </rPh>
    <rPh sb="434" eb="437">
      <t>シヨウリョウ</t>
    </rPh>
    <rPh sb="437" eb="439">
      <t>シュウニュウ</t>
    </rPh>
    <rPh sb="440" eb="443">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</si>
</sst>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8-44EF-87BE-DBF70977A5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CA48-44EF-87BE-DBF70977A5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9-4EC4-8380-21171BE73E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55.84</c:v>
                </c:pt>
                <c:pt idx="3">
                  <c:v>55.78</c:v>
                </c:pt>
                <c:pt idx="4">
                  <c:v>54.86</c:v>
                </c:pt>
              </c:numCache>
            </c:numRef>
          </c:val>
          <c:smooth val="0"/>
          <c:extLst>
            <c:ext xmlns:c16="http://schemas.microsoft.com/office/drawing/2014/chart" uri="{C3380CC4-5D6E-409C-BE32-E72D297353CC}">
              <c16:uniqueId val="{00000001-CC89-4EC4-8380-21171BE73E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94.82</c:v>
                </c:pt>
                <c:pt idx="1">
                  <c:v>95.07</c:v>
                </c:pt>
                <c:pt idx="2">
                  <c:v>95.1</c:v>
                </c:pt>
                <c:pt idx="3">
                  <c:v>95.15</c:v>
                </c:pt>
                <c:pt idx="4">
                  <c:v>95.2</c:v>
                </c:pt>
              </c:numCache>
            </c:numRef>
          </c:val>
          <c:extLst>
            <c:ext xmlns:c16="http://schemas.microsoft.com/office/drawing/2014/chart" uri="{C3380CC4-5D6E-409C-BE32-E72D297353CC}">
              <c16:uniqueId val="{00000000-A207-49C8-BAAE-5A418CD7FC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92.34</c:v>
                </c:pt>
                <c:pt idx="3">
                  <c:v>91.78</c:v>
                </c:pt>
                <c:pt idx="4">
                  <c:v>91.37</c:v>
                </c:pt>
              </c:numCache>
            </c:numRef>
          </c:val>
          <c:smooth val="0"/>
          <c:extLst>
            <c:ext xmlns:c16="http://schemas.microsoft.com/office/drawing/2014/chart" uri="{C3380CC4-5D6E-409C-BE32-E72D297353CC}">
              <c16:uniqueId val="{00000001-A207-49C8-BAAE-5A418CD7FC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150.57</c:v>
                </c:pt>
                <c:pt idx="1">
                  <c:v>143.72999999999999</c:v>
                </c:pt>
                <c:pt idx="2">
                  <c:v>136.07</c:v>
                </c:pt>
                <c:pt idx="3">
                  <c:v>129.65</c:v>
                </c:pt>
                <c:pt idx="4">
                  <c:v>130.97999999999999</c:v>
                </c:pt>
              </c:numCache>
            </c:numRef>
          </c:val>
          <c:extLst>
            <c:ext xmlns:c16="http://schemas.microsoft.com/office/drawing/2014/chart" uri="{C3380CC4-5D6E-409C-BE32-E72D297353CC}">
              <c16:uniqueId val="{00000000-68B2-4E96-830C-7B40F3536F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105.41</c:v>
                </c:pt>
                <c:pt idx="3">
                  <c:v>104.64</c:v>
                </c:pt>
                <c:pt idx="4">
                  <c:v>105.35</c:v>
                </c:pt>
              </c:numCache>
            </c:numRef>
          </c:val>
          <c:smooth val="0"/>
          <c:extLst>
            <c:ext xmlns:c16="http://schemas.microsoft.com/office/drawing/2014/chart" uri="{C3380CC4-5D6E-409C-BE32-E72D297353CC}">
              <c16:uniqueId val="{00000001-68B2-4E96-830C-7B40F3536F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30.83</c:v>
                </c:pt>
                <c:pt idx="1">
                  <c:v>33.06</c:v>
                </c:pt>
                <c:pt idx="2">
                  <c:v>35.28</c:v>
                </c:pt>
                <c:pt idx="3">
                  <c:v>37.53</c:v>
                </c:pt>
                <c:pt idx="4">
                  <c:v>39.6</c:v>
                </c:pt>
              </c:numCache>
            </c:numRef>
          </c:val>
          <c:extLst>
            <c:ext xmlns:c16="http://schemas.microsoft.com/office/drawing/2014/chart" uri="{C3380CC4-5D6E-409C-BE32-E72D297353CC}">
              <c16:uniqueId val="{00000000-4D21-4F5B-9985-77AB59CB26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25.37</c:v>
                </c:pt>
                <c:pt idx="3">
                  <c:v>26.89</c:v>
                </c:pt>
                <c:pt idx="4">
                  <c:v>29.42</c:v>
                </c:pt>
              </c:numCache>
            </c:numRef>
          </c:val>
          <c:smooth val="0"/>
          <c:extLst>
            <c:ext xmlns:c16="http://schemas.microsoft.com/office/drawing/2014/chart" uri="{C3380CC4-5D6E-409C-BE32-E72D297353CC}">
              <c16:uniqueId val="{00000001-4D21-4F5B-9985-77AB59CB26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B0-43A2-9A6C-F8EE529EAC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0.54</c:v>
                </c:pt>
                <c:pt idx="3" formatCode="#,##0.00;&quot;△&quot;#,##0.00;&quot;-&quot;">
                  <c:v>0.75</c:v>
                </c:pt>
                <c:pt idx="4" formatCode="#,##0.00;&quot;△&quot;#,##0.00;&quot;-&quot;">
                  <c:v>0.74</c:v>
                </c:pt>
              </c:numCache>
            </c:numRef>
          </c:val>
          <c:smooth val="0"/>
          <c:extLst>
            <c:ext xmlns:c16="http://schemas.microsoft.com/office/drawing/2014/chart" uri="{C3380CC4-5D6E-409C-BE32-E72D297353CC}">
              <c16:uniqueId val="{00000001-A6B0-43A2-9A6C-F8EE529EAC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30-4CD5-A9C1-976B694783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25.86</c:v>
                </c:pt>
                <c:pt idx="3">
                  <c:v>25.76</c:v>
                </c:pt>
                <c:pt idx="4">
                  <c:v>26.07</c:v>
                </c:pt>
              </c:numCache>
            </c:numRef>
          </c:val>
          <c:smooth val="0"/>
          <c:extLst>
            <c:ext xmlns:c16="http://schemas.microsoft.com/office/drawing/2014/chart" uri="{C3380CC4-5D6E-409C-BE32-E72D297353CC}">
              <c16:uniqueId val="{00000001-E530-4CD5-A9C1-976B694783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348.69</c:v>
                </c:pt>
                <c:pt idx="1">
                  <c:v>432.45</c:v>
                </c:pt>
                <c:pt idx="2">
                  <c:v>525.85</c:v>
                </c:pt>
                <c:pt idx="3">
                  <c:v>635.39</c:v>
                </c:pt>
                <c:pt idx="4">
                  <c:v>782.04</c:v>
                </c:pt>
              </c:numCache>
            </c:numRef>
          </c:val>
          <c:extLst>
            <c:ext xmlns:c16="http://schemas.microsoft.com/office/drawing/2014/chart" uri="{C3380CC4-5D6E-409C-BE32-E72D297353CC}">
              <c16:uniqueId val="{00000000-FFCC-44D2-B868-805541030A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58.23</c:v>
                </c:pt>
                <c:pt idx="3">
                  <c:v>65.56</c:v>
                </c:pt>
                <c:pt idx="4">
                  <c:v>65.87</c:v>
                </c:pt>
              </c:numCache>
            </c:numRef>
          </c:val>
          <c:smooth val="0"/>
          <c:extLst>
            <c:ext xmlns:c16="http://schemas.microsoft.com/office/drawing/2014/chart" uri="{C3380CC4-5D6E-409C-BE32-E72D297353CC}">
              <c16:uniqueId val="{00000001-FFCC-44D2-B868-805541030A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542.96</c:v>
                </c:pt>
                <c:pt idx="1">
                  <c:v>433.66</c:v>
                </c:pt>
                <c:pt idx="2">
                  <c:v>434.08</c:v>
                </c:pt>
                <c:pt idx="3">
                  <c:v>367.44</c:v>
                </c:pt>
                <c:pt idx="4">
                  <c:v>329.22</c:v>
                </c:pt>
              </c:numCache>
            </c:numRef>
          </c:val>
          <c:extLst>
            <c:ext xmlns:c16="http://schemas.microsoft.com/office/drawing/2014/chart" uri="{C3380CC4-5D6E-409C-BE32-E72D297353CC}">
              <c16:uniqueId val="{00000000-B1D0-41E6-93D9-B6D3CE0944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812.92</c:v>
                </c:pt>
                <c:pt idx="3">
                  <c:v>765.48</c:v>
                </c:pt>
                <c:pt idx="4">
                  <c:v>742.08</c:v>
                </c:pt>
              </c:numCache>
            </c:numRef>
          </c:val>
          <c:smooth val="0"/>
          <c:extLst>
            <c:ext xmlns:c16="http://schemas.microsoft.com/office/drawing/2014/chart" uri="{C3380CC4-5D6E-409C-BE32-E72D297353CC}">
              <c16:uniqueId val="{00000001-B1D0-41E6-93D9-B6D3CE0944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99.72</c:v>
                </c:pt>
                <c:pt idx="1">
                  <c:v>93.88</c:v>
                </c:pt>
                <c:pt idx="2">
                  <c:v>96.73</c:v>
                </c:pt>
                <c:pt idx="3">
                  <c:v>96.59</c:v>
                </c:pt>
                <c:pt idx="4">
                  <c:v>93.66</c:v>
                </c:pt>
              </c:numCache>
            </c:numRef>
          </c:val>
          <c:extLst>
            <c:ext xmlns:c16="http://schemas.microsoft.com/office/drawing/2014/chart" uri="{C3380CC4-5D6E-409C-BE32-E72D297353CC}">
              <c16:uniqueId val="{00000000-1C9F-4484-A8C0-FE835E14CA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85.4</c:v>
                </c:pt>
                <c:pt idx="3">
                  <c:v>87.8</c:v>
                </c:pt>
                <c:pt idx="4">
                  <c:v>86.51</c:v>
                </c:pt>
              </c:numCache>
            </c:numRef>
          </c:val>
          <c:smooth val="0"/>
          <c:extLst>
            <c:ext xmlns:c16="http://schemas.microsoft.com/office/drawing/2014/chart" uri="{C3380CC4-5D6E-409C-BE32-E72D297353CC}">
              <c16:uniqueId val="{00000001-1C9F-4484-A8C0-FE835E14CA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200.25</c:v>
                </c:pt>
                <c:pt idx="1">
                  <c:v>213.76</c:v>
                </c:pt>
                <c:pt idx="2">
                  <c:v>172.06</c:v>
                </c:pt>
                <c:pt idx="3">
                  <c:v>208.06</c:v>
                </c:pt>
                <c:pt idx="4">
                  <c:v>216.51</c:v>
                </c:pt>
              </c:numCache>
            </c:numRef>
          </c:val>
          <c:extLst>
            <c:ext xmlns:c16="http://schemas.microsoft.com/office/drawing/2014/chart" uri="{C3380CC4-5D6E-409C-BE32-E72D297353CC}">
              <c16:uniqueId val="{00000000-F4D6-459B-895C-FC05D2B66F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188.57</c:v>
                </c:pt>
                <c:pt idx="3">
                  <c:v>187.69</c:v>
                </c:pt>
                <c:pt idx="4">
                  <c:v>188.24</c:v>
                </c:pt>
              </c:numCache>
            </c:numRef>
          </c:val>
          <c:smooth val="0"/>
          <c:extLst>
            <c:ext xmlns:c16="http://schemas.microsoft.com/office/drawing/2014/chart" uri="{C3380CC4-5D6E-409C-BE32-E72D297353CC}">
              <c16:uniqueId val="{00000001-F4D6-459B-895C-FC05D2B66F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52">
        <f>データ!S6</f>
        <v>47778</v>
      </c>
      <c r="AM8" s="52"/>
      <c r="AN8" s="52"/>
      <c r="AO8" s="52"/>
      <c r="AP8" s="52"/>
      <c r="AQ8" s="52"/>
      <c r="AR8" s="52"/>
      <c r="AS8" s="52"/>
      <c r="AT8" s="51">
        <f>データ!T6</f>
        <v>668.64</v>
      </c>
      <c r="AU8" s="51"/>
      <c r="AV8" s="51"/>
      <c r="AW8" s="51"/>
      <c r="AX8" s="51"/>
      <c r="AY8" s="51"/>
      <c r="AZ8" s="51"/>
      <c r="BA8" s="51"/>
      <c r="BB8" s="51">
        <f>データ!U6</f>
        <v>71.459999999999994</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76.77</v>
      </c>
      <c r="J10" s="51"/>
      <c r="K10" s="51"/>
      <c r="L10" s="51"/>
      <c r="M10" s="51"/>
      <c r="N10" s="51"/>
      <c r="O10" s="51"/>
      <c r="P10" s="51">
        <f>データ!P6</f>
        <v>32.97</v>
      </c>
      <c r="Q10" s="51"/>
      <c r="R10" s="51"/>
      <c r="S10" s="51"/>
      <c r="T10" s="51"/>
      <c r="U10" s="51"/>
      <c r="V10" s="51"/>
      <c r="W10" s="51">
        <f>データ!Q6</f>
        <v>79.66</v>
      </c>
      <c r="X10" s="51"/>
      <c r="Y10" s="51"/>
      <c r="Z10" s="51"/>
      <c r="AA10" s="51"/>
      <c r="AB10" s="51"/>
      <c r="AC10" s="51"/>
      <c r="AD10" s="52">
        <f>データ!R6</f>
        <v>3960</v>
      </c>
      <c r="AE10" s="52"/>
      <c r="AF10" s="52"/>
      <c r="AG10" s="52"/>
      <c r="AH10" s="52"/>
      <c r="AI10" s="52"/>
      <c r="AJ10" s="52"/>
      <c r="AK10" s="2"/>
      <c r="AL10" s="52">
        <f>データ!V6</f>
        <v>15633</v>
      </c>
      <c r="AM10" s="52"/>
      <c r="AN10" s="52"/>
      <c r="AO10" s="52"/>
      <c r="AP10" s="52"/>
      <c r="AQ10" s="52"/>
      <c r="AR10" s="52"/>
      <c r="AS10" s="52"/>
      <c r="AT10" s="51">
        <f>データ!W6</f>
        <v>7.68</v>
      </c>
      <c r="AU10" s="51"/>
      <c r="AV10" s="51"/>
      <c r="AW10" s="51"/>
      <c r="AX10" s="51"/>
      <c r="AY10" s="51"/>
      <c r="AZ10" s="51"/>
      <c r="BA10" s="51"/>
      <c r="BB10" s="51">
        <f>データ!X6</f>
        <v>2035.55</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M8Cx1WxZ9QDwZkeQaWQqFIxTK8W8n+Bh5ihC8TXnj1HBJJc1Sq7f5PUf3bDaeWOrnF8h4mcEtGPQqABgG1eqQ==" saltValue="LXko3STpxcHtVSPOAkl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162108</v>
      </c>
      <c r="D6" s="19">
        <f t="shared" si="3"/>
        <v>46</v>
      </c>
      <c r="E6" s="19">
        <f t="shared" si="3"/>
        <v>17</v>
      </c>
      <c r="F6" s="19">
        <f t="shared" si="3"/>
        <v>1</v>
      </c>
      <c r="G6" s="19">
        <f t="shared" si="3"/>
        <v>0</v>
      </c>
      <c r="H6" s="19" t="str">
        <f t="shared" si="3"/>
        <v>富山県　南砺市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76.77</v>
      </c>
      <c r="P6" s="20">
        <f t="shared" si="3"/>
        <v>32.97</v>
      </c>
      <c r="Q6" s="20">
        <f t="shared" si="3"/>
        <v>79.66</v>
      </c>
      <c r="R6" s="20">
        <f t="shared" si="3"/>
        <v>3960</v>
      </c>
      <c r="S6" s="20">
        <f t="shared" si="3"/>
        <v>47778</v>
      </c>
      <c r="T6" s="20">
        <f t="shared" si="3"/>
        <v>668.64</v>
      </c>
      <c r="U6" s="20">
        <f t="shared" si="3"/>
        <v>71.459999999999994</v>
      </c>
      <c r="V6" s="20">
        <f t="shared" si="3"/>
        <v>15633</v>
      </c>
      <c r="W6" s="20">
        <f t="shared" si="3"/>
        <v>7.68</v>
      </c>
      <c r="X6" s="20">
        <f t="shared" si="3"/>
        <v>2035.55</v>
      </c>
      <c r="Y6" s="21">
        <f>IF(Y7="",NA(),Y7)</f>
        <v>150.57</v>
      </c>
      <c r="Z6" s="21">
        <f t="shared" ref="Z6:AH6" si="4">IF(Z7="",NA(),Z7)</f>
        <v>143.72999999999999</v>
      </c>
      <c r="AA6" s="21">
        <f t="shared" si="4"/>
        <v>136.07</v>
      </c>
      <c r="AB6" s="21">
        <f t="shared" si="4"/>
        <v>129.65</v>
      </c>
      <c r="AC6" s="21">
        <f t="shared" si="4"/>
        <v>130.97999999999999</v>
      </c>
      <c r="AD6" s="21">
        <f t="shared" si="4"/>
        <v>106.83</v>
      </c>
      <c r="AE6" s="21">
        <f t="shared" si="4"/>
        <v>109.21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25.86</v>
      </c>
      <c r="AR6" s="21">
        <f t="shared" si="5"/>
        <v>25.76</v>
      </c>
      <c r="AS6" s="21">
        <f t="shared" si="5"/>
        <v>26.07</v>
      </c>
      <c r="AT6" s="20" t="str">
        <f>IF(AT7="","",IF(AT7="-","【-】","【"&amp;SUBSTITUTE(TEXT(AT7,"#,##0.00"),"-","△")&amp;"】"))</f>
        <v>【3.15】</v>
      </c>
      <c r="AU6" s="21">
        <f>IF(AU7="",NA(),AU7)</f>
        <v>348.69</v>
      </c>
      <c r="AV6" s="21">
        <f t="shared" ref="AV6:BD6" si="6">IF(AV7="",NA(),AV7)</f>
        <v>432.45</v>
      </c>
      <c r="AW6" s="21">
        <f t="shared" si="6"/>
        <v>525.85</v>
      </c>
      <c r="AX6" s="21">
        <f t="shared" si="6"/>
        <v>635.39</v>
      </c>
      <c r="AY6" s="21">
        <f t="shared" si="6"/>
        <v>782.04</v>
      </c>
      <c r="AZ6" s="21">
        <f t="shared" si="6"/>
        <v>68.040000000000006</v>
      </c>
      <c r="BA6" s="21">
        <f t="shared" si="6"/>
        <v>57.26</v>
      </c>
      <c r="BB6" s="21">
        <f t="shared" si="6"/>
        <v>58.23</v>
      </c>
      <c r="BC6" s="21">
        <f t="shared" si="6"/>
        <v>65.56</v>
      </c>
      <c r="BD6" s="21">
        <f t="shared" si="6"/>
        <v>65.87</v>
      </c>
      <c r="BE6" s="20" t="str">
        <f>IF(BE7="","",IF(BE7="-","【-】","【"&amp;SUBSTITUTE(TEXT(BE7,"#,##0.00"),"-","△")&amp;"】"))</f>
        <v>【73.44】</v>
      </c>
      <c r="BF6" s="21">
        <f>IF(BF7="",NA(),BF7)</f>
        <v>542.96</v>
      </c>
      <c r="BG6" s="21">
        <f t="shared" ref="BG6:BO6" si="7">IF(BG7="",NA(),BG7)</f>
        <v>433.66</v>
      </c>
      <c r="BH6" s="21">
        <f t="shared" si="7"/>
        <v>434.08</v>
      </c>
      <c r="BI6" s="21">
        <f t="shared" si="7"/>
        <v>367.44</v>
      </c>
      <c r="BJ6" s="21">
        <f t="shared" si="7"/>
        <v>329.22</v>
      </c>
      <c r="BK6" s="21">
        <f t="shared" si="7"/>
        <v>1048.23</v>
      </c>
      <c r="BL6" s="21">
        <f t="shared" si="7"/>
        <v>1130.42</v>
      </c>
      <c r="BM6" s="21">
        <f t="shared" si="7"/>
        <v>812.92</v>
      </c>
      <c r="BN6" s="21">
        <f t="shared" si="7"/>
        <v>765.48</v>
      </c>
      <c r="BO6" s="21">
        <f t="shared" si="7"/>
        <v>742.08</v>
      </c>
      <c r="BP6" s="20" t="str">
        <f>IF(BP7="","",IF(BP7="-","【-】","【"&amp;SUBSTITUTE(TEXT(BP7,"#,##0.00"),"-","△")&amp;"】"))</f>
        <v>【652.82】</v>
      </c>
      <c r="BQ6" s="21">
        <f>IF(BQ7="",NA(),BQ7)</f>
        <v>99.72</v>
      </c>
      <c r="BR6" s="21">
        <f t="shared" ref="BR6:BZ6" si="8">IF(BR7="",NA(),BR7)</f>
        <v>93.88</v>
      </c>
      <c r="BS6" s="21">
        <f t="shared" si="8"/>
        <v>96.73</v>
      </c>
      <c r="BT6" s="21">
        <f t="shared" si="8"/>
        <v>96.59</v>
      </c>
      <c r="BU6" s="21">
        <f t="shared" si="8"/>
        <v>93.66</v>
      </c>
      <c r="BV6" s="21">
        <f t="shared" si="8"/>
        <v>78.92</v>
      </c>
      <c r="BW6" s="21">
        <f t="shared" si="8"/>
        <v>74.17</v>
      </c>
      <c r="BX6" s="21">
        <f t="shared" si="8"/>
        <v>85.4</v>
      </c>
      <c r="BY6" s="21">
        <f t="shared" si="8"/>
        <v>87.8</v>
      </c>
      <c r="BZ6" s="21">
        <f t="shared" si="8"/>
        <v>86.51</v>
      </c>
      <c r="CA6" s="20" t="str">
        <f>IF(CA7="","",IF(CA7="-","【-】","【"&amp;SUBSTITUTE(TEXT(CA7,"#,##0.00"),"-","△")&amp;"】"))</f>
        <v>【97.61】</v>
      </c>
      <c r="CB6" s="21">
        <f>IF(CB7="",NA(),CB7)</f>
        <v>200.25</v>
      </c>
      <c r="CC6" s="21">
        <f t="shared" ref="CC6:CK6" si="9">IF(CC7="",NA(),CC7)</f>
        <v>213.76</v>
      </c>
      <c r="CD6" s="21">
        <f t="shared" si="9"/>
        <v>172.06</v>
      </c>
      <c r="CE6" s="21">
        <f t="shared" si="9"/>
        <v>208.06</v>
      </c>
      <c r="CF6" s="21">
        <f t="shared" si="9"/>
        <v>216.51</v>
      </c>
      <c r="CG6" s="21">
        <f t="shared" si="9"/>
        <v>220.31</v>
      </c>
      <c r="CH6" s="21">
        <f t="shared" si="9"/>
        <v>230.95</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55.84</v>
      </c>
      <c r="CU6" s="21">
        <f t="shared" si="10"/>
        <v>55.78</v>
      </c>
      <c r="CV6" s="21">
        <f t="shared" si="10"/>
        <v>54.86</v>
      </c>
      <c r="CW6" s="20" t="str">
        <f>IF(CW7="","",IF(CW7="-","【-】","【"&amp;SUBSTITUTE(TEXT(CW7,"#,##0.00"),"-","△")&amp;"】"))</f>
        <v>【59.10】</v>
      </c>
      <c r="CX6" s="21">
        <f>IF(CX7="",NA(),CX7)</f>
        <v>94.82</v>
      </c>
      <c r="CY6" s="21">
        <f t="shared" ref="CY6:DG6" si="11">IF(CY7="",NA(),CY7)</f>
        <v>95.07</v>
      </c>
      <c r="CZ6" s="21">
        <f t="shared" si="11"/>
        <v>95.1</v>
      </c>
      <c r="DA6" s="21">
        <f t="shared" si="11"/>
        <v>95.15</v>
      </c>
      <c r="DB6" s="21">
        <f t="shared" si="11"/>
        <v>95.2</v>
      </c>
      <c r="DC6" s="21">
        <f t="shared" si="11"/>
        <v>83.35</v>
      </c>
      <c r="DD6" s="21">
        <f t="shared" si="11"/>
        <v>83.16</v>
      </c>
      <c r="DE6" s="21">
        <f t="shared" si="11"/>
        <v>92.34</v>
      </c>
      <c r="DF6" s="21">
        <f t="shared" si="11"/>
        <v>91.78</v>
      </c>
      <c r="DG6" s="21">
        <f t="shared" si="11"/>
        <v>91.37</v>
      </c>
      <c r="DH6" s="20" t="str">
        <f>IF(DH7="","",IF(DH7="-","【-】","【"&amp;SUBSTITUTE(TEXT(DH7,"#,##0.00"),"-","△")&amp;"】"))</f>
        <v>【95.82】</v>
      </c>
      <c r="DI6" s="21">
        <f>IF(DI7="",NA(),DI7)</f>
        <v>30.83</v>
      </c>
      <c r="DJ6" s="21">
        <f t="shared" ref="DJ6:DR6" si="12">IF(DJ7="",NA(),DJ7)</f>
        <v>33.06</v>
      </c>
      <c r="DK6" s="21">
        <f t="shared" si="12"/>
        <v>35.28</v>
      </c>
      <c r="DL6" s="21">
        <f t="shared" si="12"/>
        <v>37.53</v>
      </c>
      <c r="DM6" s="21">
        <f t="shared" si="12"/>
        <v>39.6</v>
      </c>
      <c r="DN6" s="21">
        <f t="shared" si="12"/>
        <v>26.06</v>
      </c>
      <c r="DO6" s="21">
        <f t="shared" si="12"/>
        <v>24.1</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1">
        <f t="shared" si="13"/>
        <v>0.54</v>
      </c>
      <c r="EB6" s="21">
        <f t="shared" si="13"/>
        <v>0.75</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162108</v>
      </c>
      <c r="D7" s="23">
        <v>46</v>
      </c>
      <c r="E7" s="23">
        <v>17</v>
      </c>
      <c r="F7" s="23">
        <v>1</v>
      </c>
      <c r="G7" s="23">
        <v>0</v>
      </c>
      <c r="H7" s="23" t="s">
        <v>96</v>
      </c>
      <c r="I7" s="23" t="s">
        <v>97</v>
      </c>
      <c r="J7" s="23" t="s">
        <v>98</v>
      </c>
      <c r="K7" s="23" t="s">
        <v>99</v>
      </c>
      <c r="L7" s="23" t="s">
        <v>100</v>
      </c>
      <c r="M7" s="23" t="s">
        <v>101</v>
      </c>
      <c r="N7" s="24" t="s">
        <v>102</v>
      </c>
      <c r="O7" s="24">
        <v>76.77</v>
      </c>
      <c r="P7" s="24">
        <v>32.97</v>
      </c>
      <c r="Q7" s="24">
        <v>79.66</v>
      </c>
      <c r="R7" s="24">
        <v>3960</v>
      </c>
      <c r="S7" s="24">
        <v>47778</v>
      </c>
      <c r="T7" s="24">
        <v>668.64</v>
      </c>
      <c r="U7" s="24">
        <v>71.459999999999994</v>
      </c>
      <c r="V7" s="24">
        <v>15633</v>
      </c>
      <c r="W7" s="24">
        <v>7.68</v>
      </c>
      <c r="X7" s="24">
        <v>2035.55</v>
      </c>
      <c r="Y7" s="24">
        <v>150.57</v>
      </c>
      <c r="Z7" s="24">
        <v>143.72999999999999</v>
      </c>
      <c r="AA7" s="24">
        <v>136.07</v>
      </c>
      <c r="AB7" s="24">
        <v>129.65</v>
      </c>
      <c r="AC7" s="24">
        <v>130.97999999999999</v>
      </c>
      <c r="AD7" s="24">
        <v>106.83</v>
      </c>
      <c r="AE7" s="24">
        <v>109.21</v>
      </c>
      <c r="AF7" s="24">
        <v>105.41</v>
      </c>
      <c r="AG7" s="24">
        <v>104.64</v>
      </c>
      <c r="AH7" s="24">
        <v>105.35</v>
      </c>
      <c r="AI7" s="24">
        <v>106.11</v>
      </c>
      <c r="AJ7" s="24">
        <v>0</v>
      </c>
      <c r="AK7" s="24">
        <v>0</v>
      </c>
      <c r="AL7" s="24">
        <v>0</v>
      </c>
      <c r="AM7" s="24">
        <v>0</v>
      </c>
      <c r="AN7" s="24">
        <v>0</v>
      </c>
      <c r="AO7" s="24">
        <v>22.02</v>
      </c>
      <c r="AP7" s="24">
        <v>15.73</v>
      </c>
      <c r="AQ7" s="24">
        <v>25.86</v>
      </c>
      <c r="AR7" s="24">
        <v>25.76</v>
      </c>
      <c r="AS7" s="24">
        <v>26.07</v>
      </c>
      <c r="AT7" s="24">
        <v>3.15</v>
      </c>
      <c r="AU7" s="24">
        <v>348.69</v>
      </c>
      <c r="AV7" s="24">
        <v>432.45</v>
      </c>
      <c r="AW7" s="24">
        <v>525.85</v>
      </c>
      <c r="AX7" s="24">
        <v>635.39</v>
      </c>
      <c r="AY7" s="24">
        <v>782.04</v>
      </c>
      <c r="AZ7" s="24">
        <v>68.040000000000006</v>
      </c>
      <c r="BA7" s="24">
        <v>57.26</v>
      </c>
      <c r="BB7" s="24">
        <v>58.23</v>
      </c>
      <c r="BC7" s="24">
        <v>65.56</v>
      </c>
      <c r="BD7" s="24">
        <v>65.87</v>
      </c>
      <c r="BE7" s="24">
        <v>73.44</v>
      </c>
      <c r="BF7" s="24">
        <v>542.96</v>
      </c>
      <c r="BG7" s="24">
        <v>433.66</v>
      </c>
      <c r="BH7" s="24">
        <v>434.08</v>
      </c>
      <c r="BI7" s="24">
        <v>367.44</v>
      </c>
      <c r="BJ7" s="24">
        <v>329.22</v>
      </c>
      <c r="BK7" s="24">
        <v>1048.23</v>
      </c>
      <c r="BL7" s="24">
        <v>1130.42</v>
      </c>
      <c r="BM7" s="24">
        <v>812.92</v>
      </c>
      <c r="BN7" s="24">
        <v>765.48</v>
      </c>
      <c r="BO7" s="24">
        <v>742.08</v>
      </c>
      <c r="BP7" s="24">
        <v>652.82000000000005</v>
      </c>
      <c r="BQ7" s="24">
        <v>99.72</v>
      </c>
      <c r="BR7" s="24">
        <v>93.88</v>
      </c>
      <c r="BS7" s="24">
        <v>96.73</v>
      </c>
      <c r="BT7" s="24">
        <v>96.59</v>
      </c>
      <c r="BU7" s="24">
        <v>93.66</v>
      </c>
      <c r="BV7" s="24">
        <v>78.92</v>
      </c>
      <c r="BW7" s="24">
        <v>74.17</v>
      </c>
      <c r="BX7" s="24">
        <v>85.4</v>
      </c>
      <c r="BY7" s="24">
        <v>87.8</v>
      </c>
      <c r="BZ7" s="24">
        <v>86.51</v>
      </c>
      <c r="CA7" s="24">
        <v>97.61</v>
      </c>
      <c r="CB7" s="24">
        <v>200.25</v>
      </c>
      <c r="CC7" s="24">
        <v>213.76</v>
      </c>
      <c r="CD7" s="24">
        <v>172.06</v>
      </c>
      <c r="CE7" s="24">
        <v>208.06</v>
      </c>
      <c r="CF7" s="24">
        <v>216.51</v>
      </c>
      <c r="CG7" s="24">
        <v>220.31</v>
      </c>
      <c r="CH7" s="24">
        <v>230.95</v>
      </c>
      <c r="CI7" s="24">
        <v>188.57</v>
      </c>
      <c r="CJ7" s="24">
        <v>187.69</v>
      </c>
      <c r="CK7" s="24">
        <v>188.24</v>
      </c>
      <c r="CL7" s="24">
        <v>138.29</v>
      </c>
      <c r="CM7" s="24" t="s">
        <v>102</v>
      </c>
      <c r="CN7" s="24" t="s">
        <v>102</v>
      </c>
      <c r="CO7" s="24" t="s">
        <v>102</v>
      </c>
      <c r="CP7" s="24" t="s">
        <v>102</v>
      </c>
      <c r="CQ7" s="24" t="s">
        <v>102</v>
      </c>
      <c r="CR7" s="24">
        <v>49.68</v>
      </c>
      <c r="CS7" s="24">
        <v>49.27</v>
      </c>
      <c r="CT7" s="24">
        <v>55.84</v>
      </c>
      <c r="CU7" s="24">
        <v>55.78</v>
      </c>
      <c r="CV7" s="24">
        <v>54.86</v>
      </c>
      <c r="CW7" s="24">
        <v>59.1</v>
      </c>
      <c r="CX7" s="24">
        <v>94.82</v>
      </c>
      <c r="CY7" s="24">
        <v>95.07</v>
      </c>
      <c r="CZ7" s="24">
        <v>95.1</v>
      </c>
      <c r="DA7" s="24">
        <v>95.15</v>
      </c>
      <c r="DB7" s="24">
        <v>95.2</v>
      </c>
      <c r="DC7" s="24">
        <v>83.35</v>
      </c>
      <c r="DD7" s="24">
        <v>83.16</v>
      </c>
      <c r="DE7" s="24">
        <v>92.34</v>
      </c>
      <c r="DF7" s="24">
        <v>91.78</v>
      </c>
      <c r="DG7" s="24">
        <v>91.37</v>
      </c>
      <c r="DH7" s="24">
        <v>95.82</v>
      </c>
      <c r="DI7" s="24">
        <v>30.83</v>
      </c>
      <c r="DJ7" s="24">
        <v>33.06</v>
      </c>
      <c r="DK7" s="24">
        <v>35.28</v>
      </c>
      <c r="DL7" s="24">
        <v>37.53</v>
      </c>
      <c r="DM7" s="24">
        <v>39.6</v>
      </c>
      <c r="DN7" s="24">
        <v>26.06</v>
      </c>
      <c r="DO7" s="24">
        <v>24.1</v>
      </c>
      <c r="DP7" s="24">
        <v>25.37</v>
      </c>
      <c r="DQ7" s="24">
        <v>26.89</v>
      </c>
      <c r="DR7" s="24">
        <v>29.42</v>
      </c>
      <c r="DS7" s="24">
        <v>39.74</v>
      </c>
      <c r="DT7" s="24">
        <v>0</v>
      </c>
      <c r="DU7" s="24">
        <v>0</v>
      </c>
      <c r="DV7" s="24">
        <v>0</v>
      </c>
      <c r="DW7" s="24">
        <v>0</v>
      </c>
      <c r="DX7" s="24">
        <v>0</v>
      </c>
      <c r="DY7" s="24">
        <v>0</v>
      </c>
      <c r="DZ7" s="24">
        <v>0</v>
      </c>
      <c r="EA7" s="24">
        <v>0.54</v>
      </c>
      <c r="EB7" s="24">
        <v>0.75</v>
      </c>
      <c r="EC7" s="24">
        <v>0.74</v>
      </c>
      <c r="ED7" s="24">
        <v>7.62</v>
      </c>
      <c r="EE7" s="24">
        <v>0</v>
      </c>
      <c r="EF7" s="24">
        <v>0</v>
      </c>
      <c r="EG7" s="24">
        <v>0</v>
      </c>
      <c r="EH7" s="24">
        <v>0</v>
      </c>
      <c r="EI7" s="24">
        <v>0</v>
      </c>
      <c r="EJ7" s="24">
        <v>0.12</v>
      </c>
      <c r="EK7" s="24">
        <v>0.1</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Takehara　Kyoko</cp:lastModifiedBy>
  <cp:lastPrinted>2024-01-25T08:33:38Z</cp:lastPrinted>
  <dcterms:created xsi:type="dcterms:W3CDTF">2023-12-12T00:46:08Z</dcterms:created>
  <dcterms:modified xsi:type="dcterms:W3CDTF">2024-01-25T08:34:51Z</dcterms:modified>
  <cp:category/>
</cp:coreProperties>
</file>