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LGFILESERVER1\FileServer\0504上下水道課\常用\下水道業務係（常用）\03財務（常用）\経営比較分析表(常用)\R04年度決算\下水道（法適用）\提出\"/>
    </mc:Choice>
  </mc:AlternateContent>
  <xr:revisionPtr revIDLastSave="0" documentId="13_ncr:1_{A5D10A7A-277A-4B31-827E-2E0B4EC8457A}" xr6:coauthVersionLast="36" xr6:coauthVersionMax="36" xr10:uidLastSave="{00000000-0000-0000-0000-000000000000}"/>
  <workbookProtection workbookAlgorithmName="SHA-512" workbookHashValue="FnZ9RfNybkmZXf5La3Ffn5Z+SMXElZotQBBGSqTvP6hS1OvwRbjTF96xl2v1a7vdz81nFONmy/9HaQTuxgqzRg==" workbookSaltValue="PWHCFPJGHErkXw5TYdS6u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<sst xmlns="http://schemas.openxmlformats.org/spreadsheetml/2006/main" count="231" uniqueCount="117">
  <si>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</si>
  <si>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</si>
  <si>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</si>
  <si>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</si>
  <si>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</si>
  <si>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</si>
  <si>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</si>
  <si>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</si>
  <si>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</si>
  <si>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</si>
  <si>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</si>
  <si>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</si>
  <si>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</si>
  <si>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</si>
  <si>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</si>
  <si>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</si>
  <si>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</si>
  <si>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</si>
  <si>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</si>
  <si>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</si>
  <si>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</si>
  <si>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</si>
  <si>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</si>
  <si>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</si>
  <si>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</si>
  <si>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</si>
  <si>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</si>
  <si>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</si>
  <si>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</si>
  <si>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</si>
  <si>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</si>
  <si>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</si>
  <si>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</si>
  <si>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</si>
  <si>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</si>
  <si>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</si>
  <si>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</si>
  <si>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</si>
  <si>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</si>
  <si>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</si>
  <si>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</si>
  <si>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</si>
  <si>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</si>
  <si>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</si>
  <si>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</si>
  <si>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</si>
  <si>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</si>
  <si>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</si>
  <si>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</si>
  <si>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</si>
  <si>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</si>
  <si>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</si>
  <si>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</si>
  <si>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</si>
  <si>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</si>
  <si>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</si>
  <si>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</si>
  <si>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</si>
  <si>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</si>
  <si>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</si>
  <si>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</si>
  <si>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</si>
  <si>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</si>
  <si>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</si>
  <si>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</si>
  <si>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</si>
  <si>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</si>
  <si>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</si>
  <si>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</si>
  <si>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</si>
  <si>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</si>
  <si>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</si>
  <si>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</si>
  <si>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</si>
  <si>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</si>
  <si>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</si>
  <si>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</si>
  <si>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</si>
  <si>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</si>
  <si>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</si>
  <si>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</si>
  <si>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</si>
  <si>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</si>
  <si>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</si>
  <si>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</si>
  <si>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</si>
  <si>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</si>
  <si>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</si>
  <si>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</si>
  <si>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</si>
  <si>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</si>
  <si>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</si>
  <si>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</si>
  <si>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</si>
  <si>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</si>
  <si>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</si>
  <si>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</si>
  <si>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</si>
  <si>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</si>
  <si>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</si>
  <si>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</si>
  <si>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</si>
  <si>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</si>
  <si>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</si>
  <si>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</si>
  <si>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</si>
  <si>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</si>
  <si>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</si>
  <si>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</si>
  <si>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</si>
  <si>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</si>
  <si>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</si>
  <si>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</si>
  <si>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</si>
  <si>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当市における農業集落排水事業は昭和53年から建設着手している。法定耐用年数を経過した処理場、管渠等はない。
①有形固定資産減価償却率については、増加傾向にあり、類似団体平均値を上回っている。
（下水道会計全体での数値は、以下〔全体総括〕を参照のこと。）</t>
    <rPh sb="1" eb="3">
      <t>トウシ</t>
    </rPh>
    <rPh sb="7" eb="9">
      <t>ノウギョウ</t>
    </rPh>
    <rPh sb="9" eb="11">
      <t>シュウラク</t>
    </rPh>
    <rPh sb="11" eb="13">
      <t>ハイスイ</t>
    </rPh>
    <rPh sb="13" eb="15">
      <t>ジギョウ</t>
    </rPh>
    <rPh sb="16" eb="18">
      <t>ショウワ</t>
    </rPh>
    <rPh sb="20" eb="21">
      <t>ネン</t>
    </rPh>
    <rPh sb="23" eb="25">
      <t>ケンセツ</t>
    </rPh>
    <rPh sb="25" eb="27">
      <t>チャクシュ</t>
    </rPh>
    <rPh sb="32" eb="34">
      <t>ホウテイ</t>
    </rPh>
    <rPh sb="34" eb="36">
      <t>タイヨウ</t>
    </rPh>
    <rPh sb="36" eb="38">
      <t>ネンスウ</t>
    </rPh>
    <rPh sb="39" eb="41">
      <t>ケイカ</t>
    </rPh>
    <rPh sb="43" eb="46">
      <t>ショリジョウ</t>
    </rPh>
    <rPh sb="47" eb="49">
      <t>カンキョ</t>
    </rPh>
    <rPh sb="49" eb="50">
      <t>トウ</t>
    </rPh>
    <rPh sb="56" eb="58">
      <t>ユウケイ</t>
    </rPh>
    <rPh sb="58" eb="60">
      <t>コテイ</t>
    </rPh>
    <rPh sb="60" eb="62">
      <t>シサン</t>
    </rPh>
    <rPh sb="62" eb="64">
      <t>ゲンカ</t>
    </rPh>
    <rPh sb="64" eb="66">
      <t>ショウキャク</t>
    </rPh>
    <rPh sb="66" eb="67">
      <t>リツ</t>
    </rPh>
    <rPh sb="73" eb="75">
      <t>ゾウカ</t>
    </rPh>
    <rPh sb="75" eb="77">
      <t>ケイコウ</t>
    </rPh>
    <rPh sb="81" eb="83">
      <t>ルイジ</t>
    </rPh>
    <rPh sb="83" eb="85">
      <t>ダンタイ</t>
    </rPh>
    <rPh sb="85" eb="88">
      <t>ヘイキンチ</t>
    </rPh>
    <rPh sb="89" eb="91">
      <t>ウワマワ</t>
    </rPh>
    <rPh sb="98" eb="101">
      <t>ゲスイドウ</t>
    </rPh>
    <rPh sb="101" eb="103">
      <t>カイケイ</t>
    </rPh>
    <rPh sb="103" eb="105">
      <t>ゼンタイ</t>
    </rPh>
    <rPh sb="107" eb="109">
      <t>スウチ</t>
    </rPh>
    <rPh sb="111" eb="113">
      <t>イカ</t>
    </rPh>
    <rPh sb="114" eb="116">
      <t>ゼンタイ</t>
    </rPh>
    <rPh sb="116" eb="118">
      <t>ソウカツ</t>
    </rPh>
    <rPh sb="120" eb="122">
      <t>サンショウ</t>
    </rPh>
    <phoneticPr fontId="4"/>
  </si>
  <si>
    <t>※公共と同様</t>
    <rPh sb="1" eb="3">
      <t>コウキョウ</t>
    </rPh>
    <rPh sb="4" eb="6">
      <t>ドウヨウ</t>
    </rPh>
    <phoneticPr fontId="4"/>
  </si>
  <si>
    <t>①経常収支比率については、毎年類似団体よりも低い数値となっており、経常損失を毎年計上している。
②累積欠損金比率については、類似団体より高い数値となっている。当年度未処理欠損金が昨年より大きくなり、累積欠損金を継続して計上している。
③流動比率についてはマイナス値が年々大きくなっている。これは処理場経費や減価償却費、起債償還利息等の経費負担が多額となっていることが要因であるが、その背景には山間部に集落が点在していることや、事業方針により排水人口が少ない地域であっても環境衛生面向上のために下水道の整備を行っている等の経緯があるもの。（⑥についても同要因による。）
※当市では複数事業の会計・経理を一体として行っており、下水道会計全体のバランスを取っている。平成22年5月使用分より使用料の改定と一般会計からの繰入の見直しを組み合わせて行った。（下水道会計全体での数値は、以下〔全体総括〕を参照のこと。）
④企業債残高対事業規模比率については、管路等の整備がほぼ完了し、企業債（借金）の償還ピークが過ぎたことから、類似団体と比較して低い数値を示している。しかしながら、今後は管路の長寿命化対策等により再び企業債が増加することが予見されるため、費用の平準化等による効率的な管理運営、投資・予算配分の適正化に努める。
⑤経費回収率については、東太美処理区が特環へ移行し使用料が減少した一方、汚水処理費は処理場修繕等が微増となったため、前年度より減少した。
⑥⑤に伴い、汚水処理原価は上がった。今後、農集処理区域の流域下水道への接続により、処理場整理統合により汚水処理費削減につなげたい。
⑦施設利用率については、当年度も前年度と同様に50％をきっている。また、類似団体と比較しても低い数値となっている。</t>
    <rPh sb="1" eb="3">
      <t>ケイジョウ</t>
    </rPh>
    <rPh sb="3" eb="5">
      <t>シュウシ</t>
    </rPh>
    <rPh sb="5" eb="7">
      <t>ヒリツ</t>
    </rPh>
    <rPh sb="13" eb="15">
      <t>マイトシ</t>
    </rPh>
    <rPh sb="15" eb="17">
      <t>ルイジ</t>
    </rPh>
    <rPh sb="17" eb="19">
      <t>ダンタイ</t>
    </rPh>
    <rPh sb="22" eb="23">
      <t>ヒク</t>
    </rPh>
    <rPh sb="24" eb="26">
      <t>スウチ</t>
    </rPh>
    <rPh sb="33" eb="35">
      <t>ケイジョウ</t>
    </rPh>
    <rPh sb="35" eb="37">
      <t>ソンシツ</t>
    </rPh>
    <rPh sb="38" eb="40">
      <t>マイトシ</t>
    </rPh>
    <rPh sb="40" eb="42">
      <t>ケイジョウ</t>
    </rPh>
    <rPh sb="49" eb="51">
      <t>ルイセキ</t>
    </rPh>
    <rPh sb="51" eb="53">
      <t>ケッソン</t>
    </rPh>
    <rPh sb="53" eb="54">
      <t>キン</t>
    </rPh>
    <rPh sb="54" eb="56">
      <t>ヒリツ</t>
    </rPh>
    <rPh sb="62" eb="64">
      <t>ルイジ</t>
    </rPh>
    <rPh sb="64" eb="66">
      <t>ダンタイ</t>
    </rPh>
    <rPh sb="68" eb="69">
      <t>タカ</t>
    </rPh>
    <rPh sb="70" eb="72">
      <t>スウチ</t>
    </rPh>
    <rPh sb="79" eb="82">
      <t>トウネンド</t>
    </rPh>
    <rPh sb="99" eb="101">
      <t>ルイセキ</t>
    </rPh>
    <rPh sb="101" eb="103">
      <t>ケッソン</t>
    </rPh>
    <rPh sb="103" eb="104">
      <t>キン</t>
    </rPh>
    <rPh sb="105" eb="107">
      <t>ケイゾク</t>
    </rPh>
    <rPh sb="109" eb="111">
      <t>ケイジョウ</t>
    </rPh>
    <rPh sb="118" eb="120">
      <t>リュウドウ</t>
    </rPh>
    <rPh sb="120" eb="122">
      <t>ヒリツ</t>
    </rPh>
    <rPh sb="131" eb="132">
      <t>チ</t>
    </rPh>
    <rPh sb="133" eb="135">
      <t>ネンネン</t>
    </rPh>
    <rPh sb="135" eb="136">
      <t>オオ</t>
    </rPh>
    <rPh sb="147" eb="150">
      <t>ショリジョウ</t>
    </rPh>
    <rPh sb="150" eb="152">
      <t>ケイヒ</t>
    </rPh>
    <rPh sb="153" eb="155">
      <t>ゲンカ</t>
    </rPh>
    <rPh sb="155" eb="157">
      <t>ショウキャク</t>
    </rPh>
    <rPh sb="157" eb="158">
      <t>ヒ</t>
    </rPh>
    <rPh sb="159" eb="161">
      <t>キサイ</t>
    </rPh>
    <rPh sb="161" eb="163">
      <t>ショウカン</t>
    </rPh>
    <rPh sb="163" eb="165">
      <t>リソク</t>
    </rPh>
    <rPh sb="165" eb="166">
      <t>トウ</t>
    </rPh>
    <rPh sb="167" eb="169">
      <t>ケイヒ</t>
    </rPh>
    <rPh sb="169" eb="171">
      <t>フタン</t>
    </rPh>
    <rPh sb="172" eb="174">
      <t>タガク</t>
    </rPh>
    <rPh sb="183" eb="185">
      <t>ヨウイン</t>
    </rPh>
    <rPh sb="192" eb="194">
      <t>ハイケイ</t>
    </rPh>
    <rPh sb="196" eb="199">
      <t>サンカンブ</t>
    </rPh>
    <rPh sb="200" eb="202">
      <t>シュウラク</t>
    </rPh>
    <rPh sb="203" eb="205">
      <t>テンザイ</t>
    </rPh>
    <rPh sb="213" eb="215">
      <t>ジギョウ</t>
    </rPh>
    <rPh sb="215" eb="217">
      <t>ホウシン</t>
    </rPh>
    <rPh sb="220" eb="222">
      <t>ハイスイ</t>
    </rPh>
    <rPh sb="222" eb="224">
      <t>ジンコウ</t>
    </rPh>
    <rPh sb="225" eb="226">
      <t>スク</t>
    </rPh>
    <rPh sb="228" eb="230">
      <t>チイキ</t>
    </rPh>
    <rPh sb="235" eb="237">
      <t>カンキョウ</t>
    </rPh>
    <rPh sb="237" eb="240">
      <t>エイセイメン</t>
    </rPh>
    <rPh sb="240" eb="242">
      <t>コウジョウ</t>
    </rPh>
    <rPh sb="246" eb="249">
      <t>ゲスイドウ</t>
    </rPh>
    <rPh sb="250" eb="252">
      <t>セイビ</t>
    </rPh>
    <rPh sb="253" eb="254">
      <t>オコナ</t>
    </rPh>
    <rPh sb="258" eb="259">
      <t>トウ</t>
    </rPh>
    <rPh sb="260" eb="262">
      <t>ケイイ</t>
    </rPh>
    <rPh sb="275" eb="276">
      <t>ドウ</t>
    </rPh>
    <rPh sb="276" eb="278">
      <t>ヨウイン</t>
    </rPh>
    <rPh sb="285" eb="287">
      <t>トウシ</t>
    </rPh>
    <rPh sb="289" eb="291">
      <t>フクスウ</t>
    </rPh>
    <rPh sb="291" eb="293">
      <t>ジギョウ</t>
    </rPh>
    <rPh sb="294" eb="296">
      <t>カイケイ</t>
    </rPh>
    <rPh sb="297" eb="299">
      <t>ケイリ</t>
    </rPh>
    <rPh sb="300" eb="302">
      <t>イッタイ</t>
    </rPh>
    <rPh sb="305" eb="306">
      <t>オコナ</t>
    </rPh>
    <rPh sb="311" eb="314">
      <t>ゲスイドウ</t>
    </rPh>
    <rPh sb="314" eb="316">
      <t>カイケイ</t>
    </rPh>
    <rPh sb="316" eb="318">
      <t>ゼンタイ</t>
    </rPh>
    <rPh sb="324" eb="325">
      <t>ト</t>
    </rPh>
    <rPh sb="330" eb="332">
      <t>ヘイセイ</t>
    </rPh>
    <rPh sb="334" eb="335">
      <t>ネン</t>
    </rPh>
    <rPh sb="336" eb="337">
      <t>ガツ</t>
    </rPh>
    <rPh sb="337" eb="339">
      <t>シヨウ</t>
    </rPh>
    <rPh sb="339" eb="340">
      <t>ブン</t>
    </rPh>
    <rPh sb="342" eb="345">
      <t>シヨウリョウ</t>
    </rPh>
    <rPh sb="346" eb="348">
      <t>カイテイ</t>
    </rPh>
    <rPh sb="349" eb="351">
      <t>イッパン</t>
    </rPh>
    <rPh sb="351" eb="353">
      <t>カイケイ</t>
    </rPh>
    <rPh sb="356" eb="358">
      <t>クリイレ</t>
    </rPh>
    <rPh sb="359" eb="361">
      <t>ミナオ</t>
    </rPh>
    <rPh sb="363" eb="364">
      <t>ク</t>
    </rPh>
    <rPh sb="365" eb="366">
      <t>ア</t>
    </rPh>
    <rPh sb="369" eb="370">
      <t>オコナ</t>
    </rPh>
    <rPh sb="374" eb="377">
      <t>ゲスイドウ</t>
    </rPh>
    <rPh sb="377" eb="379">
      <t>カイケイ</t>
    </rPh>
    <rPh sb="379" eb="381">
      <t>ゼンタイ</t>
    </rPh>
    <rPh sb="383" eb="385">
      <t>スウチ</t>
    </rPh>
    <rPh sb="387" eb="389">
      <t>イカ</t>
    </rPh>
    <rPh sb="390" eb="392">
      <t>ゼンタイ</t>
    </rPh>
    <rPh sb="392" eb="394">
      <t>ソウカツ</t>
    </rPh>
    <rPh sb="396" eb="398">
      <t>サンショウ</t>
    </rPh>
    <rPh sb="405" eb="407">
      <t>キギョウ</t>
    </rPh>
    <rPh sb="407" eb="408">
      <t>サイ</t>
    </rPh>
    <rPh sb="408" eb="410">
      <t>ザンダカ</t>
    </rPh>
    <rPh sb="410" eb="411">
      <t>タイ</t>
    </rPh>
    <rPh sb="411" eb="413">
      <t>ジギョウ</t>
    </rPh>
    <rPh sb="413" eb="415">
      <t>キボ</t>
    </rPh>
    <rPh sb="415" eb="417">
      <t>ヒリツ</t>
    </rPh>
    <rPh sb="423" eb="425">
      <t>カンロ</t>
    </rPh>
    <rPh sb="425" eb="426">
      <t>トウ</t>
    </rPh>
    <rPh sb="427" eb="429">
      <t>セイビ</t>
    </rPh>
    <rPh sb="432" eb="434">
      <t>カンリョウ</t>
    </rPh>
    <rPh sb="436" eb="438">
      <t>キギョウ</t>
    </rPh>
    <rPh sb="438" eb="439">
      <t>サイ</t>
    </rPh>
    <rPh sb="440" eb="442">
      <t>シャッキン</t>
    </rPh>
    <rPh sb="444" eb="446">
      <t>ショウカン</t>
    </rPh>
    <rPh sb="450" eb="451">
      <t>ス</t>
    </rPh>
    <rPh sb="458" eb="460">
      <t>ルイジ</t>
    </rPh>
    <rPh sb="460" eb="462">
      <t>ダンタイ</t>
    </rPh>
    <rPh sb="463" eb="465">
      <t>ヒカク</t>
    </rPh>
    <rPh sb="467" eb="468">
      <t>ヒク</t>
    </rPh>
    <rPh sb="469" eb="471">
      <t>スウチ</t>
    </rPh>
    <rPh sb="472" eb="473">
      <t>シメ</t>
    </rPh>
    <rPh sb="485" eb="487">
      <t>コンゴ</t>
    </rPh>
    <rPh sb="488" eb="490">
      <t>カンロ</t>
    </rPh>
    <rPh sb="491" eb="495">
      <t>チョウジュミョウカ</t>
    </rPh>
    <rPh sb="495" eb="497">
      <t>タイサク</t>
    </rPh>
    <rPh sb="497" eb="498">
      <t>トウ</t>
    </rPh>
    <rPh sb="501" eb="502">
      <t>フタタ</t>
    </rPh>
    <rPh sb="503" eb="505">
      <t>キギョウ</t>
    </rPh>
    <rPh sb="505" eb="506">
      <t>サイ</t>
    </rPh>
    <rPh sb="507" eb="509">
      <t>ゾウカ</t>
    </rPh>
    <rPh sb="514" eb="516">
      <t>ヨケン</t>
    </rPh>
    <rPh sb="522" eb="524">
      <t>ヒヨウ</t>
    </rPh>
    <rPh sb="525" eb="528">
      <t>ヘイジュンカ</t>
    </rPh>
    <rPh sb="528" eb="529">
      <t>トウ</t>
    </rPh>
    <rPh sb="532" eb="535">
      <t>コウリツテキ</t>
    </rPh>
    <rPh sb="536" eb="538">
      <t>カンリ</t>
    </rPh>
    <rPh sb="538" eb="540">
      <t>ウンエイ</t>
    </rPh>
    <rPh sb="541" eb="543">
      <t>トウシ</t>
    </rPh>
    <rPh sb="544" eb="546">
      <t>ヨサン</t>
    </rPh>
    <rPh sb="546" eb="548">
      <t>ハイブン</t>
    </rPh>
    <rPh sb="549" eb="552">
      <t>テキセイカ</t>
    </rPh>
    <rPh sb="553" eb="554">
      <t>ツト</t>
    </rPh>
    <rPh sb="559" eb="561">
      <t>ケイヒ</t>
    </rPh>
    <rPh sb="561" eb="563">
      <t>カイシュウ</t>
    </rPh>
    <rPh sb="563" eb="564">
      <t>リツ</t>
    </rPh>
    <rPh sb="570" eb="571">
      <t>ヒガシ</t>
    </rPh>
    <rPh sb="571" eb="573">
      <t>フトミ</t>
    </rPh>
    <rPh sb="573" eb="575">
      <t>ショリ</t>
    </rPh>
    <rPh sb="575" eb="576">
      <t>ク</t>
    </rPh>
    <rPh sb="577" eb="579">
      <t>トッカン</t>
    </rPh>
    <rPh sb="580" eb="582">
      <t>イコウ</t>
    </rPh>
    <rPh sb="583" eb="586">
      <t>シヨウリョウ</t>
    </rPh>
    <rPh sb="594" eb="596">
      <t>オスイ</t>
    </rPh>
    <rPh sb="596" eb="598">
      <t>ショリ</t>
    </rPh>
    <rPh sb="598" eb="599">
      <t>ヒ</t>
    </rPh>
    <rPh sb="600" eb="602">
      <t>ショリ</t>
    </rPh>
    <rPh sb="602" eb="603">
      <t>ジョウ</t>
    </rPh>
    <rPh sb="603" eb="605">
      <t>シュウゼン</t>
    </rPh>
    <rPh sb="605" eb="606">
      <t>ナド</t>
    </rPh>
    <rPh sb="607" eb="608">
      <t>ビ</t>
    </rPh>
    <rPh sb="608" eb="609">
      <t>フ</t>
    </rPh>
    <rPh sb="616" eb="619">
      <t>ゼンネンド</t>
    </rPh>
    <rPh sb="630" eb="631">
      <t>トモナ</t>
    </rPh>
    <rPh sb="633" eb="635">
      <t>オスイ</t>
    </rPh>
    <rPh sb="635" eb="637">
      <t>ショリ</t>
    </rPh>
    <rPh sb="637" eb="639">
      <t>ゲンカ</t>
    </rPh>
    <rPh sb="640" eb="641">
      <t>ア</t>
    </rPh>
    <rPh sb="645" eb="647">
      <t>コンゴ</t>
    </rPh>
    <rPh sb="648" eb="650">
      <t>ノウシュウ</t>
    </rPh>
    <rPh sb="662" eb="664">
      <t>セツゾク</t>
    </rPh>
    <rPh sb="668" eb="671">
      <t>ショリジョウ</t>
    </rPh>
    <rPh sb="671" eb="673">
      <t>セイリ</t>
    </rPh>
    <rPh sb="673" eb="675">
      <t>トウゴウ</t>
    </rPh>
    <rPh sb="678" eb="680">
      <t>オスイ</t>
    </rPh>
    <rPh sb="680" eb="682">
      <t>ショリ</t>
    </rPh>
    <rPh sb="682" eb="683">
      <t>ヒ</t>
    </rPh>
    <rPh sb="683" eb="685">
      <t>サクゲン</t>
    </rPh>
    <rPh sb="694" eb="696">
      <t>シセツ</t>
    </rPh>
    <rPh sb="696" eb="698">
      <t>リヨウ</t>
    </rPh>
    <rPh sb="698" eb="699">
      <t>リツ</t>
    </rPh>
    <rPh sb="705" eb="708">
      <t>トウネンド</t>
    </rPh>
    <rPh sb="709" eb="712">
      <t>ゼンネンド</t>
    </rPh>
    <rPh sb="713" eb="715">
      <t>ドウヨウ</t>
    </rPh>
    <rPh sb="729" eb="731">
      <t>ルイジ</t>
    </rPh>
    <rPh sb="731" eb="733">
      <t>ダンタイ</t>
    </rPh>
    <rPh sb="734" eb="736">
      <t>ヒカク</t>
    </rPh>
    <rPh sb="739" eb="740">
      <t>ヒク</t>
    </rPh>
    <rPh sb="741" eb="743">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</si>
</sst>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96-4128-AE49-3DE2C5F766A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3296-4128-AE49-3DE2C5F766A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53.4</c:v>
                </c:pt>
                <c:pt idx="1">
                  <c:v>49.34</c:v>
                </c:pt>
                <c:pt idx="2">
                  <c:v>49.91</c:v>
                </c:pt>
                <c:pt idx="3">
                  <c:v>46.51</c:v>
                </c:pt>
                <c:pt idx="4">
                  <c:v>39.520000000000003</c:v>
                </c:pt>
              </c:numCache>
            </c:numRef>
          </c:val>
          <c:extLst>
            <c:ext xmlns:c16="http://schemas.microsoft.com/office/drawing/2014/chart" uri="{C3380CC4-5D6E-409C-BE32-E72D297353CC}">
              <c16:uniqueId val="{00000000-8301-4BCE-9DBA-9C9AF19C63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8301-4BCE-9DBA-9C9AF19C63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95.77</c:v>
                </c:pt>
                <c:pt idx="1">
                  <c:v>96.06</c:v>
                </c:pt>
                <c:pt idx="2">
                  <c:v>95.87</c:v>
                </c:pt>
                <c:pt idx="3">
                  <c:v>95.86</c:v>
                </c:pt>
                <c:pt idx="4">
                  <c:v>95.84</c:v>
                </c:pt>
              </c:numCache>
            </c:numRef>
          </c:val>
          <c:extLst>
            <c:ext xmlns:c16="http://schemas.microsoft.com/office/drawing/2014/chart" uri="{C3380CC4-5D6E-409C-BE32-E72D297353CC}">
              <c16:uniqueId val="{00000000-3077-4B5A-B6B6-D87691E6A17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3077-4B5A-B6B6-D87691E6A17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84.26</c:v>
                </c:pt>
                <c:pt idx="1">
                  <c:v>86.13</c:v>
                </c:pt>
                <c:pt idx="2">
                  <c:v>85.93</c:v>
                </c:pt>
                <c:pt idx="3">
                  <c:v>86.09</c:v>
                </c:pt>
                <c:pt idx="4">
                  <c:v>82.28</c:v>
                </c:pt>
              </c:numCache>
            </c:numRef>
          </c:val>
          <c:extLst>
            <c:ext xmlns:c16="http://schemas.microsoft.com/office/drawing/2014/chart" uri="{C3380CC4-5D6E-409C-BE32-E72D297353CC}">
              <c16:uniqueId val="{00000000-F352-4FBA-8673-869AD1B98AB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101.27</c:v>
                </c:pt>
                <c:pt idx="1">
                  <c:v>101.91</c:v>
                </c:pt>
                <c:pt idx="2">
                  <c:v>103.09</c:v>
                </c:pt>
                <c:pt idx="3">
                  <c:v>102.11</c:v>
                </c:pt>
                <c:pt idx="4">
                  <c:v>101.91</c:v>
                </c:pt>
              </c:numCache>
            </c:numRef>
          </c:val>
          <c:smooth val="0"/>
          <c:extLst>
            <c:ext xmlns:c16="http://schemas.microsoft.com/office/drawing/2014/chart" uri="{C3380CC4-5D6E-409C-BE32-E72D297353CC}">
              <c16:uniqueId val="{00000001-F352-4FBA-8673-869AD1B98AB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36.14</c:v>
                </c:pt>
                <c:pt idx="1">
                  <c:v>38.36</c:v>
                </c:pt>
                <c:pt idx="2">
                  <c:v>40.619999999999997</c:v>
                </c:pt>
                <c:pt idx="3">
                  <c:v>42.46</c:v>
                </c:pt>
                <c:pt idx="4">
                  <c:v>44.59</c:v>
                </c:pt>
              </c:numCache>
            </c:numRef>
          </c:val>
          <c:extLst>
            <c:ext xmlns:c16="http://schemas.microsoft.com/office/drawing/2014/chart" uri="{C3380CC4-5D6E-409C-BE32-E72D297353CC}">
              <c16:uniqueId val="{00000000-C2B7-4491-AF2C-C408DC7F171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24.32</c:v>
                </c:pt>
                <c:pt idx="1">
                  <c:v>28.19</c:v>
                </c:pt>
                <c:pt idx="2">
                  <c:v>24.8</c:v>
                </c:pt>
                <c:pt idx="3">
                  <c:v>28.12</c:v>
                </c:pt>
                <c:pt idx="4">
                  <c:v>28.79</c:v>
                </c:pt>
              </c:numCache>
            </c:numRef>
          </c:val>
          <c:smooth val="0"/>
          <c:extLst>
            <c:ext xmlns:c16="http://schemas.microsoft.com/office/drawing/2014/chart" uri="{C3380CC4-5D6E-409C-BE32-E72D297353CC}">
              <c16:uniqueId val="{00000001-C2B7-4491-AF2C-C408DC7F171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E1-4D85-9571-DE28D3F3D6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0E1-4D85-9571-DE28D3F3D6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560.65</c:v>
                </c:pt>
                <c:pt idx="1">
                  <c:v>641.48</c:v>
                </c:pt>
                <c:pt idx="2">
                  <c:v>902.35</c:v>
                </c:pt>
                <c:pt idx="3">
                  <c:v>813.76</c:v>
                </c:pt>
                <c:pt idx="4">
                  <c:v>1046.4100000000001</c:v>
                </c:pt>
              </c:numCache>
            </c:numRef>
          </c:val>
          <c:extLst>
            <c:ext xmlns:c16="http://schemas.microsoft.com/office/drawing/2014/chart" uri="{C3380CC4-5D6E-409C-BE32-E72D297353CC}">
              <c16:uniqueId val="{00000000-5508-4145-B2E9-7123178B8C7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137.09</c:v>
                </c:pt>
                <c:pt idx="1">
                  <c:v>127.98</c:v>
                </c:pt>
                <c:pt idx="2">
                  <c:v>101.24</c:v>
                </c:pt>
                <c:pt idx="3">
                  <c:v>124.9</c:v>
                </c:pt>
                <c:pt idx="4">
                  <c:v>124.8</c:v>
                </c:pt>
              </c:numCache>
            </c:numRef>
          </c:val>
          <c:smooth val="0"/>
          <c:extLst>
            <c:ext xmlns:c16="http://schemas.microsoft.com/office/drawing/2014/chart" uri="{C3380CC4-5D6E-409C-BE32-E72D297353CC}">
              <c16:uniqueId val="{00000001-5508-4145-B2E9-7123178B8C7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-285.66000000000003</c:v>
                </c:pt>
                <c:pt idx="1">
                  <c:v>-343.39</c:v>
                </c:pt>
                <c:pt idx="2">
                  <c:v>-370.95</c:v>
                </c:pt>
                <c:pt idx="3">
                  <c:v>-408.39</c:v>
                </c:pt>
                <c:pt idx="4">
                  <c:v>-503.81</c:v>
                </c:pt>
              </c:numCache>
            </c:numRef>
          </c:val>
          <c:extLst>
            <c:ext xmlns:c16="http://schemas.microsoft.com/office/drawing/2014/chart" uri="{C3380CC4-5D6E-409C-BE32-E72D297353CC}">
              <c16:uniqueId val="{00000000-DB41-4FAA-9848-A114B11A83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43.5</c:v>
                </c:pt>
                <c:pt idx="1">
                  <c:v>44.14</c:v>
                </c:pt>
                <c:pt idx="2">
                  <c:v>37.24</c:v>
                </c:pt>
                <c:pt idx="3">
                  <c:v>33.58</c:v>
                </c:pt>
                <c:pt idx="4">
                  <c:v>35.42</c:v>
                </c:pt>
              </c:numCache>
            </c:numRef>
          </c:val>
          <c:smooth val="0"/>
          <c:extLst>
            <c:ext xmlns:c16="http://schemas.microsoft.com/office/drawing/2014/chart" uri="{C3380CC4-5D6E-409C-BE32-E72D297353CC}">
              <c16:uniqueId val="{00000001-DB41-4FAA-9848-A114B11A83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753.12</c:v>
                </c:pt>
                <c:pt idx="1">
                  <c:v>554.1</c:v>
                </c:pt>
                <c:pt idx="2">
                  <c:v>581.12</c:v>
                </c:pt>
                <c:pt idx="3">
                  <c:v>526.42999999999995</c:v>
                </c:pt>
                <c:pt idx="4">
                  <c:v>530.58000000000004</c:v>
                </c:pt>
              </c:numCache>
            </c:numRef>
          </c:val>
          <c:extLst>
            <c:ext xmlns:c16="http://schemas.microsoft.com/office/drawing/2014/chart" uri="{C3380CC4-5D6E-409C-BE32-E72D297353CC}">
              <c16:uniqueId val="{00000000-4D7E-46DC-B030-58E6B5F4FB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4D7E-46DC-B030-58E6B5F4FB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82.89</c:v>
                </c:pt>
                <c:pt idx="1">
                  <c:v>83.31</c:v>
                </c:pt>
                <c:pt idx="2">
                  <c:v>60.61</c:v>
                </c:pt>
                <c:pt idx="3">
                  <c:v>79.2</c:v>
                </c:pt>
                <c:pt idx="4">
                  <c:v>66.72</c:v>
                </c:pt>
              </c:numCache>
            </c:numRef>
          </c:val>
          <c:extLst>
            <c:ext xmlns:c16="http://schemas.microsoft.com/office/drawing/2014/chart" uri="{C3380CC4-5D6E-409C-BE32-E72D297353CC}">
              <c16:uniqueId val="{00000000-8B77-4541-9EF7-83295473A5A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8B77-4541-9EF7-83295473A5A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237.38</c:v>
                </c:pt>
                <c:pt idx="1">
                  <c:v>238.72</c:v>
                </c:pt>
                <c:pt idx="2">
                  <c:v>269.72000000000003</c:v>
                </c:pt>
                <c:pt idx="3">
                  <c:v>252.64</c:v>
                </c:pt>
                <c:pt idx="4">
                  <c:v>301.63</c:v>
                </c:pt>
              </c:numCache>
            </c:numRef>
          </c:val>
          <c:extLst>
            <c:ext xmlns:c16="http://schemas.microsoft.com/office/drawing/2014/chart" uri="{C3380CC4-5D6E-409C-BE32-E72D297353CC}">
              <c16:uniqueId val="{00000000-F33F-4903-BB61-688C7D46C6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F33F-4903-BB61-688C7D46C6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南砺市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47778</v>
      </c>
      <c r="AM8" s="42"/>
      <c r="AN8" s="42"/>
      <c r="AO8" s="42"/>
      <c r="AP8" s="42"/>
      <c r="AQ8" s="42"/>
      <c r="AR8" s="42"/>
      <c r="AS8" s="42"/>
      <c r="AT8" s="35">
        <f>データ!T6</f>
        <v>668.64</v>
      </c>
      <c r="AU8" s="35"/>
      <c r="AV8" s="35"/>
      <c r="AW8" s="35"/>
      <c r="AX8" s="35"/>
      <c r="AY8" s="35"/>
      <c r="AZ8" s="35"/>
      <c r="BA8" s="35"/>
      <c r="BB8" s="35">
        <f>データ!U6</f>
        <v>71.459999999999994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74.55</v>
      </c>
      <c r="J10" s="35"/>
      <c r="K10" s="35"/>
      <c r="L10" s="35"/>
      <c r="M10" s="35"/>
      <c r="N10" s="35"/>
      <c r="O10" s="35"/>
      <c r="P10" s="35">
        <f>データ!P6</f>
        <v>9.74</v>
      </c>
      <c r="Q10" s="35"/>
      <c r="R10" s="35"/>
      <c r="S10" s="35"/>
      <c r="T10" s="35"/>
      <c r="U10" s="35"/>
      <c r="V10" s="35"/>
      <c r="W10" s="35">
        <f>データ!Q6</f>
        <v>68.36</v>
      </c>
      <c r="X10" s="35"/>
      <c r="Y10" s="35"/>
      <c r="Z10" s="35"/>
      <c r="AA10" s="35"/>
      <c r="AB10" s="35"/>
      <c r="AC10" s="35"/>
      <c r="AD10" s="42">
        <f>データ!R6</f>
        <v>3960</v>
      </c>
      <c r="AE10" s="42"/>
      <c r="AF10" s="42"/>
      <c r="AG10" s="42"/>
      <c r="AH10" s="42"/>
      <c r="AI10" s="42"/>
      <c r="AJ10" s="42"/>
      <c r="AK10" s="2"/>
      <c r="AL10" s="42">
        <f>データ!V6</f>
        <v>4619</v>
      </c>
      <c r="AM10" s="42"/>
      <c r="AN10" s="42"/>
      <c r="AO10" s="42"/>
      <c r="AP10" s="42"/>
      <c r="AQ10" s="42"/>
      <c r="AR10" s="42"/>
      <c r="AS10" s="42"/>
      <c r="AT10" s="35">
        <f>データ!W6</f>
        <v>2.21</v>
      </c>
      <c r="AU10" s="35"/>
      <c r="AV10" s="35"/>
      <c r="AW10" s="35"/>
      <c r="AX10" s="35"/>
      <c r="AY10" s="35"/>
      <c r="AZ10" s="35"/>
      <c r="BA10" s="35"/>
      <c r="BB10" s="35">
        <f>データ!X6</f>
        <v>2090.0500000000002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mO5UBdd8yqIbGV0nmaV0J2ZpufgJv5vA/e5oY86gC9i59b3U9ko9iEQ7O+ZXHhf/suA9KJ8z2x/W/C0LqZiCAw==" saltValue="PN3jU/e4q28mvqH0Tews6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162108</v>
      </c>
      <c r="D6" s="19">
        <f t="shared" si="3"/>
        <v>46</v>
      </c>
      <c r="E6" s="19">
        <f t="shared" si="3"/>
        <v>17</v>
      </c>
      <c r="F6" s="19">
        <f t="shared" si="3"/>
        <v>5</v>
      </c>
      <c r="G6" s="19">
        <f t="shared" si="3"/>
        <v>0</v>
      </c>
      <c r="H6" s="19" t="str">
        <f t="shared" si="3"/>
        <v>富山県　南砺市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74.55</v>
      </c>
      <c r="P6" s="20">
        <f t="shared" si="3"/>
        <v>9.74</v>
      </c>
      <c r="Q6" s="20">
        <f t="shared" si="3"/>
        <v>68.36</v>
      </c>
      <c r="R6" s="20">
        <f t="shared" si="3"/>
        <v>3960</v>
      </c>
      <c r="S6" s="20">
        <f t="shared" si="3"/>
        <v>47778</v>
      </c>
      <c r="T6" s="20">
        <f t="shared" si="3"/>
        <v>668.64</v>
      </c>
      <c r="U6" s="20">
        <f t="shared" si="3"/>
        <v>71.459999999999994</v>
      </c>
      <c r="V6" s="20">
        <f t="shared" si="3"/>
        <v>4619</v>
      </c>
      <c r="W6" s="20">
        <f t="shared" si="3"/>
        <v>2.21</v>
      </c>
      <c r="X6" s="20">
        <f t="shared" si="3"/>
        <v>2090.0500000000002</v>
      </c>
      <c r="Y6" s="21">
        <f>IF(Y7="",NA(),Y7)</f>
        <v>84.26</v>
      </c>
      <c r="Z6" s="21">
        <f t="shared" ref="Z6:AH6" si="4">IF(Z7="",NA(),Z7)</f>
        <v>86.13</v>
      </c>
      <c r="AA6" s="21">
        <f t="shared" si="4"/>
        <v>85.93</v>
      </c>
      <c r="AB6" s="21">
        <f t="shared" si="4"/>
        <v>86.09</v>
      </c>
      <c r="AC6" s="21">
        <f t="shared" si="4"/>
        <v>82.28</v>
      </c>
      <c r="AD6" s="21">
        <f t="shared" si="4"/>
        <v>101.27</v>
      </c>
      <c r="AE6" s="21">
        <f t="shared" si="4"/>
        <v>101.91</v>
      </c>
      <c r="AF6" s="21">
        <f t="shared" si="4"/>
        <v>103.09</v>
      </c>
      <c r="AG6" s="21">
        <f t="shared" si="4"/>
        <v>102.11</v>
      </c>
      <c r="AH6" s="21">
        <f t="shared" si="4"/>
        <v>101.91</v>
      </c>
      <c r="AI6" s="20" t="str">
        <f>IF(AI7="","",IF(AI7="-","【-】","【"&amp;SUBSTITUTE(TEXT(AI7,"#,##0.00"),"-","△")&amp;"】"))</f>
        <v>【103.61】</v>
      </c>
      <c r="AJ6" s="21">
        <f>IF(AJ7="",NA(),AJ7)</f>
        <v>560.65</v>
      </c>
      <c r="AK6" s="21">
        <f t="shared" ref="AK6:AS6" si="5">IF(AK7="",NA(),AK7)</f>
        <v>641.48</v>
      </c>
      <c r="AL6" s="21">
        <f t="shared" si="5"/>
        <v>902.35</v>
      </c>
      <c r="AM6" s="21">
        <f t="shared" si="5"/>
        <v>813.76</v>
      </c>
      <c r="AN6" s="21">
        <f t="shared" si="5"/>
        <v>1046.4100000000001</v>
      </c>
      <c r="AO6" s="21">
        <f t="shared" si="5"/>
        <v>137.09</v>
      </c>
      <c r="AP6" s="21">
        <f t="shared" si="5"/>
        <v>127.98</v>
      </c>
      <c r="AQ6" s="21">
        <f t="shared" si="5"/>
        <v>101.24</v>
      </c>
      <c r="AR6" s="21">
        <f t="shared" si="5"/>
        <v>124.9</v>
      </c>
      <c r="AS6" s="21">
        <f t="shared" si="5"/>
        <v>124.8</v>
      </c>
      <c r="AT6" s="20" t="str">
        <f>IF(AT7="","",IF(AT7="-","【-】","【"&amp;SUBSTITUTE(TEXT(AT7,"#,##0.00"),"-","△")&amp;"】"))</f>
        <v>【133.62】</v>
      </c>
      <c r="AU6" s="21">
        <f>IF(AU7="",NA(),AU7)</f>
        <v>-285.66000000000003</v>
      </c>
      <c r="AV6" s="21">
        <f t="shared" ref="AV6:BD6" si="6">IF(AV7="",NA(),AV7)</f>
        <v>-343.39</v>
      </c>
      <c r="AW6" s="21">
        <f t="shared" si="6"/>
        <v>-370.95</v>
      </c>
      <c r="AX6" s="21">
        <f t="shared" si="6"/>
        <v>-408.39</v>
      </c>
      <c r="AY6" s="21">
        <f t="shared" si="6"/>
        <v>-503.81</v>
      </c>
      <c r="AZ6" s="21">
        <f t="shared" si="6"/>
        <v>43.5</v>
      </c>
      <c r="BA6" s="21">
        <f t="shared" si="6"/>
        <v>44.14</v>
      </c>
      <c r="BB6" s="21">
        <f t="shared" si="6"/>
        <v>37.24</v>
      </c>
      <c r="BC6" s="21">
        <f t="shared" si="6"/>
        <v>33.58</v>
      </c>
      <c r="BD6" s="21">
        <f t="shared" si="6"/>
        <v>35.42</v>
      </c>
      <c r="BE6" s="20" t="str">
        <f>IF(BE7="","",IF(BE7="-","【-】","【"&amp;SUBSTITUTE(TEXT(BE7,"#,##0.00"),"-","△")&amp;"】"))</f>
        <v>【36.94】</v>
      </c>
      <c r="BF6" s="21">
        <f>IF(BF7="",NA(),BF7)</f>
        <v>753.12</v>
      </c>
      <c r="BG6" s="21">
        <f t="shared" ref="BG6:BO6" si="7">IF(BG7="",NA(),BG7)</f>
        <v>554.1</v>
      </c>
      <c r="BH6" s="21">
        <f t="shared" si="7"/>
        <v>581.12</v>
      </c>
      <c r="BI6" s="21">
        <f t="shared" si="7"/>
        <v>526.42999999999995</v>
      </c>
      <c r="BJ6" s="21">
        <f t="shared" si="7"/>
        <v>530.58000000000004</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82.89</v>
      </c>
      <c r="BR6" s="21">
        <f t="shared" ref="BR6:BZ6" si="8">IF(BR7="",NA(),BR7)</f>
        <v>83.31</v>
      </c>
      <c r="BS6" s="21">
        <f t="shared" si="8"/>
        <v>60.61</v>
      </c>
      <c r="BT6" s="21">
        <f t="shared" si="8"/>
        <v>79.2</v>
      </c>
      <c r="BU6" s="21">
        <f t="shared" si="8"/>
        <v>66.72</v>
      </c>
      <c r="BV6" s="21">
        <f t="shared" si="8"/>
        <v>65.39</v>
      </c>
      <c r="BW6" s="21">
        <f t="shared" si="8"/>
        <v>65.37</v>
      </c>
      <c r="BX6" s="21">
        <f t="shared" si="8"/>
        <v>68.11</v>
      </c>
      <c r="BY6" s="21">
        <f t="shared" si="8"/>
        <v>67.23</v>
      </c>
      <c r="BZ6" s="21">
        <f t="shared" si="8"/>
        <v>61.82</v>
      </c>
      <c r="CA6" s="20" t="str">
        <f>IF(CA7="","",IF(CA7="-","【-】","【"&amp;SUBSTITUTE(TEXT(CA7,"#,##0.00"),"-","△")&amp;"】"))</f>
        <v>【57.02】</v>
      </c>
      <c r="CB6" s="21">
        <f>IF(CB7="",NA(),CB7)</f>
        <v>237.38</v>
      </c>
      <c r="CC6" s="21">
        <f t="shared" ref="CC6:CK6" si="9">IF(CC7="",NA(),CC7)</f>
        <v>238.72</v>
      </c>
      <c r="CD6" s="21">
        <f t="shared" si="9"/>
        <v>269.72000000000003</v>
      </c>
      <c r="CE6" s="21">
        <f t="shared" si="9"/>
        <v>252.64</v>
      </c>
      <c r="CF6" s="21">
        <f t="shared" si="9"/>
        <v>301.63</v>
      </c>
      <c r="CG6" s="21">
        <f t="shared" si="9"/>
        <v>230.88</v>
      </c>
      <c r="CH6" s="21">
        <f t="shared" si="9"/>
        <v>228.99</v>
      </c>
      <c r="CI6" s="21">
        <f t="shared" si="9"/>
        <v>222.41</v>
      </c>
      <c r="CJ6" s="21">
        <f t="shared" si="9"/>
        <v>228.21</v>
      </c>
      <c r="CK6" s="21">
        <f t="shared" si="9"/>
        <v>246.9</v>
      </c>
      <c r="CL6" s="20" t="str">
        <f>IF(CL7="","",IF(CL7="-","【-】","【"&amp;SUBSTITUTE(TEXT(CL7,"#,##0.00"),"-","△")&amp;"】"))</f>
        <v>【273.68】</v>
      </c>
      <c r="CM6" s="21">
        <f>IF(CM7="",NA(),CM7)</f>
        <v>53.4</v>
      </c>
      <c r="CN6" s="21">
        <f t="shared" ref="CN6:CV6" si="10">IF(CN7="",NA(),CN7)</f>
        <v>49.34</v>
      </c>
      <c r="CO6" s="21">
        <f t="shared" si="10"/>
        <v>49.91</v>
      </c>
      <c r="CP6" s="21">
        <f t="shared" si="10"/>
        <v>46.51</v>
      </c>
      <c r="CQ6" s="21">
        <f t="shared" si="10"/>
        <v>39.520000000000003</v>
      </c>
      <c r="CR6" s="21">
        <f t="shared" si="10"/>
        <v>56.72</v>
      </c>
      <c r="CS6" s="21">
        <f t="shared" si="10"/>
        <v>54.06</v>
      </c>
      <c r="CT6" s="21">
        <f t="shared" si="10"/>
        <v>55.26</v>
      </c>
      <c r="CU6" s="21">
        <f t="shared" si="10"/>
        <v>54.54</v>
      </c>
      <c r="CV6" s="21">
        <f t="shared" si="10"/>
        <v>52.9</v>
      </c>
      <c r="CW6" s="20" t="str">
        <f>IF(CW7="","",IF(CW7="-","【-】","【"&amp;SUBSTITUTE(TEXT(CW7,"#,##0.00"),"-","△")&amp;"】"))</f>
        <v>【52.55】</v>
      </c>
      <c r="CX6" s="21">
        <f>IF(CX7="",NA(),CX7)</f>
        <v>95.77</v>
      </c>
      <c r="CY6" s="21">
        <f t="shared" ref="CY6:DG6" si="11">IF(CY7="",NA(),CY7)</f>
        <v>96.06</v>
      </c>
      <c r="CZ6" s="21">
        <f t="shared" si="11"/>
        <v>95.87</v>
      </c>
      <c r="DA6" s="21">
        <f t="shared" si="11"/>
        <v>95.86</v>
      </c>
      <c r="DB6" s="21">
        <f t="shared" si="11"/>
        <v>95.84</v>
      </c>
      <c r="DC6" s="21">
        <f t="shared" si="11"/>
        <v>90.04</v>
      </c>
      <c r="DD6" s="21">
        <f t="shared" si="11"/>
        <v>90.11</v>
      </c>
      <c r="DE6" s="21">
        <f t="shared" si="11"/>
        <v>90.52</v>
      </c>
      <c r="DF6" s="21">
        <f t="shared" si="11"/>
        <v>90.3</v>
      </c>
      <c r="DG6" s="21">
        <f t="shared" si="11"/>
        <v>90.3</v>
      </c>
      <c r="DH6" s="20" t="str">
        <f>IF(DH7="","",IF(DH7="-","【-】","【"&amp;SUBSTITUTE(TEXT(DH7,"#,##0.00"),"-","△")&amp;"】"))</f>
        <v>【87.30】</v>
      </c>
      <c r="DI6" s="21">
        <f>IF(DI7="",NA(),DI7)</f>
        <v>36.14</v>
      </c>
      <c r="DJ6" s="21">
        <f t="shared" ref="DJ6:DR6" si="12">IF(DJ7="",NA(),DJ7)</f>
        <v>38.36</v>
      </c>
      <c r="DK6" s="21">
        <f t="shared" si="12"/>
        <v>40.619999999999997</v>
      </c>
      <c r="DL6" s="21">
        <f t="shared" si="12"/>
        <v>42.46</v>
      </c>
      <c r="DM6" s="21">
        <f t="shared" si="12"/>
        <v>44.59</v>
      </c>
      <c r="DN6" s="21">
        <f t="shared" si="12"/>
        <v>24.32</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162108</v>
      </c>
      <c r="D7" s="23">
        <v>46</v>
      </c>
      <c r="E7" s="23">
        <v>17</v>
      </c>
      <c r="F7" s="23">
        <v>5</v>
      </c>
      <c r="G7" s="23">
        <v>0</v>
      </c>
      <c r="H7" s="23" t="s">
        <v>96</v>
      </c>
      <c r="I7" s="23" t="s">
        <v>97</v>
      </c>
      <c r="J7" s="23" t="s">
        <v>98</v>
      </c>
      <c r="K7" s="23" t="s">
        <v>99</v>
      </c>
      <c r="L7" s="23" t="s">
        <v>100</v>
      </c>
      <c r="M7" s="23" t="s">
        <v>101</v>
      </c>
      <c r="N7" s="24" t="s">
        <v>102</v>
      </c>
      <c r="O7" s="24">
        <v>74.55</v>
      </c>
      <c r="P7" s="24">
        <v>9.74</v>
      </c>
      <c r="Q7" s="24">
        <v>68.36</v>
      </c>
      <c r="R7" s="24">
        <v>3960</v>
      </c>
      <c r="S7" s="24">
        <v>47778</v>
      </c>
      <c r="T7" s="24">
        <v>668.64</v>
      </c>
      <c r="U7" s="24">
        <v>71.459999999999994</v>
      </c>
      <c r="V7" s="24">
        <v>4619</v>
      </c>
      <c r="W7" s="24">
        <v>2.21</v>
      </c>
      <c r="X7" s="24">
        <v>2090.0500000000002</v>
      </c>
      <c r="Y7" s="24">
        <v>84.26</v>
      </c>
      <c r="Z7" s="24">
        <v>86.13</v>
      </c>
      <c r="AA7" s="24">
        <v>85.93</v>
      </c>
      <c r="AB7" s="24">
        <v>86.09</v>
      </c>
      <c r="AC7" s="24">
        <v>82.28</v>
      </c>
      <c r="AD7" s="24">
        <v>101.27</v>
      </c>
      <c r="AE7" s="24">
        <v>101.91</v>
      </c>
      <c r="AF7" s="24">
        <v>103.09</v>
      </c>
      <c r="AG7" s="24">
        <v>102.11</v>
      </c>
      <c r="AH7" s="24">
        <v>101.91</v>
      </c>
      <c r="AI7" s="24">
        <v>103.61</v>
      </c>
      <c r="AJ7" s="24">
        <v>560.65</v>
      </c>
      <c r="AK7" s="24">
        <v>641.48</v>
      </c>
      <c r="AL7" s="24">
        <v>902.35</v>
      </c>
      <c r="AM7" s="24">
        <v>813.76</v>
      </c>
      <c r="AN7" s="24">
        <v>1046.4100000000001</v>
      </c>
      <c r="AO7" s="24">
        <v>137.09</v>
      </c>
      <c r="AP7" s="24">
        <v>127.98</v>
      </c>
      <c r="AQ7" s="24">
        <v>101.24</v>
      </c>
      <c r="AR7" s="24">
        <v>124.9</v>
      </c>
      <c r="AS7" s="24">
        <v>124.8</v>
      </c>
      <c r="AT7" s="24">
        <v>133.62</v>
      </c>
      <c r="AU7" s="24">
        <v>-285.66000000000003</v>
      </c>
      <c r="AV7" s="24">
        <v>-343.39</v>
      </c>
      <c r="AW7" s="24">
        <v>-370.95</v>
      </c>
      <c r="AX7" s="24">
        <v>-408.39</v>
      </c>
      <c r="AY7" s="24">
        <v>-503.81</v>
      </c>
      <c r="AZ7" s="24">
        <v>43.5</v>
      </c>
      <c r="BA7" s="24">
        <v>44.14</v>
      </c>
      <c r="BB7" s="24">
        <v>37.24</v>
      </c>
      <c r="BC7" s="24">
        <v>33.58</v>
      </c>
      <c r="BD7" s="24">
        <v>35.42</v>
      </c>
      <c r="BE7" s="24">
        <v>36.94</v>
      </c>
      <c r="BF7" s="24">
        <v>753.12</v>
      </c>
      <c r="BG7" s="24">
        <v>554.1</v>
      </c>
      <c r="BH7" s="24">
        <v>581.12</v>
      </c>
      <c r="BI7" s="24">
        <v>526.42999999999995</v>
      </c>
      <c r="BJ7" s="24">
        <v>530.58000000000004</v>
      </c>
      <c r="BK7" s="24">
        <v>654.91999999999996</v>
      </c>
      <c r="BL7" s="24">
        <v>654.71</v>
      </c>
      <c r="BM7" s="24">
        <v>783.8</v>
      </c>
      <c r="BN7" s="24">
        <v>778.81</v>
      </c>
      <c r="BO7" s="24">
        <v>718.49</v>
      </c>
      <c r="BP7" s="24">
        <v>809.19</v>
      </c>
      <c r="BQ7" s="24">
        <v>82.89</v>
      </c>
      <c r="BR7" s="24">
        <v>83.31</v>
      </c>
      <c r="BS7" s="24">
        <v>60.61</v>
      </c>
      <c r="BT7" s="24">
        <v>79.2</v>
      </c>
      <c r="BU7" s="24">
        <v>66.72</v>
      </c>
      <c r="BV7" s="24">
        <v>65.39</v>
      </c>
      <c r="BW7" s="24">
        <v>65.37</v>
      </c>
      <c r="BX7" s="24">
        <v>68.11</v>
      </c>
      <c r="BY7" s="24">
        <v>67.23</v>
      </c>
      <c r="BZ7" s="24">
        <v>61.82</v>
      </c>
      <c r="CA7" s="24">
        <v>57.02</v>
      </c>
      <c r="CB7" s="24">
        <v>237.38</v>
      </c>
      <c r="CC7" s="24">
        <v>238.72</v>
      </c>
      <c r="CD7" s="24">
        <v>269.72000000000003</v>
      </c>
      <c r="CE7" s="24">
        <v>252.64</v>
      </c>
      <c r="CF7" s="24">
        <v>301.63</v>
      </c>
      <c r="CG7" s="24">
        <v>230.88</v>
      </c>
      <c r="CH7" s="24">
        <v>228.99</v>
      </c>
      <c r="CI7" s="24">
        <v>222.41</v>
      </c>
      <c r="CJ7" s="24">
        <v>228.21</v>
      </c>
      <c r="CK7" s="24">
        <v>246.9</v>
      </c>
      <c r="CL7" s="24">
        <v>273.68</v>
      </c>
      <c r="CM7" s="24">
        <v>53.4</v>
      </c>
      <c r="CN7" s="24">
        <v>49.34</v>
      </c>
      <c r="CO7" s="24">
        <v>49.91</v>
      </c>
      <c r="CP7" s="24">
        <v>46.51</v>
      </c>
      <c r="CQ7" s="24">
        <v>39.520000000000003</v>
      </c>
      <c r="CR7" s="24">
        <v>56.72</v>
      </c>
      <c r="CS7" s="24">
        <v>54.06</v>
      </c>
      <c r="CT7" s="24">
        <v>55.26</v>
      </c>
      <c r="CU7" s="24">
        <v>54.54</v>
      </c>
      <c r="CV7" s="24">
        <v>52.9</v>
      </c>
      <c r="CW7" s="24">
        <v>52.55</v>
      </c>
      <c r="CX7" s="24">
        <v>95.77</v>
      </c>
      <c r="CY7" s="24">
        <v>96.06</v>
      </c>
      <c r="CZ7" s="24">
        <v>95.87</v>
      </c>
      <c r="DA7" s="24">
        <v>95.86</v>
      </c>
      <c r="DB7" s="24">
        <v>95.84</v>
      </c>
      <c r="DC7" s="24">
        <v>90.04</v>
      </c>
      <c r="DD7" s="24">
        <v>90.11</v>
      </c>
      <c r="DE7" s="24">
        <v>90.52</v>
      </c>
      <c r="DF7" s="24">
        <v>90.3</v>
      </c>
      <c r="DG7" s="24">
        <v>90.3</v>
      </c>
      <c r="DH7" s="24">
        <v>87.3</v>
      </c>
      <c r="DI7" s="24">
        <v>36.14</v>
      </c>
      <c r="DJ7" s="24">
        <v>38.36</v>
      </c>
      <c r="DK7" s="24">
        <v>40.619999999999997</v>
      </c>
      <c r="DL7" s="24">
        <v>42.46</v>
      </c>
      <c r="DM7" s="24">
        <v>44.59</v>
      </c>
      <c r="DN7" s="24">
        <v>24.32</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0.04</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Takehara　Kyoko</cp:lastModifiedBy>
  <cp:lastPrinted>2024-01-26T06:38:07Z</cp:lastPrinted>
  <dcterms:created xsi:type="dcterms:W3CDTF">2023-12-12T01:01:36Z</dcterms:created>
  <dcterms:modified xsi:type="dcterms:W3CDTF">2024-01-26T08:53:08Z</dcterms:modified>
  <cp:category/>
</cp:coreProperties>
</file>