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Lg-file\建設課\上下水道班\事務管理\240928 narise\10 県照会等(調査)\市町村支援課\R05\R0601_経営比較分析表\"/>
    </mc:Choice>
  </mc:AlternateContent>
  <xr:revisionPtr revIDLastSave="0" documentId="13_ncr:1_{C9DA1424-135E-459E-B3BF-05B524B8D1FF}" xr6:coauthVersionLast="43" xr6:coauthVersionMax="43" xr10:uidLastSave="{00000000-0000-0000-0000-000000000000}"/>
  <workbookProtection workbookAlgorithmName="SHA-512" workbookHashValue="keMKp5EEUksu8p7O5pp/oogwoPSkworv0P9VP+7YzBiCSJwgIMUYrY/swkkWxyWNcc9kqZziHTZ/Ur6OuEPqVA==" workbookSaltValue="cY6VZJf7kKVL18onuWQFng=="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AT10" i="4"/>
  <c r="AL10" i="4"/>
  <c r="AD10" i="4"/>
  <c r="B10" i="4"/>
  <c r="I8" i="4"/>
</calcChain>
</file>

<file path=xl/sharedStrings.xml><?xml version="1.0" encoding="utf-8"?>
<sst xmlns="http://schemas.openxmlformats.org/spreadsheetml/2006/main" count="236" uniqueCount="119">
  <si>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</si>
  <si>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</si>
  <si>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</si>
  <si>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</si>
  <si>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</si>
  <si>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</si>
  <si>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</si>
  <si>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</si>
  <si>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</si>
  <si>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</si>
  <si>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</si>
  <si>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</si>
  <si>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</si>
  <si>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</si>
  <si>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</si>
  <si>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</si>
  <si>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</si>
  <si>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</si>
  <si>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</si>
  <si>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</si>
  <si>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</si>
  <si>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</si>
  <si>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</si>
  <si>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</si>
  <si>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</si>
  <si>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</si>
  <si>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</si>
  <si>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</si>
  <si>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</si>
  <si>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</si>
  <si>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</si>
  <si>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</si>
  <si>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</si>
  <si>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</si>
  <si>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</si>
  <si>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</si>
  <si>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</si>
  <si>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</si>
  <si>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</si>
  <si>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</si>
  <si>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</si>
  <si>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</si>
  <si>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</si>
  <si>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</si>
  <si>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</si>
  <si>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</si>
  <si>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</si>
  <si>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</si>
  <si>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</si>
  <si>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</si>
  <si>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</si>
  <si>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</si>
  <si>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</si>
  <si>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</si>
  <si>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</si>
  <si>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</si>
  <si>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</si>
  <si>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</si>
  <si>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</si>
  <si>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</si>
  <si>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</si>
  <si>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</si>
  <si>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</si>
  <si>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</si>
  <si>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</si>
  <si>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</si>
  <si>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</si>
  <si>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</si>
  <si>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</si>
  <si>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</si>
  <si>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</si>
  <si>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</si>
  <si>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</si>
  <si>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</si>
  <si>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</si>
  <si>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</si>
  <si>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</si>
  <si>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</si>
  <si>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</si>
  <si>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</si>
  <si>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</si>
  <si>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</si>
  <si>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</si>
  <si>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</si>
  <si>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</si>
  <si>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</si>
  <si>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</si>
  <si>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</si>
  <si>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</si>
  <si>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</si>
  <si>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</si>
  <si>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</si>
  <si>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</si>
  <si>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</si>
  <si>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</si>
  <si>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</si>
  <si>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</si>
  <si>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</si>
  <si>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上市町</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</si>
  <si>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</si>
  <si>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</si>
  <si>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</si>
  <si>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</si>
  <si>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</si>
  <si>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</si>
  <si>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</si>
  <si>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</si>
  <si>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</si>
  <si>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</si>
  <si>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</si>
  <si>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</si>
  <si>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</si>
  <si>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</si>
  <si>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</si>
  <si>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</si>
  <si>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</si>
  <si>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平成２年度から整備を開始しているため、初期の管渠については布設後30年が経過し始めている。今後、管渠の点検等が必要となってくる。</t>
    <rPh sb="1" eb="3">
      <t>ヘイセイ</t>
    </rPh>
    <rPh sb="4" eb="6">
      <t>ネンド</t>
    </rPh>
    <rPh sb="8" eb="10">
      <t>セイビ</t>
    </rPh>
    <rPh sb="11" eb="13">
      <t>カイシ</t>
    </rPh>
    <rPh sb="20" eb="22">
      <t>ショキ</t>
    </rPh>
    <rPh sb="23" eb="25">
      <t>カンキョ</t>
    </rPh>
    <rPh sb="40" eb="41">
      <t>ハジ</t>
    </rPh>
    <phoneticPr fontId="16"/>
  </si>
  <si>
    <t xml:space="preserve">  本町においては、収益的収支比率はここ数年60～70％前後で推移し、赤字が続いている状況である。
　人口が減少しているため収益の上昇は見込まれない半面、施設備品の更新が必要となってくるため費用の増加が予想される。
　また、汚水管渠の面的整備事業は終了しているが、施設利用率が常に50％程度なので、今後は近隣団体との広域連携や、更新時期のサイズダウン、合併浄化槽への事業転換等、事業継続のため根本的な検討をする必要があると思われる。</t>
    <rPh sb="101" eb="103">
      <t>ヨソウ</t>
    </rPh>
    <rPh sb="132" eb="134">
      <t>シセツ</t>
    </rPh>
    <rPh sb="152" eb="154">
      <t>キンリン</t>
    </rPh>
    <rPh sb="154" eb="156">
      <t>ダンタイ</t>
    </rPh>
    <rPh sb="158" eb="160">
      <t>コウイキ</t>
    </rPh>
    <rPh sb="160" eb="162">
      <t>レンケイ</t>
    </rPh>
    <rPh sb="176" eb="178">
      <t>ガッペイ</t>
    </rPh>
    <rPh sb="178" eb="181">
      <t>ジョウカソウ</t>
    </rPh>
    <rPh sb="183" eb="185">
      <t>ジギョウ</t>
    </rPh>
    <rPh sb="185" eb="187">
      <t>テンカン</t>
    </rPh>
    <rPh sb="187" eb="188">
      <t>ナド</t>
    </rPh>
    <rPh sb="189" eb="191">
      <t>ジギョウ</t>
    </rPh>
    <rPh sb="191" eb="193">
      <t>ケイゾク</t>
    </rPh>
    <rPh sb="196" eb="199">
      <t>コンポンテキ</t>
    </rPh>
    <phoneticPr fontId="15"/>
  </si>
  <si>
    <t xml:space="preserve">①収益的収支比率は67.53％（R4）とずっと赤字であり、経営の健全性については一定の水準に達していない状況である。R4年度は、総収益が1,236千円減少したが総費用も5,867千円減少したため収支比率が改善した。
④企業債残高対事業規模比率は、類似団体の平均値を下回っている。地方債残高は前年比△14,728千円と減少している。
⑤経費回収率は、100.00％となっており、ほぼ使用料で経費を回収できている。
⑥汚水処理原価は、類似団体の平均値を下回っている。
⑦施設利用率は、類似団体の平均値とほぼ同じである。利用率が常に50％程度なので更新時期などにはサイズダウンや合併浄化槽への事業転換などを検討する必要があると思われる。
⑧水洗化率については、類似団体の平均値より高い水準にある。今後も水洗化率の向上に努めていく。
 </t>
    <rPh sb="60" eb="62">
      <t>ネンド</t>
    </rPh>
    <rPh sb="80" eb="83">
      <t>ソウヒヨウ</t>
    </rPh>
    <rPh sb="89" eb="91">
      <t>センエン</t>
    </rPh>
    <rPh sb="91" eb="93">
      <t>ゲンショウ</t>
    </rPh>
    <rPh sb="97" eb="101">
      <t>シュウシヒリツ</t>
    </rPh>
    <rPh sb="102" eb="104">
      <t>カイゼン</t>
    </rPh>
    <rPh sb="132" eb="133">
      <t>シタ</t>
    </rPh>
    <rPh sb="139" eb="144">
      <t>チホウサイザンダカ</t>
    </rPh>
    <rPh sb="145" eb="148">
      <t>ゼンネンヒ</t>
    </rPh>
    <rPh sb="155" eb="157">
      <t>センエン</t>
    </rPh>
    <rPh sb="158" eb="160">
      <t>ゲンショウ</t>
    </rPh>
    <rPh sb="194" eb="196">
      <t>ケイヒ</t>
    </rPh>
    <rPh sb="251" eb="252">
      <t>オナ</t>
    </rPh>
    <rPh sb="286" eb="288">
      <t>ガッペイ</t>
    </rPh>
    <rPh sb="288" eb="291">
      <t>ジョウカソウ</t>
    </rPh>
    <rPh sb="293" eb="295">
      <t>ジギョウ</t>
    </rPh>
    <rPh sb="295" eb="297">
      <t>テンカン</t>
    </rPh>
    <rPh sb="300" eb="302">
      <t>ケントウ</t>
    </rPh>
    <rPh sb="304" eb="306">
      <t>ヒツヨウ</t>
    </rPh>
    <rPh sb="310" eb="311">
      <t>オモ</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</si>
</sst>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8"/>
      <color theme="3"/>
      <name val="游ゴシック Light"/>
      <family val="2"/>
      <charset val="128"/>
      <scheme val="major"/>
    </font>
    <font>
      <sz val="6"/>
      <name val="游ゴシック"/>
      <family val="2"/>
      <charset val="128"/>
      <scheme val="minor"/>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0" xfId="0" applyFont="1" applyBorder="1" applyAlignment="1" applyProtection="1">
      <alignment horizontal="left" vertical="top" wrapText="1"/>
      <protection locked="0"/>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17" fillId="0" borderId="6"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8" fillId="0" borderId="6" xfId="0" applyFont="1" applyBorder="1" applyAlignment="1" applyProtection="1">
      <alignment horizontal="left" vertical="top" wrapText="1"/>
      <protection locked="0"/>
    </xf>
  </cellXfs>
  <cellStyles count="3">
    <cellStyle name="桁区切り" xfId="1" builtinId="6"/>
    <cellStyle name="標準" xfId="0" builtinId="0"/>
    <cellStyle name="標準 2" xfId="2" xr:uid="{D2AB014E-9EDE-4F8F-AFB1-83161A0634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D72-44FF-8060-A2B7604A890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0.01</c:v>
                </c:pt>
              </c:numCache>
            </c:numRef>
          </c:val>
          <c:smooth val="0"/>
          <c:extLst>
            <c:ext xmlns:c16="http://schemas.microsoft.com/office/drawing/2014/chart" uri="{C3380CC4-5D6E-409C-BE32-E72D297353CC}">
              <c16:uniqueId val="{00000001-AD72-44FF-8060-A2B7604A890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54.32</c:v>
                </c:pt>
                <c:pt idx="1">
                  <c:v>54.32</c:v>
                </c:pt>
                <c:pt idx="2">
                  <c:v>53.56</c:v>
                </c:pt>
                <c:pt idx="3">
                  <c:v>53.56</c:v>
                </c:pt>
                <c:pt idx="4">
                  <c:v>51.89</c:v>
                </c:pt>
              </c:numCache>
            </c:numRef>
          </c:val>
          <c:extLst>
            <c:ext xmlns:c16="http://schemas.microsoft.com/office/drawing/2014/chart" uri="{C3380CC4-5D6E-409C-BE32-E72D297353CC}">
              <c16:uniqueId val="{00000000-5118-49D2-940A-E4FA496654D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52.9</c:v>
                </c:pt>
              </c:numCache>
            </c:numRef>
          </c:val>
          <c:smooth val="0"/>
          <c:extLst>
            <c:ext xmlns:c16="http://schemas.microsoft.com/office/drawing/2014/chart" uri="{C3380CC4-5D6E-409C-BE32-E72D297353CC}">
              <c16:uniqueId val="{00000001-5118-49D2-940A-E4FA496654D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94.74</c:v>
                </c:pt>
                <c:pt idx="1">
                  <c:v>95.22</c:v>
                </c:pt>
                <c:pt idx="2">
                  <c:v>95.72</c:v>
                </c:pt>
                <c:pt idx="3">
                  <c:v>95.83</c:v>
                </c:pt>
                <c:pt idx="4">
                  <c:v>95.82</c:v>
                </c:pt>
              </c:numCache>
            </c:numRef>
          </c:val>
          <c:extLst>
            <c:ext xmlns:c16="http://schemas.microsoft.com/office/drawing/2014/chart" uri="{C3380CC4-5D6E-409C-BE32-E72D297353CC}">
              <c16:uniqueId val="{00000000-869B-4476-89D5-95A7A042CFE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90.3</c:v>
                </c:pt>
              </c:numCache>
            </c:numRef>
          </c:val>
          <c:smooth val="0"/>
          <c:extLst>
            <c:ext xmlns:c16="http://schemas.microsoft.com/office/drawing/2014/chart" uri="{C3380CC4-5D6E-409C-BE32-E72D297353CC}">
              <c16:uniqueId val="{00000001-869B-4476-89D5-95A7A042CFE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72.239999999999995</c:v>
                </c:pt>
                <c:pt idx="1">
                  <c:v>70.09</c:v>
                </c:pt>
                <c:pt idx="2">
                  <c:v>69.22</c:v>
                </c:pt>
                <c:pt idx="3">
                  <c:v>66.83</c:v>
                </c:pt>
                <c:pt idx="4">
                  <c:v>67.53</c:v>
                </c:pt>
              </c:numCache>
            </c:numRef>
          </c:val>
          <c:extLst>
            <c:ext xmlns:c16="http://schemas.microsoft.com/office/drawing/2014/chart" uri="{C3380CC4-5D6E-409C-BE32-E72D297353CC}">
              <c16:uniqueId val="{00000000-5E21-46DD-9AF8-2281FC9BD54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21-46DD-9AF8-2281FC9BD54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887-479E-B1EB-397FFCA71C6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87-479E-B1EB-397FFCA71C6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F94-453F-98EE-C16C928AE38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F94-453F-98EE-C16C928AE38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618-4B7D-93FD-875EF6C6608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618-4B7D-93FD-875EF6C6608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3A0-49B1-93B6-8A238261A16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A0-49B1-93B6-8A238261A16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25.17</c:v>
                </c:pt>
                <c:pt idx="1">
                  <c:v>189.34</c:v>
                </c:pt>
                <c:pt idx="2">
                  <c:v>348.37</c:v>
                </c:pt>
                <c:pt idx="3">
                  <c:v>255.02</c:v>
                </c:pt>
                <c:pt idx="4">
                  <c:v>289.74</c:v>
                </c:pt>
              </c:numCache>
            </c:numRef>
          </c:val>
          <c:extLst>
            <c:ext xmlns:c16="http://schemas.microsoft.com/office/drawing/2014/chart" uri="{C3380CC4-5D6E-409C-BE32-E72D297353CC}">
              <c16:uniqueId val="{00000000-CC79-4191-B034-B7363C7983C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718.49</c:v>
                </c:pt>
              </c:numCache>
            </c:numRef>
          </c:val>
          <c:smooth val="0"/>
          <c:extLst>
            <c:ext xmlns:c16="http://schemas.microsoft.com/office/drawing/2014/chart" uri="{C3380CC4-5D6E-409C-BE32-E72D297353CC}">
              <c16:uniqueId val="{00000001-CC79-4191-B034-B7363C7983C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100</c:v>
                </c:pt>
                <c:pt idx="1">
                  <c:v>100</c:v>
                </c:pt>
                <c:pt idx="2">
                  <c:v>100</c:v>
                </c:pt>
                <c:pt idx="3">
                  <c:v>99.94</c:v>
                </c:pt>
                <c:pt idx="4">
                  <c:v>100</c:v>
                </c:pt>
              </c:numCache>
            </c:numRef>
          </c:val>
          <c:extLst>
            <c:ext xmlns:c16="http://schemas.microsoft.com/office/drawing/2014/chart" uri="{C3380CC4-5D6E-409C-BE32-E72D297353CC}">
              <c16:uniqueId val="{00000000-CF53-4E9D-9D74-98C5192FCCB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61.82</c:v>
                </c:pt>
              </c:numCache>
            </c:numRef>
          </c:val>
          <c:smooth val="0"/>
          <c:extLst>
            <c:ext xmlns:c16="http://schemas.microsoft.com/office/drawing/2014/chart" uri="{C3380CC4-5D6E-409C-BE32-E72D297353CC}">
              <c16:uniqueId val="{00000001-CF53-4E9D-9D74-98C5192FCCB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168.21</c:v>
                </c:pt>
                <c:pt idx="1">
                  <c:v>176.42</c:v>
                </c:pt>
                <c:pt idx="2">
                  <c:v>193.24</c:v>
                </c:pt>
                <c:pt idx="3">
                  <c:v>194.85</c:v>
                </c:pt>
                <c:pt idx="4">
                  <c:v>193.02</c:v>
                </c:pt>
              </c:numCache>
            </c:numRef>
          </c:val>
          <c:extLst>
            <c:ext xmlns:c16="http://schemas.microsoft.com/office/drawing/2014/chart" uri="{C3380CC4-5D6E-409C-BE32-E72D297353CC}">
              <c16:uniqueId val="{00000000-9313-4D4F-9501-F0679574CAF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246.9</c:v>
                </c:pt>
              </c:numCache>
            </c:numRef>
          </c:val>
          <c:smooth val="0"/>
          <c:extLst>
            <c:ext xmlns:c16="http://schemas.microsoft.com/office/drawing/2014/chart" uri="{C3380CC4-5D6E-409C-BE32-E72D297353CC}">
              <c16:uniqueId val="{00000001-9313-4D4F-9501-F0679574CAF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28" zoomScale="80" zoomScaleNormal="8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富山県　上市町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F1</v>
      </c>
      <c r="X8" s="65"/>
      <c r="Y8" s="65"/>
      <c r="Z8" s="65"/>
      <c r="AA8" s="65"/>
      <c r="AB8" s="65"/>
      <c r="AC8" s="65"/>
      <c r="AD8" s="66" t="str">
        <f>データ!$M$6</f>
        <v>非設置</v>
      </c>
      <c r="AE8" s="66"/>
      <c r="AF8" s="66"/>
      <c r="AG8" s="66"/>
      <c r="AH8" s="66"/>
      <c r="AI8" s="66"/>
      <c r="AJ8" s="66"/>
      <c r="AK8" s="3"/>
      <c r="AL8" s="54">
        <f>データ!S6</f>
        <v>19228</v>
      </c>
      <c r="AM8" s="54"/>
      <c r="AN8" s="54"/>
      <c r="AO8" s="54"/>
      <c r="AP8" s="54"/>
      <c r="AQ8" s="54"/>
      <c r="AR8" s="54"/>
      <c r="AS8" s="54"/>
      <c r="AT8" s="53">
        <f>データ!T6</f>
        <v>236.71</v>
      </c>
      <c r="AU8" s="53"/>
      <c r="AV8" s="53"/>
      <c r="AW8" s="53"/>
      <c r="AX8" s="53"/>
      <c r="AY8" s="53"/>
      <c r="AZ8" s="53"/>
      <c r="BA8" s="53"/>
      <c r="BB8" s="53">
        <f>データ!U6</f>
        <v>81.23</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t="str">
        <f>データ!O6</f>
        <v>該当数値なし</v>
      </c>
      <c r="J10" s="53"/>
      <c r="K10" s="53"/>
      <c r="L10" s="53"/>
      <c r="M10" s="53"/>
      <c r="N10" s="53"/>
      <c r="O10" s="53"/>
      <c r="P10" s="53">
        <f>データ!P6</f>
        <v>11.11</v>
      </c>
      <c r="Q10" s="53"/>
      <c r="R10" s="53"/>
      <c r="S10" s="53"/>
      <c r="T10" s="53"/>
      <c r="U10" s="53"/>
      <c r="V10" s="53"/>
      <c r="W10" s="53">
        <f>データ!Q6</f>
        <v>81.42</v>
      </c>
      <c r="X10" s="53"/>
      <c r="Y10" s="53"/>
      <c r="Z10" s="53"/>
      <c r="AA10" s="53"/>
      <c r="AB10" s="53"/>
      <c r="AC10" s="53"/>
      <c r="AD10" s="54">
        <f>データ!R6</f>
        <v>3740</v>
      </c>
      <c r="AE10" s="54"/>
      <c r="AF10" s="54"/>
      <c r="AG10" s="54"/>
      <c r="AH10" s="54"/>
      <c r="AI10" s="54"/>
      <c r="AJ10" s="54"/>
      <c r="AK10" s="2"/>
      <c r="AL10" s="54">
        <f>データ!V6</f>
        <v>2130</v>
      </c>
      <c r="AM10" s="54"/>
      <c r="AN10" s="54"/>
      <c r="AO10" s="54"/>
      <c r="AP10" s="54"/>
      <c r="AQ10" s="54"/>
      <c r="AR10" s="54"/>
      <c r="AS10" s="54"/>
      <c r="AT10" s="53">
        <f>データ!W6</f>
        <v>0.92</v>
      </c>
      <c r="AU10" s="53"/>
      <c r="AV10" s="53"/>
      <c r="AW10" s="53"/>
      <c r="AX10" s="53"/>
      <c r="AY10" s="53"/>
      <c r="AZ10" s="53"/>
      <c r="BA10" s="53"/>
      <c r="BB10" s="53">
        <f>データ!X6</f>
        <v>2315.2199999999998</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92" t="s">
        <v>118</v>
      </c>
      <c r="BM16" s="87"/>
      <c r="BN16" s="87"/>
      <c r="BO16" s="87"/>
      <c r="BP16" s="87"/>
      <c r="BQ16" s="87"/>
      <c r="BR16" s="87"/>
      <c r="BS16" s="87"/>
      <c r="BT16" s="87"/>
      <c r="BU16" s="87"/>
      <c r="BV16" s="87"/>
      <c r="BW16" s="87"/>
      <c r="BX16" s="87"/>
      <c r="BY16" s="87"/>
      <c r="BZ16" s="8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6"/>
      <c r="BM17" s="87"/>
      <c r="BN17" s="87"/>
      <c r="BO17" s="87"/>
      <c r="BP17" s="87"/>
      <c r="BQ17" s="87"/>
      <c r="BR17" s="87"/>
      <c r="BS17" s="87"/>
      <c r="BT17" s="87"/>
      <c r="BU17" s="87"/>
      <c r="BV17" s="87"/>
      <c r="BW17" s="87"/>
      <c r="BX17" s="87"/>
      <c r="BY17" s="87"/>
      <c r="BZ17" s="8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6"/>
      <c r="BM18" s="87"/>
      <c r="BN18" s="87"/>
      <c r="BO18" s="87"/>
      <c r="BP18" s="87"/>
      <c r="BQ18" s="87"/>
      <c r="BR18" s="87"/>
      <c r="BS18" s="87"/>
      <c r="BT18" s="87"/>
      <c r="BU18" s="87"/>
      <c r="BV18" s="87"/>
      <c r="BW18" s="87"/>
      <c r="BX18" s="87"/>
      <c r="BY18" s="87"/>
      <c r="BZ18" s="8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6"/>
      <c r="BM19" s="87"/>
      <c r="BN19" s="87"/>
      <c r="BO19" s="87"/>
      <c r="BP19" s="87"/>
      <c r="BQ19" s="87"/>
      <c r="BR19" s="87"/>
      <c r="BS19" s="87"/>
      <c r="BT19" s="87"/>
      <c r="BU19" s="87"/>
      <c r="BV19" s="87"/>
      <c r="BW19" s="87"/>
      <c r="BX19" s="87"/>
      <c r="BY19" s="87"/>
      <c r="BZ19" s="8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6"/>
      <c r="BM20" s="87"/>
      <c r="BN20" s="87"/>
      <c r="BO20" s="87"/>
      <c r="BP20" s="87"/>
      <c r="BQ20" s="87"/>
      <c r="BR20" s="87"/>
      <c r="BS20" s="87"/>
      <c r="BT20" s="87"/>
      <c r="BU20" s="87"/>
      <c r="BV20" s="87"/>
      <c r="BW20" s="87"/>
      <c r="BX20" s="87"/>
      <c r="BY20" s="87"/>
      <c r="BZ20" s="8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6"/>
      <c r="BM21" s="87"/>
      <c r="BN21" s="87"/>
      <c r="BO21" s="87"/>
      <c r="BP21" s="87"/>
      <c r="BQ21" s="87"/>
      <c r="BR21" s="87"/>
      <c r="BS21" s="87"/>
      <c r="BT21" s="87"/>
      <c r="BU21" s="87"/>
      <c r="BV21" s="87"/>
      <c r="BW21" s="87"/>
      <c r="BX21" s="87"/>
      <c r="BY21" s="87"/>
      <c r="BZ21" s="8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6"/>
      <c r="BM22" s="87"/>
      <c r="BN22" s="87"/>
      <c r="BO22" s="87"/>
      <c r="BP22" s="87"/>
      <c r="BQ22" s="87"/>
      <c r="BR22" s="87"/>
      <c r="BS22" s="87"/>
      <c r="BT22" s="87"/>
      <c r="BU22" s="87"/>
      <c r="BV22" s="87"/>
      <c r="BW22" s="87"/>
      <c r="BX22" s="87"/>
      <c r="BY22" s="87"/>
      <c r="BZ22" s="8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6"/>
      <c r="BM23" s="87"/>
      <c r="BN23" s="87"/>
      <c r="BO23" s="87"/>
      <c r="BP23" s="87"/>
      <c r="BQ23" s="87"/>
      <c r="BR23" s="87"/>
      <c r="BS23" s="87"/>
      <c r="BT23" s="87"/>
      <c r="BU23" s="87"/>
      <c r="BV23" s="87"/>
      <c r="BW23" s="87"/>
      <c r="BX23" s="87"/>
      <c r="BY23" s="87"/>
      <c r="BZ23" s="8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6"/>
      <c r="BM24" s="87"/>
      <c r="BN24" s="87"/>
      <c r="BO24" s="87"/>
      <c r="BP24" s="87"/>
      <c r="BQ24" s="87"/>
      <c r="BR24" s="87"/>
      <c r="BS24" s="87"/>
      <c r="BT24" s="87"/>
      <c r="BU24" s="87"/>
      <c r="BV24" s="87"/>
      <c r="BW24" s="87"/>
      <c r="BX24" s="87"/>
      <c r="BY24" s="87"/>
      <c r="BZ24" s="8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6"/>
      <c r="BM25" s="87"/>
      <c r="BN25" s="87"/>
      <c r="BO25" s="87"/>
      <c r="BP25" s="87"/>
      <c r="BQ25" s="87"/>
      <c r="BR25" s="87"/>
      <c r="BS25" s="87"/>
      <c r="BT25" s="87"/>
      <c r="BU25" s="87"/>
      <c r="BV25" s="87"/>
      <c r="BW25" s="87"/>
      <c r="BX25" s="87"/>
      <c r="BY25" s="87"/>
      <c r="BZ25" s="8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6"/>
      <c r="BM26" s="87"/>
      <c r="BN26" s="87"/>
      <c r="BO26" s="87"/>
      <c r="BP26" s="87"/>
      <c r="BQ26" s="87"/>
      <c r="BR26" s="87"/>
      <c r="BS26" s="87"/>
      <c r="BT26" s="87"/>
      <c r="BU26" s="87"/>
      <c r="BV26" s="87"/>
      <c r="BW26" s="87"/>
      <c r="BX26" s="87"/>
      <c r="BY26" s="87"/>
      <c r="BZ26" s="8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6"/>
      <c r="BM27" s="87"/>
      <c r="BN27" s="87"/>
      <c r="BO27" s="87"/>
      <c r="BP27" s="87"/>
      <c r="BQ27" s="87"/>
      <c r="BR27" s="87"/>
      <c r="BS27" s="87"/>
      <c r="BT27" s="87"/>
      <c r="BU27" s="87"/>
      <c r="BV27" s="87"/>
      <c r="BW27" s="87"/>
      <c r="BX27" s="87"/>
      <c r="BY27" s="87"/>
      <c r="BZ27" s="8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6"/>
      <c r="BM28" s="87"/>
      <c r="BN28" s="87"/>
      <c r="BO28" s="87"/>
      <c r="BP28" s="87"/>
      <c r="BQ28" s="87"/>
      <c r="BR28" s="87"/>
      <c r="BS28" s="87"/>
      <c r="BT28" s="87"/>
      <c r="BU28" s="87"/>
      <c r="BV28" s="87"/>
      <c r="BW28" s="87"/>
      <c r="BX28" s="87"/>
      <c r="BY28" s="87"/>
      <c r="BZ28" s="8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6"/>
      <c r="BM29" s="87"/>
      <c r="BN29" s="87"/>
      <c r="BO29" s="87"/>
      <c r="BP29" s="87"/>
      <c r="BQ29" s="87"/>
      <c r="BR29" s="87"/>
      <c r="BS29" s="87"/>
      <c r="BT29" s="87"/>
      <c r="BU29" s="87"/>
      <c r="BV29" s="87"/>
      <c r="BW29" s="87"/>
      <c r="BX29" s="87"/>
      <c r="BY29" s="87"/>
      <c r="BZ29" s="8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6"/>
      <c r="BM30" s="87"/>
      <c r="BN30" s="87"/>
      <c r="BO30" s="87"/>
      <c r="BP30" s="87"/>
      <c r="BQ30" s="87"/>
      <c r="BR30" s="87"/>
      <c r="BS30" s="87"/>
      <c r="BT30" s="87"/>
      <c r="BU30" s="87"/>
      <c r="BV30" s="87"/>
      <c r="BW30" s="87"/>
      <c r="BX30" s="87"/>
      <c r="BY30" s="87"/>
      <c r="BZ30" s="8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6"/>
      <c r="BM31" s="87"/>
      <c r="BN31" s="87"/>
      <c r="BO31" s="87"/>
      <c r="BP31" s="87"/>
      <c r="BQ31" s="87"/>
      <c r="BR31" s="87"/>
      <c r="BS31" s="87"/>
      <c r="BT31" s="87"/>
      <c r="BU31" s="87"/>
      <c r="BV31" s="87"/>
      <c r="BW31" s="87"/>
      <c r="BX31" s="87"/>
      <c r="BY31" s="87"/>
      <c r="BZ31" s="8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6"/>
      <c r="BM32" s="87"/>
      <c r="BN32" s="87"/>
      <c r="BO32" s="87"/>
      <c r="BP32" s="87"/>
      <c r="BQ32" s="87"/>
      <c r="BR32" s="87"/>
      <c r="BS32" s="87"/>
      <c r="BT32" s="87"/>
      <c r="BU32" s="87"/>
      <c r="BV32" s="87"/>
      <c r="BW32" s="87"/>
      <c r="BX32" s="87"/>
      <c r="BY32" s="87"/>
      <c r="BZ32" s="8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6"/>
      <c r="BM33" s="87"/>
      <c r="BN33" s="87"/>
      <c r="BO33" s="87"/>
      <c r="BP33" s="87"/>
      <c r="BQ33" s="87"/>
      <c r="BR33" s="87"/>
      <c r="BS33" s="87"/>
      <c r="BT33" s="87"/>
      <c r="BU33" s="87"/>
      <c r="BV33" s="87"/>
      <c r="BW33" s="87"/>
      <c r="BX33" s="87"/>
      <c r="BY33" s="87"/>
      <c r="BZ33" s="8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6"/>
      <c r="BM34" s="87"/>
      <c r="BN34" s="87"/>
      <c r="BO34" s="87"/>
      <c r="BP34" s="87"/>
      <c r="BQ34" s="87"/>
      <c r="BR34" s="87"/>
      <c r="BS34" s="87"/>
      <c r="BT34" s="87"/>
      <c r="BU34" s="87"/>
      <c r="BV34" s="87"/>
      <c r="BW34" s="87"/>
      <c r="BX34" s="87"/>
      <c r="BY34" s="87"/>
      <c r="BZ34" s="8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6"/>
      <c r="BM35" s="87"/>
      <c r="BN35" s="87"/>
      <c r="BO35" s="87"/>
      <c r="BP35" s="87"/>
      <c r="BQ35" s="87"/>
      <c r="BR35" s="87"/>
      <c r="BS35" s="87"/>
      <c r="BT35" s="87"/>
      <c r="BU35" s="87"/>
      <c r="BV35" s="87"/>
      <c r="BW35" s="87"/>
      <c r="BX35" s="87"/>
      <c r="BY35" s="87"/>
      <c r="BZ35" s="8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6"/>
      <c r="BM36" s="87"/>
      <c r="BN36" s="87"/>
      <c r="BO36" s="87"/>
      <c r="BP36" s="87"/>
      <c r="BQ36" s="87"/>
      <c r="BR36" s="87"/>
      <c r="BS36" s="87"/>
      <c r="BT36" s="87"/>
      <c r="BU36" s="87"/>
      <c r="BV36" s="87"/>
      <c r="BW36" s="87"/>
      <c r="BX36" s="87"/>
      <c r="BY36" s="87"/>
      <c r="BZ36" s="8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6"/>
      <c r="BM37" s="87"/>
      <c r="BN37" s="87"/>
      <c r="BO37" s="87"/>
      <c r="BP37" s="87"/>
      <c r="BQ37" s="87"/>
      <c r="BR37" s="87"/>
      <c r="BS37" s="87"/>
      <c r="BT37" s="87"/>
      <c r="BU37" s="87"/>
      <c r="BV37" s="87"/>
      <c r="BW37" s="87"/>
      <c r="BX37" s="87"/>
      <c r="BY37" s="87"/>
      <c r="BZ37" s="8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6"/>
      <c r="BM38" s="87"/>
      <c r="BN38" s="87"/>
      <c r="BO38" s="87"/>
      <c r="BP38" s="87"/>
      <c r="BQ38" s="87"/>
      <c r="BR38" s="87"/>
      <c r="BS38" s="87"/>
      <c r="BT38" s="87"/>
      <c r="BU38" s="87"/>
      <c r="BV38" s="87"/>
      <c r="BW38" s="87"/>
      <c r="BX38" s="87"/>
      <c r="BY38" s="87"/>
      <c r="BZ38" s="8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6"/>
      <c r="BM39" s="87"/>
      <c r="BN39" s="87"/>
      <c r="BO39" s="87"/>
      <c r="BP39" s="87"/>
      <c r="BQ39" s="87"/>
      <c r="BR39" s="87"/>
      <c r="BS39" s="87"/>
      <c r="BT39" s="87"/>
      <c r="BU39" s="87"/>
      <c r="BV39" s="87"/>
      <c r="BW39" s="87"/>
      <c r="BX39" s="87"/>
      <c r="BY39" s="87"/>
      <c r="BZ39" s="8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6"/>
      <c r="BM40" s="87"/>
      <c r="BN40" s="87"/>
      <c r="BO40" s="87"/>
      <c r="BP40" s="87"/>
      <c r="BQ40" s="87"/>
      <c r="BR40" s="87"/>
      <c r="BS40" s="87"/>
      <c r="BT40" s="87"/>
      <c r="BU40" s="87"/>
      <c r="BV40" s="87"/>
      <c r="BW40" s="87"/>
      <c r="BX40" s="87"/>
      <c r="BY40" s="87"/>
      <c r="BZ40" s="8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6"/>
      <c r="BM41" s="87"/>
      <c r="BN41" s="87"/>
      <c r="BO41" s="87"/>
      <c r="BP41" s="87"/>
      <c r="BQ41" s="87"/>
      <c r="BR41" s="87"/>
      <c r="BS41" s="87"/>
      <c r="BT41" s="87"/>
      <c r="BU41" s="87"/>
      <c r="BV41" s="87"/>
      <c r="BW41" s="87"/>
      <c r="BX41" s="87"/>
      <c r="BY41" s="87"/>
      <c r="BZ41" s="8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6"/>
      <c r="BM42" s="87"/>
      <c r="BN42" s="87"/>
      <c r="BO42" s="87"/>
      <c r="BP42" s="87"/>
      <c r="BQ42" s="87"/>
      <c r="BR42" s="87"/>
      <c r="BS42" s="87"/>
      <c r="BT42" s="87"/>
      <c r="BU42" s="87"/>
      <c r="BV42" s="87"/>
      <c r="BW42" s="87"/>
      <c r="BX42" s="87"/>
      <c r="BY42" s="87"/>
      <c r="BZ42" s="8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6"/>
      <c r="BM43" s="87"/>
      <c r="BN43" s="87"/>
      <c r="BO43" s="87"/>
      <c r="BP43" s="87"/>
      <c r="BQ43" s="87"/>
      <c r="BR43" s="87"/>
      <c r="BS43" s="87"/>
      <c r="BT43" s="87"/>
      <c r="BU43" s="87"/>
      <c r="BV43" s="87"/>
      <c r="BW43" s="87"/>
      <c r="BX43" s="87"/>
      <c r="BY43" s="87"/>
      <c r="BZ43" s="8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9"/>
      <c r="BM44" s="90"/>
      <c r="BN44" s="90"/>
      <c r="BO44" s="90"/>
      <c r="BP44" s="90"/>
      <c r="BQ44" s="90"/>
      <c r="BR44" s="90"/>
      <c r="BS44" s="90"/>
      <c r="BT44" s="90"/>
      <c r="BU44" s="90"/>
      <c r="BV44" s="90"/>
      <c r="BW44" s="90"/>
      <c r="BX44" s="90"/>
      <c r="BY44" s="90"/>
      <c r="BZ44" s="9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0" t="s">
        <v>116</v>
      </c>
      <c r="BM47" s="81"/>
      <c r="BN47" s="81"/>
      <c r="BO47" s="81"/>
      <c r="BP47" s="81"/>
      <c r="BQ47" s="81"/>
      <c r="BR47" s="81"/>
      <c r="BS47" s="81"/>
      <c r="BT47" s="81"/>
      <c r="BU47" s="81"/>
      <c r="BV47" s="81"/>
      <c r="BW47" s="81"/>
      <c r="BX47" s="81"/>
      <c r="BY47" s="81"/>
      <c r="BZ47" s="8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0"/>
      <c r="BM48" s="81"/>
      <c r="BN48" s="81"/>
      <c r="BO48" s="81"/>
      <c r="BP48" s="81"/>
      <c r="BQ48" s="81"/>
      <c r="BR48" s="81"/>
      <c r="BS48" s="81"/>
      <c r="BT48" s="81"/>
      <c r="BU48" s="81"/>
      <c r="BV48" s="81"/>
      <c r="BW48" s="81"/>
      <c r="BX48" s="81"/>
      <c r="BY48" s="81"/>
      <c r="BZ48" s="8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0"/>
      <c r="BM49" s="81"/>
      <c r="BN49" s="81"/>
      <c r="BO49" s="81"/>
      <c r="BP49" s="81"/>
      <c r="BQ49" s="81"/>
      <c r="BR49" s="81"/>
      <c r="BS49" s="81"/>
      <c r="BT49" s="81"/>
      <c r="BU49" s="81"/>
      <c r="BV49" s="81"/>
      <c r="BW49" s="81"/>
      <c r="BX49" s="81"/>
      <c r="BY49" s="81"/>
      <c r="BZ49" s="8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0"/>
      <c r="BM50" s="81"/>
      <c r="BN50" s="81"/>
      <c r="BO50" s="81"/>
      <c r="BP50" s="81"/>
      <c r="BQ50" s="81"/>
      <c r="BR50" s="81"/>
      <c r="BS50" s="81"/>
      <c r="BT50" s="81"/>
      <c r="BU50" s="81"/>
      <c r="BV50" s="81"/>
      <c r="BW50" s="81"/>
      <c r="BX50" s="81"/>
      <c r="BY50" s="81"/>
      <c r="BZ50" s="8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0"/>
      <c r="BM51" s="81"/>
      <c r="BN51" s="81"/>
      <c r="BO51" s="81"/>
      <c r="BP51" s="81"/>
      <c r="BQ51" s="81"/>
      <c r="BR51" s="81"/>
      <c r="BS51" s="81"/>
      <c r="BT51" s="81"/>
      <c r="BU51" s="81"/>
      <c r="BV51" s="81"/>
      <c r="BW51" s="81"/>
      <c r="BX51" s="81"/>
      <c r="BY51" s="81"/>
      <c r="BZ51" s="8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0"/>
      <c r="BM52" s="81"/>
      <c r="BN52" s="81"/>
      <c r="BO52" s="81"/>
      <c r="BP52" s="81"/>
      <c r="BQ52" s="81"/>
      <c r="BR52" s="81"/>
      <c r="BS52" s="81"/>
      <c r="BT52" s="81"/>
      <c r="BU52" s="81"/>
      <c r="BV52" s="81"/>
      <c r="BW52" s="81"/>
      <c r="BX52" s="81"/>
      <c r="BY52" s="81"/>
      <c r="BZ52" s="8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0"/>
      <c r="BM53" s="81"/>
      <c r="BN53" s="81"/>
      <c r="BO53" s="81"/>
      <c r="BP53" s="81"/>
      <c r="BQ53" s="81"/>
      <c r="BR53" s="81"/>
      <c r="BS53" s="81"/>
      <c r="BT53" s="81"/>
      <c r="BU53" s="81"/>
      <c r="BV53" s="81"/>
      <c r="BW53" s="81"/>
      <c r="BX53" s="81"/>
      <c r="BY53" s="81"/>
      <c r="BZ53" s="8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0"/>
      <c r="BM54" s="81"/>
      <c r="BN54" s="81"/>
      <c r="BO54" s="81"/>
      <c r="BP54" s="81"/>
      <c r="BQ54" s="81"/>
      <c r="BR54" s="81"/>
      <c r="BS54" s="81"/>
      <c r="BT54" s="81"/>
      <c r="BU54" s="81"/>
      <c r="BV54" s="81"/>
      <c r="BW54" s="81"/>
      <c r="BX54" s="81"/>
      <c r="BY54" s="81"/>
      <c r="BZ54" s="8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0"/>
      <c r="BM55" s="81"/>
      <c r="BN55" s="81"/>
      <c r="BO55" s="81"/>
      <c r="BP55" s="81"/>
      <c r="BQ55" s="81"/>
      <c r="BR55" s="81"/>
      <c r="BS55" s="81"/>
      <c r="BT55" s="81"/>
      <c r="BU55" s="81"/>
      <c r="BV55" s="81"/>
      <c r="BW55" s="81"/>
      <c r="BX55" s="81"/>
      <c r="BY55" s="81"/>
      <c r="BZ55" s="8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0"/>
      <c r="BM56" s="81"/>
      <c r="BN56" s="81"/>
      <c r="BO56" s="81"/>
      <c r="BP56" s="81"/>
      <c r="BQ56" s="81"/>
      <c r="BR56" s="81"/>
      <c r="BS56" s="81"/>
      <c r="BT56" s="81"/>
      <c r="BU56" s="81"/>
      <c r="BV56" s="81"/>
      <c r="BW56" s="81"/>
      <c r="BX56" s="81"/>
      <c r="BY56" s="81"/>
      <c r="BZ56" s="8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0"/>
      <c r="BM57" s="81"/>
      <c r="BN57" s="81"/>
      <c r="BO57" s="81"/>
      <c r="BP57" s="81"/>
      <c r="BQ57" s="81"/>
      <c r="BR57" s="81"/>
      <c r="BS57" s="81"/>
      <c r="BT57" s="81"/>
      <c r="BU57" s="81"/>
      <c r="BV57" s="81"/>
      <c r="BW57" s="81"/>
      <c r="BX57" s="81"/>
      <c r="BY57" s="81"/>
      <c r="BZ57" s="8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0"/>
      <c r="BM58" s="81"/>
      <c r="BN58" s="81"/>
      <c r="BO58" s="81"/>
      <c r="BP58" s="81"/>
      <c r="BQ58" s="81"/>
      <c r="BR58" s="81"/>
      <c r="BS58" s="81"/>
      <c r="BT58" s="81"/>
      <c r="BU58" s="81"/>
      <c r="BV58" s="81"/>
      <c r="BW58" s="81"/>
      <c r="BX58" s="81"/>
      <c r="BY58" s="81"/>
      <c r="BZ58" s="8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0"/>
      <c r="BM59" s="81"/>
      <c r="BN59" s="81"/>
      <c r="BO59" s="81"/>
      <c r="BP59" s="81"/>
      <c r="BQ59" s="81"/>
      <c r="BR59" s="81"/>
      <c r="BS59" s="81"/>
      <c r="BT59" s="81"/>
      <c r="BU59" s="81"/>
      <c r="BV59" s="81"/>
      <c r="BW59" s="81"/>
      <c r="BX59" s="81"/>
      <c r="BY59" s="81"/>
      <c r="BZ59" s="82"/>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80"/>
      <c r="BM60" s="81"/>
      <c r="BN60" s="81"/>
      <c r="BO60" s="81"/>
      <c r="BP60" s="81"/>
      <c r="BQ60" s="81"/>
      <c r="BR60" s="81"/>
      <c r="BS60" s="81"/>
      <c r="BT60" s="81"/>
      <c r="BU60" s="81"/>
      <c r="BV60" s="81"/>
      <c r="BW60" s="81"/>
      <c r="BX60" s="81"/>
      <c r="BY60" s="81"/>
      <c r="BZ60" s="82"/>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80"/>
      <c r="BM61" s="81"/>
      <c r="BN61" s="81"/>
      <c r="BO61" s="81"/>
      <c r="BP61" s="81"/>
      <c r="BQ61" s="81"/>
      <c r="BR61" s="81"/>
      <c r="BS61" s="81"/>
      <c r="BT61" s="81"/>
      <c r="BU61" s="81"/>
      <c r="BV61" s="81"/>
      <c r="BW61" s="81"/>
      <c r="BX61" s="81"/>
      <c r="BY61" s="81"/>
      <c r="BZ61" s="8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0"/>
      <c r="BM62" s="81"/>
      <c r="BN62" s="81"/>
      <c r="BO62" s="81"/>
      <c r="BP62" s="81"/>
      <c r="BQ62" s="81"/>
      <c r="BR62" s="81"/>
      <c r="BS62" s="81"/>
      <c r="BT62" s="81"/>
      <c r="BU62" s="81"/>
      <c r="BV62" s="81"/>
      <c r="BW62" s="81"/>
      <c r="BX62" s="81"/>
      <c r="BY62" s="81"/>
      <c r="BZ62" s="8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3"/>
      <c r="BM63" s="84"/>
      <c r="BN63" s="84"/>
      <c r="BO63" s="84"/>
      <c r="BP63" s="84"/>
      <c r="BQ63" s="84"/>
      <c r="BR63" s="84"/>
      <c r="BS63" s="84"/>
      <c r="BT63" s="84"/>
      <c r="BU63" s="84"/>
      <c r="BV63" s="84"/>
      <c r="BW63" s="84"/>
      <c r="BX63" s="84"/>
      <c r="BY63" s="84"/>
      <c r="BZ63" s="8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79"/>
      <c r="BN66" s="79"/>
      <c r="BO66" s="79"/>
      <c r="BP66" s="79"/>
      <c r="BQ66" s="79"/>
      <c r="BR66" s="79"/>
      <c r="BS66" s="79"/>
      <c r="BT66" s="79"/>
      <c r="BU66" s="79"/>
      <c r="BV66" s="79"/>
      <c r="BW66" s="79"/>
      <c r="BX66" s="79"/>
      <c r="BY66" s="7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79"/>
      <c r="BN67" s="79"/>
      <c r="BO67" s="79"/>
      <c r="BP67" s="79"/>
      <c r="BQ67" s="79"/>
      <c r="BR67" s="79"/>
      <c r="BS67" s="79"/>
      <c r="BT67" s="79"/>
      <c r="BU67" s="79"/>
      <c r="BV67" s="79"/>
      <c r="BW67" s="79"/>
      <c r="BX67" s="79"/>
      <c r="BY67" s="7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79"/>
      <c r="BN68" s="79"/>
      <c r="BO68" s="79"/>
      <c r="BP68" s="79"/>
      <c r="BQ68" s="79"/>
      <c r="BR68" s="79"/>
      <c r="BS68" s="79"/>
      <c r="BT68" s="79"/>
      <c r="BU68" s="79"/>
      <c r="BV68" s="79"/>
      <c r="BW68" s="79"/>
      <c r="BX68" s="79"/>
      <c r="BY68" s="7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79"/>
      <c r="BN69" s="79"/>
      <c r="BO69" s="79"/>
      <c r="BP69" s="79"/>
      <c r="BQ69" s="79"/>
      <c r="BR69" s="79"/>
      <c r="BS69" s="79"/>
      <c r="BT69" s="79"/>
      <c r="BU69" s="79"/>
      <c r="BV69" s="79"/>
      <c r="BW69" s="79"/>
      <c r="BX69" s="79"/>
      <c r="BY69" s="7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79"/>
      <c r="BN70" s="79"/>
      <c r="BO70" s="79"/>
      <c r="BP70" s="79"/>
      <c r="BQ70" s="79"/>
      <c r="BR70" s="79"/>
      <c r="BS70" s="79"/>
      <c r="BT70" s="79"/>
      <c r="BU70" s="79"/>
      <c r="BV70" s="79"/>
      <c r="BW70" s="79"/>
      <c r="BX70" s="79"/>
      <c r="BY70" s="7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79"/>
      <c r="BN71" s="79"/>
      <c r="BO71" s="79"/>
      <c r="BP71" s="79"/>
      <c r="BQ71" s="79"/>
      <c r="BR71" s="79"/>
      <c r="BS71" s="79"/>
      <c r="BT71" s="79"/>
      <c r="BU71" s="79"/>
      <c r="BV71" s="79"/>
      <c r="BW71" s="79"/>
      <c r="BX71" s="79"/>
      <c r="BY71" s="7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79"/>
      <c r="BN72" s="79"/>
      <c r="BO72" s="79"/>
      <c r="BP72" s="79"/>
      <c r="BQ72" s="79"/>
      <c r="BR72" s="79"/>
      <c r="BS72" s="79"/>
      <c r="BT72" s="79"/>
      <c r="BU72" s="79"/>
      <c r="BV72" s="79"/>
      <c r="BW72" s="79"/>
      <c r="BX72" s="79"/>
      <c r="BY72" s="7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79"/>
      <c r="BN73" s="79"/>
      <c r="BO73" s="79"/>
      <c r="BP73" s="79"/>
      <c r="BQ73" s="79"/>
      <c r="BR73" s="79"/>
      <c r="BS73" s="79"/>
      <c r="BT73" s="79"/>
      <c r="BU73" s="79"/>
      <c r="BV73" s="79"/>
      <c r="BW73" s="79"/>
      <c r="BX73" s="79"/>
      <c r="BY73" s="7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79"/>
      <c r="BN74" s="79"/>
      <c r="BO74" s="79"/>
      <c r="BP74" s="79"/>
      <c r="BQ74" s="79"/>
      <c r="BR74" s="79"/>
      <c r="BS74" s="79"/>
      <c r="BT74" s="79"/>
      <c r="BU74" s="79"/>
      <c r="BV74" s="79"/>
      <c r="BW74" s="79"/>
      <c r="BX74" s="79"/>
      <c r="BY74" s="7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79"/>
      <c r="BN75" s="79"/>
      <c r="BO75" s="79"/>
      <c r="BP75" s="79"/>
      <c r="BQ75" s="79"/>
      <c r="BR75" s="79"/>
      <c r="BS75" s="79"/>
      <c r="BT75" s="79"/>
      <c r="BU75" s="79"/>
      <c r="BV75" s="79"/>
      <c r="BW75" s="79"/>
      <c r="BX75" s="79"/>
      <c r="BY75" s="7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79"/>
      <c r="BN76" s="79"/>
      <c r="BO76" s="79"/>
      <c r="BP76" s="79"/>
      <c r="BQ76" s="79"/>
      <c r="BR76" s="79"/>
      <c r="BS76" s="79"/>
      <c r="BT76" s="79"/>
      <c r="BU76" s="79"/>
      <c r="BV76" s="79"/>
      <c r="BW76" s="79"/>
      <c r="BX76" s="79"/>
      <c r="BY76" s="7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79"/>
      <c r="BN77" s="79"/>
      <c r="BO77" s="79"/>
      <c r="BP77" s="79"/>
      <c r="BQ77" s="79"/>
      <c r="BR77" s="79"/>
      <c r="BS77" s="79"/>
      <c r="BT77" s="79"/>
      <c r="BU77" s="79"/>
      <c r="BV77" s="79"/>
      <c r="BW77" s="79"/>
      <c r="BX77" s="79"/>
      <c r="BY77" s="7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79"/>
      <c r="BN78" s="79"/>
      <c r="BO78" s="79"/>
      <c r="BP78" s="79"/>
      <c r="BQ78" s="79"/>
      <c r="BR78" s="79"/>
      <c r="BS78" s="79"/>
      <c r="BT78" s="79"/>
      <c r="BU78" s="79"/>
      <c r="BV78" s="79"/>
      <c r="BW78" s="79"/>
      <c r="BX78" s="79"/>
      <c r="BY78" s="7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79"/>
      <c r="BN79" s="79"/>
      <c r="BO79" s="79"/>
      <c r="BP79" s="79"/>
      <c r="BQ79" s="79"/>
      <c r="BR79" s="79"/>
      <c r="BS79" s="79"/>
      <c r="BT79" s="79"/>
      <c r="BU79" s="79"/>
      <c r="BV79" s="79"/>
      <c r="BW79" s="79"/>
      <c r="BX79" s="79"/>
      <c r="BY79" s="7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79"/>
      <c r="BN80" s="79"/>
      <c r="BO80" s="79"/>
      <c r="BP80" s="79"/>
      <c r="BQ80" s="79"/>
      <c r="BR80" s="79"/>
      <c r="BS80" s="79"/>
      <c r="BT80" s="79"/>
      <c r="BU80" s="79"/>
      <c r="BV80" s="79"/>
      <c r="BW80" s="79"/>
      <c r="BX80" s="79"/>
      <c r="BY80" s="7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79"/>
      <c r="BN81" s="79"/>
      <c r="BO81" s="79"/>
      <c r="BP81" s="79"/>
      <c r="BQ81" s="79"/>
      <c r="BR81" s="79"/>
      <c r="BS81" s="79"/>
      <c r="BT81" s="79"/>
      <c r="BU81" s="79"/>
      <c r="BV81" s="79"/>
      <c r="BW81" s="79"/>
      <c r="BX81" s="79"/>
      <c r="BY81" s="7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【809.19】</v>
      </c>
      <c r="I86" s="12" t="str">
        <f>データ!CA6</f>
        <v>【57.02】</v>
      </c>
      <c r="J86" s="12" t="str">
        <f>データ!CL6</f>
        <v>【273.68】</v>
      </c>
      <c r="K86" s="12" t="str">
        <f>データ!CW6</f>
        <v>【52.55】</v>
      </c>
      <c r="L86" s="12" t="str">
        <f>データ!DH6</f>
        <v>【87.30】</v>
      </c>
      <c r="M86" s="12" t="s">
        <v>43</v>
      </c>
      <c r="N86" s="12" t="s">
        <v>43</v>
      </c>
      <c r="O86" s="12" t="str">
        <f>データ!EO6</f>
        <v>【0.02】</v>
      </c>
    </row>
  </sheetData>
  <sheetProtection algorithmName="SHA-512" hashValue="rTWBiXKQVEQi3dLITNWS8qXx+Mbouez96Ptcmp4rE1QLMJe5zvZNtfWHA903Yt3pbjn0MSuU7qmXH0ajKHT0jg==" saltValue="/g3Zs18qRLzHemW/Laxt6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163228</v>
      </c>
      <c r="D6" s="19">
        <f t="shared" si="3"/>
        <v>47</v>
      </c>
      <c r="E6" s="19">
        <f t="shared" si="3"/>
        <v>17</v>
      </c>
      <c r="F6" s="19">
        <f t="shared" si="3"/>
        <v>5</v>
      </c>
      <c r="G6" s="19">
        <f t="shared" si="3"/>
        <v>0</v>
      </c>
      <c r="H6" s="19" t="str">
        <f t="shared" si="3"/>
        <v>富山県　上市町</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11.11</v>
      </c>
      <c r="Q6" s="20">
        <f t="shared" si="3"/>
        <v>81.42</v>
      </c>
      <c r="R6" s="20">
        <f t="shared" si="3"/>
        <v>3740</v>
      </c>
      <c r="S6" s="20">
        <f t="shared" si="3"/>
        <v>19228</v>
      </c>
      <c r="T6" s="20">
        <f t="shared" si="3"/>
        <v>236.71</v>
      </c>
      <c r="U6" s="20">
        <f t="shared" si="3"/>
        <v>81.23</v>
      </c>
      <c r="V6" s="20">
        <f t="shared" si="3"/>
        <v>2130</v>
      </c>
      <c r="W6" s="20">
        <f t="shared" si="3"/>
        <v>0.92</v>
      </c>
      <c r="X6" s="20">
        <f t="shared" si="3"/>
        <v>2315.2199999999998</v>
      </c>
      <c r="Y6" s="21">
        <f>IF(Y7="",NA(),Y7)</f>
        <v>72.239999999999995</v>
      </c>
      <c r="Z6" s="21">
        <f t="shared" ref="Z6:AH6" si="4">IF(Z7="",NA(),Z7)</f>
        <v>70.09</v>
      </c>
      <c r="AA6" s="21">
        <f t="shared" si="4"/>
        <v>69.22</v>
      </c>
      <c r="AB6" s="21">
        <f t="shared" si="4"/>
        <v>66.83</v>
      </c>
      <c r="AC6" s="21">
        <f t="shared" si="4"/>
        <v>67.53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25.17</v>
      </c>
      <c r="BG6" s="21">
        <f t="shared" ref="BG6:BO6" si="7">IF(BG7="",NA(),BG7)</f>
        <v>189.34</v>
      </c>
      <c r="BH6" s="21">
        <f t="shared" si="7"/>
        <v>348.37</v>
      </c>
      <c r="BI6" s="21">
        <f t="shared" si="7"/>
        <v>255.02</v>
      </c>
      <c r="BJ6" s="21">
        <f t="shared" si="7"/>
        <v>289.74</v>
      </c>
      <c r="BK6" s="21">
        <f t="shared" si="7"/>
        <v>789.46</v>
      </c>
      <c r="BL6" s="21">
        <f t="shared" si="7"/>
        <v>826.83</v>
      </c>
      <c r="BM6" s="21">
        <f t="shared" si="7"/>
        <v>867.83</v>
      </c>
      <c r="BN6" s="21">
        <f t="shared" si="7"/>
        <v>791.76</v>
      </c>
      <c r="BO6" s="21">
        <f t="shared" si="7"/>
        <v>718.49</v>
      </c>
      <c r="BP6" s="20" t="str">
        <f>IF(BP7="","",IF(BP7="-","【-】","【"&amp;SUBSTITUTE(TEXT(BP7,"#,##0.00"),"-","△")&amp;"】"))</f>
        <v>【809.19】</v>
      </c>
      <c r="BQ6" s="21">
        <f>IF(BQ7="",NA(),BQ7)</f>
        <v>100</v>
      </c>
      <c r="BR6" s="21">
        <f t="shared" ref="BR6:BZ6" si="8">IF(BR7="",NA(),BR7)</f>
        <v>100</v>
      </c>
      <c r="BS6" s="21">
        <f t="shared" si="8"/>
        <v>100</v>
      </c>
      <c r="BT6" s="21">
        <f t="shared" si="8"/>
        <v>99.94</v>
      </c>
      <c r="BU6" s="21">
        <f t="shared" si="8"/>
        <v>100</v>
      </c>
      <c r="BV6" s="21">
        <f t="shared" si="8"/>
        <v>57.77</v>
      </c>
      <c r="BW6" s="21">
        <f t="shared" si="8"/>
        <v>57.31</v>
      </c>
      <c r="BX6" s="21">
        <f t="shared" si="8"/>
        <v>57.08</v>
      </c>
      <c r="BY6" s="21">
        <f t="shared" si="8"/>
        <v>56.26</v>
      </c>
      <c r="BZ6" s="21">
        <f t="shared" si="8"/>
        <v>61.82</v>
      </c>
      <c r="CA6" s="20" t="str">
        <f>IF(CA7="","",IF(CA7="-","【-】","【"&amp;SUBSTITUTE(TEXT(CA7,"#,##0.00"),"-","△")&amp;"】"))</f>
        <v>【57.02】</v>
      </c>
      <c r="CB6" s="21">
        <f>IF(CB7="",NA(),CB7)</f>
        <v>168.21</v>
      </c>
      <c r="CC6" s="21">
        <f t="shared" ref="CC6:CK6" si="9">IF(CC7="",NA(),CC7)</f>
        <v>176.42</v>
      </c>
      <c r="CD6" s="21">
        <f t="shared" si="9"/>
        <v>193.24</v>
      </c>
      <c r="CE6" s="21">
        <f t="shared" si="9"/>
        <v>194.85</v>
      </c>
      <c r="CF6" s="21">
        <f t="shared" si="9"/>
        <v>193.02</v>
      </c>
      <c r="CG6" s="21">
        <f t="shared" si="9"/>
        <v>274.35000000000002</v>
      </c>
      <c r="CH6" s="21">
        <f t="shared" si="9"/>
        <v>273.52</v>
      </c>
      <c r="CI6" s="21">
        <f t="shared" si="9"/>
        <v>274.99</v>
      </c>
      <c r="CJ6" s="21">
        <f t="shared" si="9"/>
        <v>282.08999999999997</v>
      </c>
      <c r="CK6" s="21">
        <f t="shared" si="9"/>
        <v>246.9</v>
      </c>
      <c r="CL6" s="20" t="str">
        <f>IF(CL7="","",IF(CL7="-","【-】","【"&amp;SUBSTITUTE(TEXT(CL7,"#,##0.00"),"-","△")&amp;"】"))</f>
        <v>【273.68】</v>
      </c>
      <c r="CM6" s="21">
        <f>IF(CM7="",NA(),CM7)</f>
        <v>54.32</v>
      </c>
      <c r="CN6" s="21">
        <f t="shared" ref="CN6:CV6" si="10">IF(CN7="",NA(),CN7)</f>
        <v>54.32</v>
      </c>
      <c r="CO6" s="21">
        <f t="shared" si="10"/>
        <v>53.56</v>
      </c>
      <c r="CP6" s="21">
        <f t="shared" si="10"/>
        <v>53.56</v>
      </c>
      <c r="CQ6" s="21">
        <f t="shared" si="10"/>
        <v>51.89</v>
      </c>
      <c r="CR6" s="21">
        <f t="shared" si="10"/>
        <v>50.68</v>
      </c>
      <c r="CS6" s="21">
        <f t="shared" si="10"/>
        <v>50.14</v>
      </c>
      <c r="CT6" s="21">
        <f t="shared" si="10"/>
        <v>54.83</v>
      </c>
      <c r="CU6" s="21">
        <f t="shared" si="10"/>
        <v>66.53</v>
      </c>
      <c r="CV6" s="21">
        <f t="shared" si="10"/>
        <v>52.9</v>
      </c>
      <c r="CW6" s="20" t="str">
        <f>IF(CW7="","",IF(CW7="-","【-】","【"&amp;SUBSTITUTE(TEXT(CW7,"#,##0.00"),"-","△")&amp;"】"))</f>
        <v>【52.55】</v>
      </c>
      <c r="CX6" s="21">
        <f>IF(CX7="",NA(),CX7)</f>
        <v>94.74</v>
      </c>
      <c r="CY6" s="21">
        <f t="shared" ref="CY6:DG6" si="11">IF(CY7="",NA(),CY7)</f>
        <v>95.22</v>
      </c>
      <c r="CZ6" s="21">
        <f t="shared" si="11"/>
        <v>95.72</v>
      </c>
      <c r="DA6" s="21">
        <f t="shared" si="11"/>
        <v>95.83</v>
      </c>
      <c r="DB6" s="21">
        <f t="shared" si="11"/>
        <v>95.82</v>
      </c>
      <c r="DC6" s="21">
        <f t="shared" si="11"/>
        <v>84.86</v>
      </c>
      <c r="DD6" s="21">
        <f t="shared" si="11"/>
        <v>84.98</v>
      </c>
      <c r="DE6" s="21">
        <f t="shared" si="11"/>
        <v>84.7</v>
      </c>
      <c r="DF6" s="21">
        <f t="shared" si="11"/>
        <v>84.67</v>
      </c>
      <c r="DG6" s="21">
        <f t="shared" si="11"/>
        <v>90.3</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0.01</v>
      </c>
      <c r="EO6" s="20" t="str">
        <f>IF(EO7="","",IF(EO7="-","【-】","【"&amp;SUBSTITUTE(TEXT(EO7,"#,##0.00"),"-","△")&amp;"】"))</f>
        <v>【0.02】</v>
      </c>
    </row>
    <row r="7" spans="1:145" s="22" customFormat="1" x14ac:dyDescent="0.15">
      <c r="A7" s="14"/>
      <c r="B7" s="23">
        <v>2022</v>
      </c>
      <c r="C7" s="23">
        <v>163228</v>
      </c>
      <c r="D7" s="23">
        <v>47</v>
      </c>
      <c r="E7" s="23">
        <v>17</v>
      </c>
      <c r="F7" s="23">
        <v>5</v>
      </c>
      <c r="G7" s="23">
        <v>0</v>
      </c>
      <c r="H7" s="23" t="s">
        <v>98</v>
      </c>
      <c r="I7" s="23" t="s">
        <v>99</v>
      </c>
      <c r="J7" s="23" t="s">
        <v>100</v>
      </c>
      <c r="K7" s="23" t="s">
        <v>101</v>
      </c>
      <c r="L7" s="23" t="s">
        <v>102</v>
      </c>
      <c r="M7" s="23" t="s">
        <v>103</v>
      </c>
      <c r="N7" s="24" t="s">
        <v>104</v>
      </c>
      <c r="O7" s="24" t="s">
        <v>105</v>
      </c>
      <c r="P7" s="24">
        <v>11.11</v>
      </c>
      <c r="Q7" s="24">
        <v>81.42</v>
      </c>
      <c r="R7" s="24">
        <v>3740</v>
      </c>
      <c r="S7" s="24">
        <v>19228</v>
      </c>
      <c r="T7" s="24">
        <v>236.71</v>
      </c>
      <c r="U7" s="24">
        <v>81.23</v>
      </c>
      <c r="V7" s="24">
        <v>2130</v>
      </c>
      <c r="W7" s="24">
        <v>0.92</v>
      </c>
      <c r="X7" s="24">
        <v>2315.2199999999998</v>
      </c>
      <c r="Y7" s="24">
        <v>72.239999999999995</v>
      </c>
      <c r="Z7" s="24">
        <v>70.09</v>
      </c>
      <c r="AA7" s="24">
        <v>69.22</v>
      </c>
      <c r="AB7" s="24">
        <v>66.83</v>
      </c>
      <c r="AC7" s="24">
        <v>67.53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25.17</v>
      </c>
      <c r="BG7" s="24">
        <v>189.34</v>
      </c>
      <c r="BH7" s="24">
        <v>348.37</v>
      </c>
      <c r="BI7" s="24">
        <v>255.02</v>
      </c>
      <c r="BJ7" s="24">
        <v>289.74</v>
      </c>
      <c r="BK7" s="24">
        <v>789.46</v>
      </c>
      <c r="BL7" s="24">
        <v>826.83</v>
      </c>
      <c r="BM7" s="24">
        <v>867.83</v>
      </c>
      <c r="BN7" s="24">
        <v>791.76</v>
      </c>
      <c r="BO7" s="24">
        <v>718.49</v>
      </c>
      <c r="BP7" s="24">
        <v>809.19</v>
      </c>
      <c r="BQ7" s="24">
        <v>100</v>
      </c>
      <c r="BR7" s="24">
        <v>100</v>
      </c>
      <c r="BS7" s="24">
        <v>100</v>
      </c>
      <c r="BT7" s="24">
        <v>99.94</v>
      </c>
      <c r="BU7" s="24">
        <v>100</v>
      </c>
      <c r="BV7" s="24">
        <v>57.77</v>
      </c>
      <c r="BW7" s="24">
        <v>57.31</v>
      </c>
      <c r="BX7" s="24">
        <v>57.08</v>
      </c>
      <c r="BY7" s="24">
        <v>56.26</v>
      </c>
      <c r="BZ7" s="24">
        <v>61.82</v>
      </c>
      <c r="CA7" s="24">
        <v>57.02</v>
      </c>
      <c r="CB7" s="24">
        <v>168.21</v>
      </c>
      <c r="CC7" s="24">
        <v>176.42</v>
      </c>
      <c r="CD7" s="24">
        <v>193.24</v>
      </c>
      <c r="CE7" s="24">
        <v>194.85</v>
      </c>
      <c r="CF7" s="24">
        <v>193.02</v>
      </c>
      <c r="CG7" s="24">
        <v>274.35000000000002</v>
      </c>
      <c r="CH7" s="24">
        <v>273.52</v>
      </c>
      <c r="CI7" s="24">
        <v>274.99</v>
      </c>
      <c r="CJ7" s="24">
        <v>282.08999999999997</v>
      </c>
      <c r="CK7" s="24">
        <v>246.9</v>
      </c>
      <c r="CL7" s="24">
        <v>273.68</v>
      </c>
      <c r="CM7" s="24">
        <v>54.32</v>
      </c>
      <c r="CN7" s="24">
        <v>54.32</v>
      </c>
      <c r="CO7" s="24">
        <v>53.56</v>
      </c>
      <c r="CP7" s="24">
        <v>53.56</v>
      </c>
      <c r="CQ7" s="24">
        <v>51.89</v>
      </c>
      <c r="CR7" s="24">
        <v>50.68</v>
      </c>
      <c r="CS7" s="24">
        <v>50.14</v>
      </c>
      <c r="CT7" s="24">
        <v>54.83</v>
      </c>
      <c r="CU7" s="24">
        <v>66.53</v>
      </c>
      <c r="CV7" s="24">
        <v>52.9</v>
      </c>
      <c r="CW7" s="24">
        <v>52.55</v>
      </c>
      <c r="CX7" s="24">
        <v>94.74</v>
      </c>
      <c r="CY7" s="24">
        <v>95.22</v>
      </c>
      <c r="CZ7" s="24">
        <v>95.72</v>
      </c>
      <c r="DA7" s="24">
        <v>95.83</v>
      </c>
      <c r="DB7" s="24">
        <v>95.82</v>
      </c>
      <c r="DC7" s="24">
        <v>84.86</v>
      </c>
      <c r="DD7" s="24">
        <v>84.98</v>
      </c>
      <c r="DE7" s="24">
        <v>84.7</v>
      </c>
      <c r="DF7" s="24">
        <v>84.67</v>
      </c>
      <c r="DG7" s="24">
        <v>90.3</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0.01</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2024-01-22T09:37:05Z</cp:lastPrinted>
  <dcterms:created xsi:type="dcterms:W3CDTF">2023-12-12T02:53:47Z</dcterms:created>
  <dcterms:modified xsi:type="dcterms:W3CDTF">2024-01-22T09:37:51Z</dcterms:modified>
  <cp:category/>
</cp:coreProperties>
</file>