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令和5年度\総務課\財政係\5_公営企業\照会\20240126〆_【県１月26日（金）〆】公営企業に係る経営比較分析表（令和４年度決算）の分析等について（依頼）\02_各課からの回答\"/>
    </mc:Choice>
  </mc:AlternateContent>
  <workbookProtection workbookAlgorithmName="SHA-512" workbookHashValue="n5zeyWJkBYgKkx1jR0RsHwGdAvi9OKQKvMYUk0pWa228FwJ3EraiWGJc/ev0BW44iogCVpIOeXBMc51fGfaZ7w==" workbookSaltValue="iMAX1RtR8B/DrSRNtC+D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<sst xmlns="http://schemas.openxmlformats.org/spreadsheetml/2006/main" count="247" uniqueCount="120">
  <si>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</si>
  <si>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</si>
  <si>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</si>
  <si>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</si>
  <si>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</si>
  <si>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</si>
  <si>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</si>
  <si>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</si>
  <si>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</si>
  <si>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</si>
  <si>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</si>
  <si>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</si>
  <si>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</si>
  <si>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</si>
  <si>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</si>
  <si>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</si>
  <si>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</si>
  <si>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</si>
  <si>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</si>
  <si>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</si>
  <si>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</si>
  <si>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</si>
  <si>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</si>
  <si>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</si>
  <si>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</si>
  <si>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</si>
  <si>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</si>
  <si>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</si>
  <si>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</si>
  <si>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</si>
  <si>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</si>
  <si>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</si>
  <si>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</si>
  <si>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</si>
  <si>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</si>
  <si>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</si>
  <si>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</si>
  <si>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</si>
  <si>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</si>
  <si>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</si>
  <si>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</si>
  <si>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</si>
  <si>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</si>
  <si>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</si>
  <si>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</si>
  <si>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</si>
  <si>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</si>
  <si>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</si>
  <si>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</si>
  <si>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</si>
  <si>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</si>
  <si>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</si>
  <si>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</si>
  <si>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</si>
  <si>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</si>
  <si>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</si>
  <si>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</si>
  <si>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</si>
  <si>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</si>
  <si>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</si>
  <si>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</si>
  <si>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</si>
  <si>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</si>
  <si>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</si>
  <si>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</si>
  <si>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</si>
  <si>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</si>
  <si>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</si>
  <si>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</si>
  <si>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</si>
  <si>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</si>
  <si>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</si>
  <si>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</si>
  <si>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</si>
  <si>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</si>
  <si>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</si>
  <si>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</si>
  <si>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</si>
  <si>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</si>
  <si>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</si>
  <si>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</si>
  <si>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</si>
  <si>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</si>
  <si>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</si>
  <si>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</si>
  <si>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</si>
  <si>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</si>
  <si>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</si>
  <si>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</si>
  <si>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</si>
  <si>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</si>
  <si>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</si>
  <si>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</si>
  <si>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</si>
  <si>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</si>
  <si>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</si>
  <si>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</si>
  <si>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</si>
  <si>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</si>
  <si>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</si>
  <si>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</si>
  <si>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</si>
  <si>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</si>
  <si>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</si>
  <si>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</si>
  <si>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</si>
  <si>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</si>
  <si>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</si>
  <si>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</si>
  <si>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</si>
  <si>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</si>
  <si>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</si>
  <si>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</si>
  <si>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</si>
  <si>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</si>
  <si>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</si>
  <si>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</si>
  <si>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平成30年度から事業を開始しているため、耐用年数が経過するのはまだ先であるが、経年劣化による老朽化対策として定期的に点検を行い、必要に応じて対応していく。</t>
    <phoneticPr fontId="4"/>
  </si>
  <si>
    <t>　平成30年度の事業開始に伴い浄化槽の設置管理を行っているが、令和4年度末の設置基数が22基であるため、使用料収入も僅かであることから、一般会計からの繰入金で補填し、運営しているところである。
　今後、施設の経年劣化や設置基数の増加に伴い維持管理費の増加が見込まれるため、使用料の増額改定や汚水処理費の削減の取組を進めていく必要がある。
　なお、長期的には高齢化や人口減少に伴い、大幅な使用料収入の増加は見込めない。
　また、令和６年度から官庁会計から公営企業会計へ移行するため、収益的収支だけでなく資産価値も数値的に把握し、事業に必要な経費をより正確に把握し、適切な運営を図っていく。</t>
    <rPh sb="31" eb="33">
      <t>レイワ</t>
    </rPh>
    <rPh sb="34" eb="36">
      <t>ネンド</t>
    </rPh>
    <rPh sb="36" eb="37">
      <t>マツ</t>
    </rPh>
    <rPh sb="101" eb="103">
      <t>シセツ</t>
    </rPh>
    <rPh sb="104" eb="108">
      <t>ケイネンレッカ</t>
    </rPh>
    <rPh sb="173" eb="176">
      <t>チョウキテキ</t>
    </rPh>
    <rPh sb="178" eb="181">
      <t>コウレイカ</t>
    </rPh>
    <rPh sb="182" eb="186">
      <t>ジンコウゲンショウ</t>
    </rPh>
    <rPh sb="187" eb="188">
      <t>トモナ</t>
    </rPh>
    <rPh sb="190" eb="192">
      <t>オオハバ</t>
    </rPh>
    <rPh sb="193" eb="198">
      <t>シヨウリョウシュウニュウ</t>
    </rPh>
    <rPh sb="199" eb="201">
      <t>ゾウカ</t>
    </rPh>
    <rPh sb="202" eb="204">
      <t>ミコ</t>
    </rPh>
    <rPh sb="213" eb="215">
      <t>レイワ</t>
    </rPh>
    <rPh sb="216" eb="218">
      <t>ネンド</t>
    </rPh>
    <rPh sb="220" eb="224">
      <t>カンチョウカイケイ</t>
    </rPh>
    <rPh sb="226" eb="232">
      <t>コウエイキギョウカイケイ</t>
    </rPh>
    <rPh sb="233" eb="235">
      <t>イコウ</t>
    </rPh>
    <rPh sb="240" eb="242">
      <t>シュウエキ</t>
    </rPh>
    <rPh sb="242" eb="243">
      <t>テキ</t>
    </rPh>
    <rPh sb="243" eb="245">
      <t>シュウシ</t>
    </rPh>
    <rPh sb="263" eb="265">
      <t>ジギョウ</t>
    </rPh>
    <rPh sb="266" eb="268">
      <t>ヒツヨウ</t>
    </rPh>
    <rPh sb="269" eb="271">
      <t>ケイヒ</t>
    </rPh>
    <rPh sb="274" eb="276">
      <t>セイカク</t>
    </rPh>
    <rPh sb="277" eb="279">
      <t>ハアク</t>
    </rPh>
    <rPh sb="281" eb="283">
      <t>テキセツ</t>
    </rPh>
    <rPh sb="284" eb="286">
      <t>ウンエイ</t>
    </rPh>
    <rPh sb="287" eb="288">
      <t>ハカ</t>
    </rPh>
    <phoneticPr fontId="4"/>
  </si>
  <si>
    <t xml:space="preserve">①収益的収入は使用料収入と一般会計からの繰入金で賄っているが、使用料収入の改善と併せて経営改善に向けた取り組みが必要である。
④企業債残高対事業規模比率が0％となっているが、これは企業債の償還財源にすべて一般会計繰入金を充てていることを示している。
⑤経費回収率は増加傾向であるが大きく100％を下回っているため、今後、適正な使用料収入の確保及び汚水処理費の削減が必要である。
⑥汚水処理原価が類似団体平均値より低くなったものの、今後も継続して浄化槽の設置基数を増加させ、維持管理費を削減する取組が必要である。
⑧水洗化率が100％であり、これは浄化槽を設置する際は必ず水洗便所を設置し、接続して水洗化することを確認する取組をしているためである。
</t>
    <rPh sb="4" eb="6">
      <t>シュウニュウ</t>
    </rPh>
    <rPh sb="7" eb="10">
      <t>シヨウリョウ</t>
    </rPh>
    <rPh sb="10" eb="12">
      <t>シュウニュウ</t>
    </rPh>
    <rPh sb="13" eb="15">
      <t>イッパン</t>
    </rPh>
    <rPh sb="15" eb="17">
      <t>カイケイ</t>
    </rPh>
    <rPh sb="20" eb="23">
      <t>クリイレキン</t>
    </rPh>
    <rPh sb="24" eb="25">
      <t>マカナ</t>
    </rPh>
    <rPh sb="132" eb="136">
      <t>ゾウカケイコウ</t>
    </rPh>
    <rPh sb="140" eb="141">
      <t>オオ</t>
    </rPh>
    <rPh sb="206" eb="207">
      <t>ヒク</t>
    </rPh>
    <rPh sb="218" eb="220">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</si>
</sst>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61-4EBC-876E-F486C5984F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61-4EBC-876E-F486C5984F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formatCode="#,##0.00;&quot;△&quot;#,##0.00;&quot;-&quot;">
                  <c:v>100</c:v>
                </c:pt>
                <c:pt idx="3" formatCode="#,##0.00;&quot;△&quot;#,##0.00;&quot;-&quot;">
                  <c:v>100</c:v>
                </c:pt>
                <c:pt idx="4" formatCode="#,##0.00;&quot;△&quot;#,##0.00;&quot;-&quot;">
                  <c:v>100</c:v>
                </c:pt>
              </c:numCache>
            </c:numRef>
          </c:val>
          <c:extLst>
            <c:ext xmlns:c16="http://schemas.microsoft.com/office/drawing/2014/chart" uri="{C3380CC4-5D6E-409C-BE32-E72D297353CC}">
              <c16:uniqueId val="{00000000-84AE-464C-B344-B2F4B78BD9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84AE-464C-B344-B2F4B78BD9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59D-49EF-B9E5-392319C195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959D-49EF-B9E5-392319C195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104.95</c:v>
                </c:pt>
                <c:pt idx="2">
                  <c:v>84.48</c:v>
                </c:pt>
                <c:pt idx="3">
                  <c:v>75.36</c:v>
                </c:pt>
                <c:pt idx="4">
                  <c:v>65.010000000000005</c:v>
                </c:pt>
              </c:numCache>
            </c:numRef>
          </c:val>
          <c:extLst>
            <c:ext xmlns:c16="http://schemas.microsoft.com/office/drawing/2014/chart" uri="{C3380CC4-5D6E-409C-BE32-E72D297353CC}">
              <c16:uniqueId val="{00000000-0DBB-47CC-8BF9-53B7F7F9DC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BB-47CC-8BF9-53B7F7F9DC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EE-4BD9-B8A2-982C296C89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E-4BD9-B8A2-982C296C89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12-40A2-BFD6-E08DDA0BAA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12-40A2-BFD6-E08DDA0BAA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AC-499B-85FA-083DD0EAE2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AC-499B-85FA-083DD0EAE2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2-4028-8FCF-7B208A04C9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2-4028-8FCF-7B208A04C9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7857.14</c:v>
                </c:pt>
                <c:pt idx="1">
                  <c:v>0</c:v>
                </c:pt>
                <c:pt idx="2">
                  <c:v>0</c:v>
                </c:pt>
                <c:pt idx="3">
                  <c:v>0</c:v>
                </c:pt>
                <c:pt idx="4">
                  <c:v>0</c:v>
                </c:pt>
              </c:numCache>
            </c:numRef>
          </c:val>
          <c:extLst>
            <c:ext xmlns:c16="http://schemas.microsoft.com/office/drawing/2014/chart" uri="{C3380CC4-5D6E-409C-BE32-E72D297353CC}">
              <c16:uniqueId val="{00000000-ABFE-4E7F-BD0E-9C21C48444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ABFE-4E7F-BD0E-9C21C48444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c:v>
                </c:pt>
                <c:pt idx="1">
                  <c:v>70.27</c:v>
                </c:pt>
                <c:pt idx="2">
                  <c:v>67.819999999999993</c:v>
                </c:pt>
                <c:pt idx="3">
                  <c:v>71.040000000000006</c:v>
                </c:pt>
                <c:pt idx="4">
                  <c:v>77.099999999999994</c:v>
                </c:pt>
              </c:numCache>
            </c:numRef>
          </c:val>
          <c:extLst>
            <c:ext xmlns:c16="http://schemas.microsoft.com/office/drawing/2014/chart" uri="{C3380CC4-5D6E-409C-BE32-E72D297353CC}">
              <c16:uniqueId val="{00000000-A3B1-4613-944E-1A53DDAED2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A3B1-4613-944E-1A53DDAED2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397.73</c:v>
                </c:pt>
                <c:pt idx="1">
                  <c:v>289.82</c:v>
                </c:pt>
                <c:pt idx="2">
                  <c:v>267.35000000000002</c:v>
                </c:pt>
                <c:pt idx="3">
                  <c:v>248.55</c:v>
                </c:pt>
                <c:pt idx="4">
                  <c:v>258.37</c:v>
                </c:pt>
              </c:numCache>
            </c:numRef>
          </c:val>
          <c:extLst>
            <c:ext xmlns:c16="http://schemas.microsoft.com/office/drawing/2014/chart" uri="{C3380CC4-5D6E-409C-BE32-E72D297353CC}">
              <c16:uniqueId val="{00000000-3A73-4DB8-BC87-75E27B990C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3A73-4DB8-BC87-75E27B990C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立山町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46">
        <f>データ!S6</f>
        <v>24920</v>
      </c>
      <c r="AM8" s="46"/>
      <c r="AN8" s="46"/>
      <c r="AO8" s="46"/>
      <c r="AP8" s="46"/>
      <c r="AQ8" s="46"/>
      <c r="AR8" s="46"/>
      <c r="AS8" s="46"/>
      <c r="AT8" s="45">
        <f>データ!T6</f>
        <v>307.29000000000002</v>
      </c>
      <c r="AU8" s="45"/>
      <c r="AV8" s="45"/>
      <c r="AW8" s="45"/>
      <c r="AX8" s="45"/>
      <c r="AY8" s="45"/>
      <c r="AZ8" s="45"/>
      <c r="BA8" s="45"/>
      <c r="BB8" s="45">
        <f>データ!U6</f>
        <v>81.099999999999994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0.24</v>
      </c>
      <c r="Q10" s="45"/>
      <c r="R10" s="45"/>
      <c r="S10" s="45"/>
      <c r="T10" s="45"/>
      <c r="U10" s="45"/>
      <c r="V10" s="45"/>
      <c r="W10" s="45">
        <f>データ!Q6</f>
        <v>100</v>
      </c>
      <c r="X10" s="45"/>
      <c r="Y10" s="45"/>
      <c r="Z10" s="45"/>
      <c r="AA10" s="45"/>
      <c r="AB10" s="45"/>
      <c r="AC10" s="45"/>
      <c r="AD10" s="46">
        <f>データ!R6</f>
        <v>3740</v>
      </c>
      <c r="AE10" s="46"/>
      <c r="AF10" s="46"/>
      <c r="AG10" s="46"/>
      <c r="AH10" s="46"/>
      <c r="AI10" s="46"/>
      <c r="AJ10" s="46"/>
      <c r="AK10" s="2"/>
      <c r="AL10" s="46">
        <f>データ!V6</f>
        <v>60</v>
      </c>
      <c r="AM10" s="46"/>
      <c r="AN10" s="46"/>
      <c r="AO10" s="46"/>
      <c r="AP10" s="46"/>
      <c r="AQ10" s="46"/>
      <c r="AR10" s="46"/>
      <c r="AS10" s="46"/>
      <c r="AT10" s="45">
        <f>データ!W6</f>
        <v>0.01</v>
      </c>
      <c r="AU10" s="45"/>
      <c r="AV10" s="45"/>
      <c r="AW10" s="45"/>
      <c r="AX10" s="45"/>
      <c r="AY10" s="45"/>
      <c r="AZ10" s="45"/>
      <c r="BA10" s="45"/>
      <c r="BB10" s="45">
        <f>データ!X6</f>
        <v>6000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44</v>
      </c>
      <c r="O86" s="12" t="str">
        <f>データ!EO6</f>
        <v>【-】</v>
      </c>
    </row>
  </sheetData>
  <sheetProtection algorithmName="SHA-512" hashValue="c8qDgM9Z7R9fj3h/MYz8Pw7vtp3qZFgYlbRn+ZptFc4CYl2W1vINepgWTNiRakDuJIiz8eA4miSnPPmsg5TBOg==" saltValue="4YIADqotHzXYQeTWqUkb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163236</v>
      </c>
      <c r="D6" s="19">
        <f t="shared" si="3"/>
        <v>47</v>
      </c>
      <c r="E6" s="19">
        <f t="shared" si="3"/>
        <v>18</v>
      </c>
      <c r="F6" s="19">
        <f t="shared" si="3"/>
        <v>0</v>
      </c>
      <c r="G6" s="19">
        <f t="shared" si="3"/>
        <v>0</v>
      </c>
      <c r="H6" s="19" t="str">
        <f t="shared" si="3"/>
        <v>富山県　立山町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0.24</v>
      </c>
      <c r="Q6" s="20">
        <f t="shared" si="3"/>
        <v>100</v>
      </c>
      <c r="R6" s="20">
        <f t="shared" si="3"/>
        <v>3740</v>
      </c>
      <c r="S6" s="20">
        <f t="shared" si="3"/>
        <v>24920</v>
      </c>
      <c r="T6" s="20">
        <f t="shared" si="3"/>
        <v>307.29000000000002</v>
      </c>
      <c r="U6" s="20">
        <f t="shared" si="3"/>
        <v>81.099999999999994</v>
      </c>
      <c r="V6" s="20">
        <f t="shared" si="3"/>
        <v>60</v>
      </c>
      <c r="W6" s="20">
        <f t="shared" si="3"/>
        <v>0.01</v>
      </c>
      <c r="X6" s="20">
        <f t="shared" si="3"/>
        <v>6000</v>
      </c>
      <c r="Y6" s="21">
        <f>IF(Y7="",NA(),Y7)</f>
        <v>100</v>
      </c>
      <c r="Z6" s="21">
        <f t="shared" ref="Z6:AH6" si="4">IF(Z7="",NA(),Z7)</f>
        <v>104.95</v>
      </c>
      <c r="AA6" s="21">
        <f t="shared" si="4"/>
        <v>84.48</v>
      </c>
      <c r="AB6" s="21">
        <f t="shared" si="4"/>
        <v>75.36</v>
      </c>
      <c r="AC6" s="21">
        <f t="shared" si="4"/>
        <v>65.010000000000005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7857.14</v>
      </c>
      <c r="BG6" s="20">
        <f t="shared" ref="BG6:BO6" si="7">IF(BG7="",NA(),BG7)</f>
        <v>0</v>
      </c>
      <c r="BH6" s="20">
        <f t="shared" si="7"/>
        <v>0</v>
      </c>
      <c r="BI6" s="20">
        <f t="shared" si="7"/>
        <v>0</v>
      </c>
      <c r="BJ6" s="20">
        <f t="shared" si="7"/>
        <v>0</v>
      </c>
      <c r="BK6" s="21">
        <f t="shared" si="7"/>
        <v>386.46</v>
      </c>
      <c r="BL6" s="21">
        <f t="shared" si="7"/>
        <v>421.25</v>
      </c>
      <c r="BM6" s="21">
        <f t="shared" si="7"/>
        <v>398.42</v>
      </c>
      <c r="BN6" s="21">
        <f t="shared" si="7"/>
        <v>393.35</v>
      </c>
      <c r="BO6" s="21">
        <f t="shared" si="7"/>
        <v>397.03</v>
      </c>
      <c r="BP6" s="20" t="str">
        <f>IF(BP7="","",IF(BP7="-","【-】","【"&amp;SUBSTITUTE(TEXT(BP7,"#,##0.00"),"-","△")&amp;"】"))</f>
        <v>【307.39】</v>
      </c>
      <c r="BQ6" s="21">
        <f>IF(BQ7="",NA(),BQ7)</f>
        <v>40</v>
      </c>
      <c r="BR6" s="21">
        <f t="shared" ref="BR6:BZ6" si="8">IF(BR7="",NA(),BR7)</f>
        <v>70.27</v>
      </c>
      <c r="BS6" s="21">
        <f t="shared" si="8"/>
        <v>67.819999999999993</v>
      </c>
      <c r="BT6" s="21">
        <f t="shared" si="8"/>
        <v>71.040000000000006</v>
      </c>
      <c r="BU6" s="21">
        <f t="shared" si="8"/>
        <v>77.099999999999994</v>
      </c>
      <c r="BV6" s="21">
        <f t="shared" si="8"/>
        <v>55.85</v>
      </c>
      <c r="BW6" s="21">
        <f t="shared" si="8"/>
        <v>53.23</v>
      </c>
      <c r="BX6" s="21">
        <f t="shared" si="8"/>
        <v>50.7</v>
      </c>
      <c r="BY6" s="21">
        <f t="shared" si="8"/>
        <v>48.13</v>
      </c>
      <c r="BZ6" s="21">
        <f t="shared" si="8"/>
        <v>46.58</v>
      </c>
      <c r="CA6" s="20" t="str">
        <f>IF(CA7="","",IF(CA7="-","【-】","【"&amp;SUBSTITUTE(TEXT(CA7,"#,##0.00"),"-","△")&amp;"】"))</f>
        <v>【57.03】</v>
      </c>
      <c r="CB6" s="21">
        <f>IF(CB7="",NA(),CB7)</f>
        <v>397.73</v>
      </c>
      <c r="CC6" s="21">
        <f t="shared" ref="CC6:CK6" si="9">IF(CC7="",NA(),CC7)</f>
        <v>289.82</v>
      </c>
      <c r="CD6" s="21">
        <f t="shared" si="9"/>
        <v>267.35000000000002</v>
      </c>
      <c r="CE6" s="21">
        <f t="shared" si="9"/>
        <v>248.55</v>
      </c>
      <c r="CF6" s="21">
        <f t="shared" si="9"/>
        <v>258.37</v>
      </c>
      <c r="CG6" s="21">
        <f t="shared" si="9"/>
        <v>287.91000000000003</v>
      </c>
      <c r="CH6" s="21">
        <f t="shared" si="9"/>
        <v>283.3</v>
      </c>
      <c r="CI6" s="21">
        <f t="shared" si="9"/>
        <v>289.81</v>
      </c>
      <c r="CJ6" s="21">
        <f t="shared" si="9"/>
        <v>301.54000000000002</v>
      </c>
      <c r="CK6" s="21">
        <f t="shared" si="9"/>
        <v>311.73</v>
      </c>
      <c r="CL6" s="20" t="str">
        <f>IF(CL7="","",IF(CL7="-","【-】","【"&amp;SUBSTITUTE(TEXT(CL7,"#,##0.00"),"-","△")&amp;"】"))</f>
        <v>【294.83】</v>
      </c>
      <c r="CM6" s="20">
        <f>IF(CM7="",NA(),CM7)</f>
        <v>0</v>
      </c>
      <c r="CN6" s="20">
        <f t="shared" ref="CN6:CV6" si="10">IF(CN7="",NA(),CN7)</f>
        <v>0</v>
      </c>
      <c r="CO6" s="21">
        <f t="shared" si="10"/>
        <v>100</v>
      </c>
      <c r="CP6" s="21">
        <f t="shared" si="10"/>
        <v>100</v>
      </c>
      <c r="CQ6" s="21">
        <f t="shared" si="10"/>
        <v>100</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163236</v>
      </c>
      <c r="D7" s="23">
        <v>47</v>
      </c>
      <c r="E7" s="23">
        <v>18</v>
      </c>
      <c r="F7" s="23">
        <v>0</v>
      </c>
      <c r="G7" s="23">
        <v>0</v>
      </c>
      <c r="H7" s="23" t="s">
        <v>97</v>
      </c>
      <c r="I7" s="23" t="s">
        <v>98</v>
      </c>
      <c r="J7" s="23" t="s">
        <v>99</v>
      </c>
      <c r="K7" s="23" t="s">
        <v>100</v>
      </c>
      <c r="L7" s="23" t="s">
        <v>101</v>
      </c>
      <c r="M7" s="23" t="s">
        <v>102</v>
      </c>
      <c r="N7" s="24" t="s">
        <v>103</v>
      </c>
      <c r="O7" s="24" t="s">
        <v>104</v>
      </c>
      <c r="P7" s="24">
        <v>0.24</v>
      </c>
      <c r="Q7" s="24">
        <v>100</v>
      </c>
      <c r="R7" s="24">
        <v>3740</v>
      </c>
      <c r="S7" s="24">
        <v>24920</v>
      </c>
      <c r="T7" s="24">
        <v>307.29000000000002</v>
      </c>
      <c r="U7" s="24">
        <v>81.099999999999994</v>
      </c>
      <c r="V7" s="24">
        <v>60</v>
      </c>
      <c r="W7" s="24">
        <v>0.01</v>
      </c>
      <c r="X7" s="24">
        <v>6000</v>
      </c>
      <c r="Y7" s="24">
        <v>100</v>
      </c>
      <c r="Z7" s="24">
        <v>104.95</v>
      </c>
      <c r="AA7" s="24">
        <v>84.48</v>
      </c>
      <c r="AB7" s="24">
        <v>75.36</v>
      </c>
      <c r="AC7" s="24">
        <v>65.010000000000005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7857.14</v>
      </c>
      <c r="BG7" s="24">
        <v>0</v>
      </c>
      <c r="BH7" s="24">
        <v>0</v>
      </c>
      <c r="BI7" s="24">
        <v>0</v>
      </c>
      <c r="BJ7" s="24">
        <v>0</v>
      </c>
      <c r="BK7" s="24">
        <v>386.46</v>
      </c>
      <c r="BL7" s="24">
        <v>421.25</v>
      </c>
      <c r="BM7" s="24">
        <v>398.42</v>
      </c>
      <c r="BN7" s="24">
        <v>393.35</v>
      </c>
      <c r="BO7" s="24">
        <v>397.03</v>
      </c>
      <c r="BP7" s="24">
        <v>307.39</v>
      </c>
      <c r="BQ7" s="24">
        <v>40</v>
      </c>
      <c r="BR7" s="24">
        <v>70.27</v>
      </c>
      <c r="BS7" s="24">
        <v>67.819999999999993</v>
      </c>
      <c r="BT7" s="24">
        <v>71.040000000000006</v>
      </c>
      <c r="BU7" s="24">
        <v>77.099999999999994</v>
      </c>
      <c r="BV7" s="24">
        <v>55.85</v>
      </c>
      <c r="BW7" s="24">
        <v>53.23</v>
      </c>
      <c r="BX7" s="24">
        <v>50.7</v>
      </c>
      <c r="BY7" s="24">
        <v>48.13</v>
      </c>
      <c r="BZ7" s="24">
        <v>46.58</v>
      </c>
      <c r="CA7" s="24">
        <v>57.03</v>
      </c>
      <c r="CB7" s="24">
        <v>397.73</v>
      </c>
      <c r="CC7" s="24">
        <v>289.82</v>
      </c>
      <c r="CD7" s="24">
        <v>267.35000000000002</v>
      </c>
      <c r="CE7" s="24">
        <v>248.55</v>
      </c>
      <c r="CF7" s="24">
        <v>258.37</v>
      </c>
      <c r="CG7" s="24">
        <v>287.91000000000003</v>
      </c>
      <c r="CH7" s="24">
        <v>283.3</v>
      </c>
      <c r="CI7" s="24">
        <v>289.81</v>
      </c>
      <c r="CJ7" s="24">
        <v>301.54000000000002</v>
      </c>
      <c r="CK7" s="24">
        <v>311.73</v>
      </c>
      <c r="CL7" s="24">
        <v>294.83</v>
      </c>
      <c r="CM7" s="24">
        <v>0</v>
      </c>
      <c r="CN7" s="24">
        <v>0</v>
      </c>
      <c r="CO7" s="24">
        <v>100</v>
      </c>
      <c r="CP7" s="24">
        <v>100</v>
      </c>
      <c r="CQ7" s="24">
        <v>100</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2024-01-19T08:48:59Z</cp:lastPrinted>
  <dcterms:created xsi:type="dcterms:W3CDTF">2023-12-12T03:00:10Z</dcterms:created>
  <dcterms:modified xsi:type="dcterms:W3CDTF">2024-01-25T08:44:37Z</dcterms:modified>
  <cp:category/>
</cp:coreProperties>
</file>