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3簡易水道・下水道係長用\業務係長用\県市町村課　報告\R5\240118Fw 【県１月26日（金）〆】公営企業に係る経営比較分析表（令和４年度決算）の分析等について（依頼）\14入善町\下水道（法非適用）\"/>
    </mc:Choice>
  </mc:AlternateContent>
  <workbookProtection workbookAlgorithmName="SHA-512" workbookHashValue="4PrKY2AfdLsUa6s1DXkDEg5/GLzNKd1PIC2PF4DenPyN7q+gCIIYwGFjPlJop4bIYISYmQaroXmZMjMm/5X+ZA==" workbookSaltValue="LJ8/M1LkO4c2OtjePZw78Q==" workbookSpinCount="100000" lockStructure="1"/>
  <bookViews>
    <workbookView xWindow="0" yWindow="0" windowWidth="20460" windowHeight="712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<sst xmlns="http://schemas.openxmlformats.org/spreadsheetml/2006/main" count="236" uniqueCount="120">
  <si>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</si>
  <si>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</si>
  <si>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</si>
  <si>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</si>
  <si>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</si>
  <si>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</si>
  <si>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</si>
  <si>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</si>
  <si>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</si>
  <si>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</si>
  <si>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</si>
  <si>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</si>
  <si>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</si>
  <si>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</si>
  <si>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</si>
  <si>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</si>
  <si>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</si>
  <si>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</si>
  <si>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</si>
  <si>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</si>
  <si>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</si>
  <si>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</si>
  <si>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</si>
  <si>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</si>
  <si>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</si>
  <si>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</si>
  <si>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</si>
  <si>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</si>
  <si>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</si>
  <si>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</si>
  <si>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</si>
  <si>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</si>
  <si>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</si>
  <si>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</si>
  <si>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</si>
  <si>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</si>
  <si>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</si>
  <si>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</si>
  <si>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</si>
  <si>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</si>
  <si>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</si>
  <si>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</si>
  <si>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</si>
  <si>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</si>
  <si>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</si>
  <si>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</si>
  <si>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</si>
  <si>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</si>
  <si>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</si>
  <si>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</si>
  <si>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</si>
  <si>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</si>
  <si>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</si>
  <si>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</si>
  <si>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</si>
  <si>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</si>
  <si>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</si>
  <si>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</si>
  <si>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</si>
  <si>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</si>
  <si>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</si>
  <si>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</si>
  <si>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</si>
  <si>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</si>
  <si>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</si>
  <si>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</si>
  <si>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</si>
  <si>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</si>
  <si>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</si>
  <si>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</si>
  <si>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</si>
  <si>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</si>
  <si>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</si>
  <si>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</si>
  <si>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</si>
  <si>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</si>
  <si>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</si>
  <si>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</si>
  <si>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</si>
  <si>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</si>
  <si>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</si>
  <si>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</si>
  <si>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</si>
  <si>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</si>
  <si>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</si>
  <si>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</si>
  <si>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</si>
  <si>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</si>
  <si>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</si>
  <si>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</si>
  <si>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</si>
  <si>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</si>
  <si>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</si>
  <si>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</si>
  <si>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</si>
  <si>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</si>
  <si>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</si>
  <si>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</si>
  <si>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</si>
  <si>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</si>
  <si>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</si>
  <si>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</si>
  <si>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</si>
  <si>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</si>
  <si>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</si>
  <si>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</si>
  <si>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</si>
  <si>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</si>
  <si>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</si>
  <si>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</si>
  <si>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</si>
  <si>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</si>
  <si>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</si>
  <si>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</si>
  <si>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</si>
  <si>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</si>
  <si>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</si>
  <si>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人口減少とともに微減～横ばい傾向にある。
⑧水洗化率
　集合住宅や市街地など比較的人口密度が高いエリアであり、横ばい～微増傾向にある。
　</t>
    <rPh sb="284" eb="285">
      <t>ヨコ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</si>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</sst>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6-4E1F-AB3F-59C534050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6-4E1F-AB3F-59C534050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</c:v>
                </c:pt>
                <c:pt idx="1">
                  <c:v>57.4</c:v>
                </c:pt>
                <c:pt idx="2">
                  <c:v>61.99</c:v>
                </c:pt>
                <c:pt idx="3">
                  <c:v>61.08</c:v>
                </c:pt>
                <c:pt idx="4">
                  <c:v>58.94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B-4036-9DEB-102CF4A17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B-4036-9DEB-102CF4A17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87.22</c:v>
                </c:pt>
                <c:pt idx="1">
                  <c:v>88.69</c:v>
                </c:pt>
                <c:pt idx="2">
                  <c:v>88.9</c:v>
                </c:pt>
                <c:pt idx="3">
                  <c:v>88.81</c:v>
                </c:pt>
                <c:pt idx="4">
                  <c:v>89.95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6-4FC9-9188-64CC8198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6-4FC9-9188-64CC8198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72.44</c:v>
                </c:pt>
                <c:pt idx="1">
                  <c:v>59.5</c:v>
                </c:pt>
                <c:pt idx="2">
                  <c:v>68.23</c:v>
                </c:pt>
                <c:pt idx="3">
                  <c:v>74.33</c:v>
                </c:pt>
                <c:pt idx="4">
                  <c:v>63.33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A-47E8-AA4E-2EEC392C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A-47E8-AA4E-2EEC392C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F-499E-8086-359E4A2B9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F-499E-8086-359E4A2B9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3-4D26-AA5A-C87361EF2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3-4D26-AA5A-C87361EF2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3-4350-BEDD-4443B08B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D3-4350-BEDD-4443B08B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4-47BB-B1AA-1B9CCB8ED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4-47BB-B1AA-1B9CCB8ED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3027.93</c:v>
                </c:pt>
                <c:pt idx="1">
                  <c:v>2912.06</c:v>
                </c:pt>
                <c:pt idx="2">
                  <c:v>2787.53</c:v>
                </c:pt>
                <c:pt idx="3">
                  <c:v>2715.58</c:v>
                </c:pt>
                <c:pt idx="4">
                  <c:v>2668.5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7-4098-9CA1-932C46B8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7-4098-9CA1-932C46B8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96.31</c:v>
                </c:pt>
                <c:pt idx="2">
                  <c:v>96.29</c:v>
                </c:pt>
                <c:pt idx="3">
                  <c:v>96.41</c:v>
                </c:pt>
                <c:pt idx="4">
                  <c:v>96.55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E-4E2F-8903-482981A3D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E-4E2F-8903-482981A3D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177.45</c:v>
                </c:pt>
                <c:pt idx="1">
                  <c:v>180.47</c:v>
                </c:pt>
                <c:pt idx="2">
                  <c:v>178.34</c:v>
                </c:pt>
                <c:pt idx="3">
                  <c:v>183.22</c:v>
                </c:pt>
                <c:pt idx="4">
                  <c:v>186.37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6-47FB-83F7-BD5F0D588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6-47FB-83F7-BD5F0D588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="85" zoomScaleNormal="85" workbookViewId="0">
      <selection activeCell="AS56" sqref="AS5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富山県　入善町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6">
        <f>データ!S6</f>
        <v>23136</v>
      </c>
      <c r="AM8" s="46"/>
      <c r="AN8" s="46"/>
      <c r="AO8" s="46"/>
      <c r="AP8" s="46"/>
      <c r="AQ8" s="46"/>
      <c r="AR8" s="46"/>
      <c r="AS8" s="46"/>
      <c r="AT8" s="45">
        <f>データ!T6</f>
        <v>71.25</v>
      </c>
      <c r="AU8" s="45"/>
      <c r="AV8" s="45"/>
      <c r="AW8" s="45"/>
      <c r="AX8" s="45"/>
      <c r="AY8" s="45"/>
      <c r="AZ8" s="45"/>
      <c r="BA8" s="45"/>
      <c r="BB8" s="45">
        <f>データ!U6</f>
        <v>324.72000000000003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24.29</v>
      </c>
      <c r="Q10" s="45"/>
      <c r="R10" s="45"/>
      <c r="S10" s="45"/>
      <c r="T10" s="45"/>
      <c r="U10" s="45"/>
      <c r="V10" s="45"/>
      <c r="W10" s="45">
        <f>データ!Q6</f>
        <v>85</v>
      </c>
      <c r="X10" s="45"/>
      <c r="Y10" s="45"/>
      <c r="Z10" s="45"/>
      <c r="AA10" s="45"/>
      <c r="AB10" s="45"/>
      <c r="AC10" s="45"/>
      <c r="AD10" s="46">
        <f>データ!R6</f>
        <v>3740</v>
      </c>
      <c r="AE10" s="46"/>
      <c r="AF10" s="46"/>
      <c r="AG10" s="46"/>
      <c r="AH10" s="46"/>
      <c r="AI10" s="46"/>
      <c r="AJ10" s="46"/>
      <c r="AK10" s="2"/>
      <c r="AL10" s="46">
        <f>データ!V6</f>
        <v>5572</v>
      </c>
      <c r="AM10" s="46"/>
      <c r="AN10" s="46"/>
      <c r="AO10" s="46"/>
      <c r="AP10" s="46"/>
      <c r="AQ10" s="46"/>
      <c r="AR10" s="46"/>
      <c r="AS10" s="46"/>
      <c r="AT10" s="45">
        <f>データ!W6</f>
        <v>1.74</v>
      </c>
      <c r="AU10" s="45"/>
      <c r="AV10" s="45"/>
      <c r="AW10" s="45"/>
      <c r="AX10" s="45"/>
      <c r="AY10" s="45"/>
      <c r="AZ10" s="45"/>
      <c r="BA10" s="45"/>
      <c r="BB10" s="45">
        <f>データ!X6</f>
        <v>3202.3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44</v>
      </c>
      <c r="N86" s="12" t="s">
        <v>44</v>
      </c>
      <c r="O86" s="12" t="str">
        <f>データ!EO6</f>
        <v>【0.23】</v>
      </c>
    </row>
  </sheetData>
  <sheetProtection algorithmName="SHA-512" hashValue="oat+79rVe+jxGV1vP68ckud0RmafKaJO4q+vsXUEMfTIaTKuMltbDgUfncQYWpNINPkib6XViSNP0J+JkwJIkg==" saltValue="QNY2liRqOwqik7E0M1wVl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24.29</v>
      </c>
      <c r="Q6" s="20">
        <f t="shared" si="3"/>
        <v>85</v>
      </c>
      <c r="R6" s="20">
        <f t="shared" si="3"/>
        <v>3740</v>
      </c>
      <c r="S6" s="20">
        <f t="shared" si="3"/>
        <v>23136</v>
      </c>
      <c r="T6" s="20">
        <f t="shared" si="3"/>
        <v>71.25</v>
      </c>
      <c r="U6" s="20">
        <f t="shared" si="3"/>
        <v>324.72000000000003</v>
      </c>
      <c r="V6" s="20">
        <f t="shared" si="3"/>
        <v>5572</v>
      </c>
      <c r="W6" s="20">
        <f t="shared" si="3"/>
        <v>1.74</v>
      </c>
      <c r="X6" s="20">
        <f t="shared" si="3"/>
        <v>3202.3</v>
      </c>
      <c r="Y6" s="21">
        <f>IF(Y7="",NA(),Y7)</f>
        <v>72.44</v>
      </c>
      <c r="Z6" s="21">
        <f t="shared" ref="Z6:AH6" si="4">IF(Z7="",NA(),Z7)</f>
        <v>59.5</v>
      </c>
      <c r="AA6" s="21">
        <f t="shared" si="4"/>
        <v>68.23</v>
      </c>
      <c r="AB6" s="21">
        <f t="shared" si="4"/>
        <v>74.33</v>
      </c>
      <c r="AC6" s="21">
        <f t="shared" si="4"/>
        <v>63.33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3027.93</v>
      </c>
      <c r="BG6" s="21">
        <f t="shared" ref="BG6:BO6" si="7">IF(BG7="",NA(),BG7)</f>
        <v>2912.06</v>
      </c>
      <c r="BH6" s="21">
        <f t="shared" si="7"/>
        <v>2787.53</v>
      </c>
      <c r="BI6" s="21">
        <f t="shared" si="7"/>
        <v>2715.58</v>
      </c>
      <c r="BJ6" s="21">
        <f t="shared" si="7"/>
        <v>2668.5</v>
      </c>
      <c r="BK6" s="21">
        <f t="shared" si="7"/>
        <v>958.81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95.91</v>
      </c>
      <c r="BR6" s="21">
        <f t="shared" ref="BR6:BZ6" si="8">IF(BR7="",NA(),BR7)</f>
        <v>96.31</v>
      </c>
      <c r="BS6" s="21">
        <f t="shared" si="8"/>
        <v>96.29</v>
      </c>
      <c r="BT6" s="21">
        <f t="shared" si="8"/>
        <v>96.41</v>
      </c>
      <c r="BU6" s="21">
        <f t="shared" si="8"/>
        <v>96.55</v>
      </c>
      <c r="BV6" s="21">
        <f t="shared" si="8"/>
        <v>82.88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177.45</v>
      </c>
      <c r="CC6" s="21">
        <f t="shared" ref="CC6:CK6" si="9">IF(CC7="",NA(),CC7)</f>
        <v>180.47</v>
      </c>
      <c r="CD6" s="21">
        <f t="shared" si="9"/>
        <v>178.34</v>
      </c>
      <c r="CE6" s="21">
        <f t="shared" si="9"/>
        <v>183.22</v>
      </c>
      <c r="CF6" s="21">
        <f t="shared" si="9"/>
        <v>186.37</v>
      </c>
      <c r="CG6" s="21">
        <f t="shared" si="9"/>
        <v>190.99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>
        <f>IF(CM7="",NA(),CM7)</f>
        <v>58</v>
      </c>
      <c r="CN6" s="21">
        <f t="shared" ref="CN6:CV6" si="10">IF(CN7="",NA(),CN7)</f>
        <v>57.4</v>
      </c>
      <c r="CO6" s="21">
        <f t="shared" si="10"/>
        <v>61.99</v>
      </c>
      <c r="CP6" s="21">
        <f t="shared" si="10"/>
        <v>61.08</v>
      </c>
      <c r="CQ6" s="21">
        <f t="shared" si="10"/>
        <v>58.94</v>
      </c>
      <c r="CR6" s="21">
        <f t="shared" si="10"/>
        <v>52.58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87.22</v>
      </c>
      <c r="CY6" s="21">
        <f t="shared" ref="CY6:DG6" si="11">IF(CY7="",NA(),CY7)</f>
        <v>88.69</v>
      </c>
      <c r="CZ6" s="21">
        <f t="shared" si="11"/>
        <v>88.9</v>
      </c>
      <c r="DA6" s="21">
        <f t="shared" si="11"/>
        <v>88.81</v>
      </c>
      <c r="DB6" s="21">
        <f t="shared" si="11"/>
        <v>89.95</v>
      </c>
      <c r="DC6" s="21">
        <f t="shared" si="11"/>
        <v>83.02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163422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24.29</v>
      </c>
      <c r="Q7" s="24">
        <v>85</v>
      </c>
      <c r="R7" s="24">
        <v>3740</v>
      </c>
      <c r="S7" s="24">
        <v>23136</v>
      </c>
      <c r="T7" s="24">
        <v>71.25</v>
      </c>
      <c r="U7" s="24">
        <v>324.72000000000003</v>
      </c>
      <c r="V7" s="24">
        <v>5572</v>
      </c>
      <c r="W7" s="24">
        <v>1.74</v>
      </c>
      <c r="X7" s="24">
        <v>3202.3</v>
      </c>
      <c r="Y7" s="24">
        <v>72.44</v>
      </c>
      <c r="Z7" s="24">
        <v>59.5</v>
      </c>
      <c r="AA7" s="24">
        <v>68.23</v>
      </c>
      <c r="AB7" s="24">
        <v>74.33</v>
      </c>
      <c r="AC7" s="24">
        <v>63.33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3027.93</v>
      </c>
      <c r="BG7" s="24">
        <v>2912.06</v>
      </c>
      <c r="BH7" s="24">
        <v>2787.53</v>
      </c>
      <c r="BI7" s="24">
        <v>2715.58</v>
      </c>
      <c r="BJ7" s="24">
        <v>2668.5</v>
      </c>
      <c r="BK7" s="24">
        <v>958.81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95.91</v>
      </c>
      <c r="BR7" s="24">
        <v>96.31</v>
      </c>
      <c r="BS7" s="24">
        <v>96.29</v>
      </c>
      <c r="BT7" s="24">
        <v>96.41</v>
      </c>
      <c r="BU7" s="24">
        <v>96.55</v>
      </c>
      <c r="BV7" s="24">
        <v>82.88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177.45</v>
      </c>
      <c r="CC7" s="24">
        <v>180.47</v>
      </c>
      <c r="CD7" s="24">
        <v>178.34</v>
      </c>
      <c r="CE7" s="24">
        <v>183.22</v>
      </c>
      <c r="CF7" s="24">
        <v>186.37</v>
      </c>
      <c r="CG7" s="24">
        <v>190.99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>
        <v>58</v>
      </c>
      <c r="CN7" s="24">
        <v>57.4</v>
      </c>
      <c r="CO7" s="24">
        <v>61.99</v>
      </c>
      <c r="CP7" s="24">
        <v>61.08</v>
      </c>
      <c r="CQ7" s="24">
        <v>58.94</v>
      </c>
      <c r="CR7" s="24">
        <v>52.58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87.22</v>
      </c>
      <c r="CY7" s="24">
        <v>88.69</v>
      </c>
      <c r="CZ7" s="24">
        <v>88.9</v>
      </c>
      <c r="DA7" s="24">
        <v>88.81</v>
      </c>
      <c r="DB7" s="24">
        <v>89.95</v>
      </c>
      <c r="DC7" s="24">
        <v>83.02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2024-01-26T02:17:20Z</cp:lastPrinted>
  <dcterms:created xsi:type="dcterms:W3CDTF">2023-12-12T02:47:00Z</dcterms:created>
  <dcterms:modified xsi:type="dcterms:W3CDTF">2024-01-26T02:33:28Z</dcterms:modified>
  <cp:category/>
</cp:coreProperties>
</file>