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住まい・まちづくり課\03簡易水道・下水道係\03簡易水道・下水道係長用\業務係長用\県市町村課　報告\R5\240118Fw 【県１月26日（金）〆】公営企業に係る経営比較分析表（令和４年度決算）の分析等について（依頼）\14入善町\下水道（法非適用）\"/>
    </mc:Choice>
  </mc:AlternateContent>
  <workbookProtection workbookAlgorithmName="SHA-512" workbookHashValue="t3MUjJH3SYK2FwpQ2HOHxVWn0/z29qo/Jz+qvERP4wVi3pNb6ZPWSXjxMofcfLuOVNWnnTK0+5hvl8g2Qn0Uaw==" workbookSaltValue="Hk2oFzEOUjx48JKdwNmnnQ==" workbookSpinCount="100000" lockStructure="1"/>
  <bookViews>
    <workbookView xWindow="0" yWindow="0" windowWidth="20460" windowHeight="712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<sst xmlns="http://schemas.openxmlformats.org/spreadsheetml/2006/main" count="241" uniqueCount="120">
  <si>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</si>
  <si>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</si>
  <si>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</si>
  <si>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</si>
  <si>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</si>
  <si>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</si>
  <si>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</si>
  <si>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</si>
  <si>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</si>
  <si>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</si>
  <si>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</si>
  <si>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</si>
  <si>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</si>
  <si>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</si>
  <si>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</si>
  <si>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</si>
  <si>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</si>
  <si>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</si>
  <si>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</si>
  <si>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</si>
  <si>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</si>
  <si>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</si>
  <si>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</si>
  <si>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</si>
  <si>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</si>
  <si>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</si>
  <si>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</si>
  <si>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</si>
  <si>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</si>
  <si>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</si>
  <si>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</si>
  <si>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</si>
  <si>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</si>
  <si>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</si>
  <si>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</si>
  <si>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</si>
  <si>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</si>
  <si>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</si>
  <si>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</si>
  <si>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</si>
  <si>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</si>
  <si>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</si>
  <si>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</si>
  <si>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</si>
  <si>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</si>
  <si>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</si>
  <si>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</si>
  <si>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</si>
  <si>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</si>
  <si>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</si>
  <si>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</si>
  <si>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</si>
  <si>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</si>
  <si>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</si>
  <si>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</si>
  <si>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</si>
  <si>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</si>
  <si>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</si>
  <si>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</si>
  <si>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</si>
  <si>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</si>
  <si>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</si>
  <si>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</si>
  <si>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</si>
  <si>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</si>
  <si>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</si>
  <si>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</si>
  <si>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</si>
  <si>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</si>
  <si>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</si>
  <si>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</si>
  <si>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</si>
  <si>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</si>
  <si>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</si>
  <si>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</si>
  <si>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</si>
  <si>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</si>
  <si>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</si>
  <si>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</si>
  <si>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</si>
  <si>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</si>
  <si>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</si>
  <si>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</si>
  <si>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</si>
  <si>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</si>
  <si>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</si>
  <si>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</si>
  <si>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</si>
  <si>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</si>
  <si>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</si>
  <si>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</si>
  <si>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</si>
  <si>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</si>
  <si>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</si>
  <si>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</si>
  <si>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</si>
  <si>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</si>
  <si>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入善町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</si>
  <si>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</si>
  <si>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</si>
  <si>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</si>
  <si>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</si>
  <si>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</si>
  <si>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</si>
  <si>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</si>
  <si>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</si>
  <si>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</si>
  <si>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</si>
  <si>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</si>
  <si>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</si>
  <si>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</si>
  <si>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</si>
  <si>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</si>
  <si>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</si>
  <si>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</si>
  <si>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</si>
  <si>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</si>
  <si>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経営戦略：H29.1策定済
　経営戦略に掲げる、重点課題とアクションプランを確実に実行し、経営改善に努める。
　アクションプランのうち、平成29年度から下水道の本管延伸の抑制、他自治体の汚水受入による余剰能力の活用、将来的な事業統合を見据えた会計統合などが実行済みである。
　今後は、事業統合など更なるコスト縮減に努めるとともに、適正な使用料水準の検討など、下水道事業のあり方について引続き検討を進める。</t>
    <phoneticPr fontId="4"/>
  </si>
  <si>
    <t>　本町の下水道事業は平成13年に供用開始し、22年程度経過している。
■管きょ
　管きょの耐用年数は50～75年程度を見込んでおり、しばらくは老朽化に伴う大規模な更新は見込んでいない。
■処理場施設
　長寿命化計画に基づき、耐用年数を迎えた電気・機械設備を中心に順次行っている。
■その他
　下水道事業全体の経営改善の取組みとして、将来的な更新コストや維持管理コストの削減を目的として、R1年度において、農業集落排水処理施設を廃止し、公共下水道処理施設に接続した。</t>
    <rPh sb="198" eb="200">
      <t>ネンド</t>
    </rPh>
    <phoneticPr fontId="4"/>
  </si>
  <si>
    <t>①収益的収支比率
　下水道整備に伴う地方債償還金が大きいため、数値は100％未満の状況である。R8年ごろが償還ピークであり、同様の傾向が続く見込である。
④企業債残高対事業規模比率
　料金収入に対して資本費の負担が大きい状態である。H26年度から資本費平準化債を活用し、償還額をコントロールしながら計画的な償還に努める。
⑤経費回収率
　使用料収入は前年度と比較して横ばいであるが、人口減少に伴う収入減等により経費回収率の悪化が懸念される。
⑥汚水処理原価
　地方債償還額の増加による汚水処理原価の悪化が懸念される。
⑦施設利用率
　公共エリアの処理施設で集約処理のため該当なし。
⑧水洗化率
　微増傾向にあるが、引き続き下水道未接続世帯への啓発活動に取り組む。
　</t>
    <rPh sb="38" eb="40">
      <t>ミマン</t>
    </rPh>
    <rPh sb="185" eb="186">
      <t>ヨコ</t>
    </rPh>
    <rPh sb="303" eb="305">
      <t>ビゾウ</t>
    </rPh>
    <rPh sb="305" eb="307">
      <t>ケイコウ</t>
    </rPh>
    <rPh sb="312" eb="313">
      <t>ヒ</t>
    </rPh>
    <rPh sb="314" eb="315">
      <t>ツヅ</t>
    </rPh>
    <rPh sb="316" eb="319">
      <t>ゲスイドウ</t>
    </rPh>
    <rPh sb="319" eb="322">
      <t>ミセツゾク</t>
    </rPh>
    <rPh sb="322" eb="324">
      <t>セタイ</t>
    </rPh>
    <rPh sb="326" eb="328">
      <t>ケイハツ</t>
    </rPh>
    <rPh sb="328" eb="330">
      <t>カツドウ</t>
    </rPh>
    <rPh sb="331" eb="332">
      <t>ト</t>
    </rPh>
    <rPh sb="333" eb="334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</si>
</sst>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21-466B-B04D-DFB8D482D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0.36</c:v>
                </c:pt>
                <c:pt idx="2">
                  <c:v>0.39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21-466B-B04D-DFB8D482D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E2-426B-92B7-715A521EF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42.56</c:v>
                </c:pt>
                <c:pt idx="1">
                  <c:v>42.47</c:v>
                </c:pt>
                <c:pt idx="2">
                  <c:v>42.4</c:v>
                </c:pt>
                <c:pt idx="3">
                  <c:v>42.28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E2-426B-92B7-715A521EF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83.45</c:v>
                </c:pt>
                <c:pt idx="1">
                  <c:v>84.35</c:v>
                </c:pt>
                <c:pt idx="2">
                  <c:v>85.37</c:v>
                </c:pt>
                <c:pt idx="3">
                  <c:v>85.75</c:v>
                </c:pt>
                <c:pt idx="4">
                  <c:v>87.08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91-4DA5-A16A-9B3740C2D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83.32</c:v>
                </c:pt>
                <c:pt idx="1">
                  <c:v>83.75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91-4DA5-A16A-9B3740C2D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77.03</c:v>
                </c:pt>
                <c:pt idx="1">
                  <c:v>80</c:v>
                </c:pt>
                <c:pt idx="2">
                  <c:v>76.48</c:v>
                </c:pt>
                <c:pt idx="3">
                  <c:v>77.23</c:v>
                </c:pt>
                <c:pt idx="4">
                  <c:v>72.17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C-408D-802C-5D1D5BFF6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2C-408D-802C-5D1D5BFF6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AA-43AA-8C6F-AB386ECB9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AA-43AA-8C6F-AB386ECB9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7-4637-B150-F528309BC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E7-4637-B150-F528309BC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BFB-94A9-250B96A9D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49-4BFB-94A9-250B96A9D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8-4571-A932-E587ED69E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88-4571-A932-E587ED69E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3190.9</c:v>
                </c:pt>
                <c:pt idx="1">
                  <c:v>3063.48</c:v>
                </c:pt>
                <c:pt idx="2">
                  <c:v>2962.5</c:v>
                </c:pt>
                <c:pt idx="3">
                  <c:v>2854.23</c:v>
                </c:pt>
                <c:pt idx="4">
                  <c:v>2798.36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42-414A-8B75-62062FF2F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1194.1500000000001</c:v>
                </c:pt>
                <c:pt idx="1">
                  <c:v>1206.79</c:v>
                </c:pt>
                <c:pt idx="2">
                  <c:v>1258.43</c:v>
                </c:pt>
                <c:pt idx="3">
                  <c:v>1163.75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42-414A-8B75-62062FF2F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D9-42E8-8175-0FEB31DAC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72.260000000000005</c:v>
                </c:pt>
                <c:pt idx="1">
                  <c:v>71.84</c:v>
                </c:pt>
                <c:pt idx="2">
                  <c:v>73.36</c:v>
                </c:pt>
                <c:pt idx="3">
                  <c:v>72.599999999999994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D9-42E8-8175-0FEB31DAC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162.76</c:v>
                </c:pt>
                <c:pt idx="1">
                  <c:v>168.18</c:v>
                </c:pt>
                <c:pt idx="2">
                  <c:v>165.43</c:v>
                </c:pt>
                <c:pt idx="3">
                  <c:v>167.99</c:v>
                </c:pt>
                <c:pt idx="4">
                  <c:v>171.31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F-45C2-9A10-8AD176E51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230.02</c:v>
                </c:pt>
                <c:pt idx="1">
                  <c:v>228.47</c:v>
                </c:pt>
                <c:pt idx="2">
                  <c:v>224.88</c:v>
                </c:pt>
                <c:pt idx="3">
                  <c:v>228.64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FF-45C2-9A10-8AD176E51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A13" sqref="BA1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富山県　入善町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23136</v>
      </c>
      <c r="AM8" s="46"/>
      <c r="AN8" s="46"/>
      <c r="AO8" s="46"/>
      <c r="AP8" s="46"/>
      <c r="AQ8" s="46"/>
      <c r="AR8" s="46"/>
      <c r="AS8" s="46"/>
      <c r="AT8" s="45">
        <f>データ!T6</f>
        <v>71.25</v>
      </c>
      <c r="AU8" s="45"/>
      <c r="AV8" s="45"/>
      <c r="AW8" s="45"/>
      <c r="AX8" s="45"/>
      <c r="AY8" s="45"/>
      <c r="AZ8" s="45"/>
      <c r="BA8" s="45"/>
      <c r="BB8" s="45">
        <f>データ!U6</f>
        <v>324.72000000000003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50.88</v>
      </c>
      <c r="Q10" s="45"/>
      <c r="R10" s="45"/>
      <c r="S10" s="45"/>
      <c r="T10" s="45"/>
      <c r="U10" s="45"/>
      <c r="V10" s="45"/>
      <c r="W10" s="45">
        <f>データ!Q6</f>
        <v>85</v>
      </c>
      <c r="X10" s="45"/>
      <c r="Y10" s="45"/>
      <c r="Z10" s="45"/>
      <c r="AA10" s="45"/>
      <c r="AB10" s="45"/>
      <c r="AC10" s="45"/>
      <c r="AD10" s="46">
        <f>データ!R6</f>
        <v>3740</v>
      </c>
      <c r="AE10" s="46"/>
      <c r="AF10" s="46"/>
      <c r="AG10" s="46"/>
      <c r="AH10" s="46"/>
      <c r="AI10" s="46"/>
      <c r="AJ10" s="46"/>
      <c r="AK10" s="2"/>
      <c r="AL10" s="46">
        <f>データ!V6</f>
        <v>11674</v>
      </c>
      <c r="AM10" s="46"/>
      <c r="AN10" s="46"/>
      <c r="AO10" s="46"/>
      <c r="AP10" s="46"/>
      <c r="AQ10" s="46"/>
      <c r="AR10" s="46"/>
      <c r="AS10" s="46"/>
      <c r="AT10" s="45">
        <f>データ!W6</f>
        <v>4.1500000000000004</v>
      </c>
      <c r="AU10" s="45"/>
      <c r="AV10" s="45"/>
      <c r="AW10" s="45"/>
      <c r="AX10" s="45"/>
      <c r="AY10" s="45"/>
      <c r="AZ10" s="45"/>
      <c r="BA10" s="45"/>
      <c r="BB10" s="45">
        <f>データ!X6</f>
        <v>2813.01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119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118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117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【1,182.11】</v>
      </c>
      <c r="I86" s="12" t="str">
        <f>データ!CA6</f>
        <v>【73.78】</v>
      </c>
      <c r="J86" s="12" t="str">
        <f>データ!CL6</f>
        <v>【220.62】</v>
      </c>
      <c r="K86" s="12" t="str">
        <f>データ!CW6</f>
        <v>【42.22】</v>
      </c>
      <c r="L86" s="12" t="str">
        <f>データ!DH6</f>
        <v>【85.67】</v>
      </c>
      <c r="M86" s="12" t="s">
        <v>43</v>
      </c>
      <c r="N86" s="12" t="s">
        <v>43</v>
      </c>
      <c r="O86" s="12" t="str">
        <f>データ!EO6</f>
        <v>【0.13】</v>
      </c>
    </row>
  </sheetData>
  <sheetProtection algorithmName="SHA-512" hashValue="Uy0/DSI7EnHJtP2kiaDJzmu5y49dLeYHWIFDQkCDSDkE2CIpfi7quN9LzShE0RHBmX7ajHXIlrWbi6qaafM+mw==" saltValue="CnqaqdpThyVbfl/XJNxXe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44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45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46</v>
      </c>
      <c r="B3" s="15" t="s">
        <v>47</v>
      </c>
      <c r="C3" s="15" t="s">
        <v>48</v>
      </c>
      <c r="D3" s="15" t="s">
        <v>49</v>
      </c>
      <c r="E3" s="15" t="s">
        <v>50</v>
      </c>
      <c r="F3" s="15" t="s">
        <v>51</v>
      </c>
      <c r="G3" s="15" t="s">
        <v>52</v>
      </c>
      <c r="H3" s="73" t="s">
        <v>53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54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55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56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57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58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59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60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61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62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63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64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65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66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67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68</v>
      </c>
      <c r="B5" s="17"/>
      <c r="C5" s="17"/>
      <c r="D5" s="17"/>
      <c r="E5" s="17"/>
      <c r="F5" s="17"/>
      <c r="G5" s="17"/>
      <c r="H5" s="18" t="s">
        <v>69</v>
      </c>
      <c r="I5" s="18" t="s">
        <v>70</v>
      </c>
      <c r="J5" s="18" t="s">
        <v>71</v>
      </c>
      <c r="K5" s="18" t="s">
        <v>72</v>
      </c>
      <c r="L5" s="18" t="s">
        <v>73</v>
      </c>
      <c r="M5" s="18" t="s">
        <v>5</v>
      </c>
      <c r="N5" s="18" t="s">
        <v>74</v>
      </c>
      <c r="O5" s="18" t="s">
        <v>75</v>
      </c>
      <c r="P5" s="18" t="s">
        <v>76</v>
      </c>
      <c r="Q5" s="18" t="s">
        <v>77</v>
      </c>
      <c r="R5" s="18" t="s">
        <v>78</v>
      </c>
      <c r="S5" s="18" t="s">
        <v>79</v>
      </c>
      <c r="T5" s="18" t="s">
        <v>80</v>
      </c>
      <c r="U5" s="18" t="s">
        <v>81</v>
      </c>
      <c r="V5" s="18" t="s">
        <v>82</v>
      </c>
      <c r="W5" s="18" t="s">
        <v>83</v>
      </c>
      <c r="X5" s="18" t="s">
        <v>84</v>
      </c>
      <c r="Y5" s="18" t="s">
        <v>85</v>
      </c>
      <c r="Z5" s="18" t="s">
        <v>86</v>
      </c>
      <c r="AA5" s="18" t="s">
        <v>87</v>
      </c>
      <c r="AB5" s="18" t="s">
        <v>88</v>
      </c>
      <c r="AC5" s="18" t="s">
        <v>89</v>
      </c>
      <c r="AD5" s="18" t="s">
        <v>90</v>
      </c>
      <c r="AE5" s="18" t="s">
        <v>91</v>
      </c>
      <c r="AF5" s="18" t="s">
        <v>92</v>
      </c>
      <c r="AG5" s="18" t="s">
        <v>93</v>
      </c>
      <c r="AH5" s="18" t="s">
        <v>94</v>
      </c>
      <c r="AI5" s="18" t="s">
        <v>31</v>
      </c>
      <c r="AJ5" s="18" t="s">
        <v>85</v>
      </c>
      <c r="AK5" s="18" t="s">
        <v>86</v>
      </c>
      <c r="AL5" s="18" t="s">
        <v>87</v>
      </c>
      <c r="AM5" s="18" t="s">
        <v>88</v>
      </c>
      <c r="AN5" s="18" t="s">
        <v>89</v>
      </c>
      <c r="AO5" s="18" t="s">
        <v>90</v>
      </c>
      <c r="AP5" s="18" t="s">
        <v>91</v>
      </c>
      <c r="AQ5" s="18" t="s">
        <v>92</v>
      </c>
      <c r="AR5" s="18" t="s">
        <v>93</v>
      </c>
      <c r="AS5" s="18" t="s">
        <v>94</v>
      </c>
      <c r="AT5" s="18" t="s">
        <v>95</v>
      </c>
      <c r="AU5" s="18" t="s">
        <v>85</v>
      </c>
      <c r="AV5" s="18" t="s">
        <v>86</v>
      </c>
      <c r="AW5" s="18" t="s">
        <v>87</v>
      </c>
      <c r="AX5" s="18" t="s">
        <v>88</v>
      </c>
      <c r="AY5" s="18" t="s">
        <v>89</v>
      </c>
      <c r="AZ5" s="18" t="s">
        <v>90</v>
      </c>
      <c r="BA5" s="18" t="s">
        <v>91</v>
      </c>
      <c r="BB5" s="18" t="s">
        <v>92</v>
      </c>
      <c r="BC5" s="18" t="s">
        <v>93</v>
      </c>
      <c r="BD5" s="18" t="s">
        <v>94</v>
      </c>
      <c r="BE5" s="18" t="s">
        <v>95</v>
      </c>
      <c r="BF5" s="18" t="s">
        <v>85</v>
      </c>
      <c r="BG5" s="18" t="s">
        <v>86</v>
      </c>
      <c r="BH5" s="18" t="s">
        <v>87</v>
      </c>
      <c r="BI5" s="18" t="s">
        <v>88</v>
      </c>
      <c r="BJ5" s="18" t="s">
        <v>89</v>
      </c>
      <c r="BK5" s="18" t="s">
        <v>90</v>
      </c>
      <c r="BL5" s="18" t="s">
        <v>91</v>
      </c>
      <c r="BM5" s="18" t="s">
        <v>92</v>
      </c>
      <c r="BN5" s="18" t="s">
        <v>93</v>
      </c>
      <c r="BO5" s="18" t="s">
        <v>94</v>
      </c>
      <c r="BP5" s="18" t="s">
        <v>95</v>
      </c>
      <c r="BQ5" s="18" t="s">
        <v>85</v>
      </c>
      <c r="BR5" s="18" t="s">
        <v>86</v>
      </c>
      <c r="BS5" s="18" t="s">
        <v>87</v>
      </c>
      <c r="BT5" s="18" t="s">
        <v>88</v>
      </c>
      <c r="BU5" s="18" t="s">
        <v>89</v>
      </c>
      <c r="BV5" s="18" t="s">
        <v>90</v>
      </c>
      <c r="BW5" s="18" t="s">
        <v>91</v>
      </c>
      <c r="BX5" s="18" t="s">
        <v>92</v>
      </c>
      <c r="BY5" s="18" t="s">
        <v>93</v>
      </c>
      <c r="BZ5" s="18" t="s">
        <v>94</v>
      </c>
      <c r="CA5" s="18" t="s">
        <v>95</v>
      </c>
      <c r="CB5" s="18" t="s">
        <v>85</v>
      </c>
      <c r="CC5" s="18" t="s">
        <v>86</v>
      </c>
      <c r="CD5" s="18" t="s">
        <v>87</v>
      </c>
      <c r="CE5" s="18" t="s">
        <v>88</v>
      </c>
      <c r="CF5" s="18" t="s">
        <v>89</v>
      </c>
      <c r="CG5" s="18" t="s">
        <v>90</v>
      </c>
      <c r="CH5" s="18" t="s">
        <v>91</v>
      </c>
      <c r="CI5" s="18" t="s">
        <v>92</v>
      </c>
      <c r="CJ5" s="18" t="s">
        <v>93</v>
      </c>
      <c r="CK5" s="18" t="s">
        <v>94</v>
      </c>
      <c r="CL5" s="18" t="s">
        <v>95</v>
      </c>
      <c r="CM5" s="18" t="s">
        <v>85</v>
      </c>
      <c r="CN5" s="18" t="s">
        <v>86</v>
      </c>
      <c r="CO5" s="18" t="s">
        <v>87</v>
      </c>
      <c r="CP5" s="18" t="s">
        <v>88</v>
      </c>
      <c r="CQ5" s="18" t="s">
        <v>89</v>
      </c>
      <c r="CR5" s="18" t="s">
        <v>90</v>
      </c>
      <c r="CS5" s="18" t="s">
        <v>91</v>
      </c>
      <c r="CT5" s="18" t="s">
        <v>92</v>
      </c>
      <c r="CU5" s="18" t="s">
        <v>93</v>
      </c>
      <c r="CV5" s="18" t="s">
        <v>94</v>
      </c>
      <c r="CW5" s="18" t="s">
        <v>95</v>
      </c>
      <c r="CX5" s="18" t="s">
        <v>85</v>
      </c>
      <c r="CY5" s="18" t="s">
        <v>86</v>
      </c>
      <c r="CZ5" s="18" t="s">
        <v>87</v>
      </c>
      <c r="DA5" s="18" t="s">
        <v>88</v>
      </c>
      <c r="DB5" s="18" t="s">
        <v>89</v>
      </c>
      <c r="DC5" s="18" t="s">
        <v>90</v>
      </c>
      <c r="DD5" s="18" t="s">
        <v>91</v>
      </c>
      <c r="DE5" s="18" t="s">
        <v>92</v>
      </c>
      <c r="DF5" s="18" t="s">
        <v>93</v>
      </c>
      <c r="DG5" s="18" t="s">
        <v>94</v>
      </c>
      <c r="DH5" s="18" t="s">
        <v>95</v>
      </c>
      <c r="DI5" s="18" t="s">
        <v>85</v>
      </c>
      <c r="DJ5" s="18" t="s">
        <v>86</v>
      </c>
      <c r="DK5" s="18" t="s">
        <v>87</v>
      </c>
      <c r="DL5" s="18" t="s">
        <v>88</v>
      </c>
      <c r="DM5" s="18" t="s">
        <v>89</v>
      </c>
      <c r="DN5" s="18" t="s">
        <v>90</v>
      </c>
      <c r="DO5" s="18" t="s">
        <v>91</v>
      </c>
      <c r="DP5" s="18" t="s">
        <v>92</v>
      </c>
      <c r="DQ5" s="18" t="s">
        <v>93</v>
      </c>
      <c r="DR5" s="18" t="s">
        <v>94</v>
      </c>
      <c r="DS5" s="18" t="s">
        <v>95</v>
      </c>
      <c r="DT5" s="18" t="s">
        <v>85</v>
      </c>
      <c r="DU5" s="18" t="s">
        <v>86</v>
      </c>
      <c r="DV5" s="18" t="s">
        <v>87</v>
      </c>
      <c r="DW5" s="18" t="s">
        <v>88</v>
      </c>
      <c r="DX5" s="18" t="s">
        <v>89</v>
      </c>
      <c r="DY5" s="18" t="s">
        <v>90</v>
      </c>
      <c r="DZ5" s="18" t="s">
        <v>91</v>
      </c>
      <c r="EA5" s="18" t="s">
        <v>92</v>
      </c>
      <c r="EB5" s="18" t="s">
        <v>93</v>
      </c>
      <c r="EC5" s="18" t="s">
        <v>94</v>
      </c>
      <c r="ED5" s="18" t="s">
        <v>95</v>
      </c>
      <c r="EE5" s="18" t="s">
        <v>85</v>
      </c>
      <c r="EF5" s="18" t="s">
        <v>86</v>
      </c>
      <c r="EG5" s="18" t="s">
        <v>87</v>
      </c>
      <c r="EH5" s="18" t="s">
        <v>88</v>
      </c>
      <c r="EI5" s="18" t="s">
        <v>89</v>
      </c>
      <c r="EJ5" s="18" t="s">
        <v>90</v>
      </c>
      <c r="EK5" s="18" t="s">
        <v>91</v>
      </c>
      <c r="EL5" s="18" t="s">
        <v>92</v>
      </c>
      <c r="EM5" s="18" t="s">
        <v>93</v>
      </c>
      <c r="EN5" s="18" t="s">
        <v>94</v>
      </c>
      <c r="EO5" s="18" t="s">
        <v>95</v>
      </c>
    </row>
    <row r="6" spans="1:145" s="22" customFormat="1" x14ac:dyDescent="0.15">
      <c r="A6" s="14" t="s">
        <v>96</v>
      </c>
      <c r="B6" s="19">
        <f>B7</f>
        <v>2022</v>
      </c>
      <c r="C6" s="19">
        <f t="shared" ref="C6:X6" si="3">C7</f>
        <v>163422</v>
      </c>
      <c r="D6" s="19">
        <f t="shared" si="3"/>
        <v>47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富山県　入善町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50.88</v>
      </c>
      <c r="Q6" s="20">
        <f t="shared" si="3"/>
        <v>85</v>
      </c>
      <c r="R6" s="20">
        <f t="shared" si="3"/>
        <v>3740</v>
      </c>
      <c r="S6" s="20">
        <f t="shared" si="3"/>
        <v>23136</v>
      </c>
      <c r="T6" s="20">
        <f t="shared" si="3"/>
        <v>71.25</v>
      </c>
      <c r="U6" s="20">
        <f t="shared" si="3"/>
        <v>324.72000000000003</v>
      </c>
      <c r="V6" s="20">
        <f t="shared" si="3"/>
        <v>11674</v>
      </c>
      <c r="W6" s="20">
        <f t="shared" si="3"/>
        <v>4.1500000000000004</v>
      </c>
      <c r="X6" s="20">
        <f t="shared" si="3"/>
        <v>2813.01</v>
      </c>
      <c r="Y6" s="21">
        <f>IF(Y7="",NA(),Y7)</f>
        <v>77.03</v>
      </c>
      <c r="Z6" s="21">
        <f t="shared" ref="Z6:AH6" si="4">IF(Z7="",NA(),Z7)</f>
        <v>80</v>
      </c>
      <c r="AA6" s="21">
        <f t="shared" si="4"/>
        <v>76.48</v>
      </c>
      <c r="AB6" s="21">
        <f t="shared" si="4"/>
        <v>77.23</v>
      </c>
      <c r="AC6" s="21">
        <f t="shared" si="4"/>
        <v>72.17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3190.9</v>
      </c>
      <c r="BG6" s="21">
        <f t="shared" ref="BG6:BO6" si="7">IF(BG7="",NA(),BG7)</f>
        <v>3063.48</v>
      </c>
      <c r="BH6" s="21">
        <f t="shared" si="7"/>
        <v>2962.5</v>
      </c>
      <c r="BI6" s="21">
        <f t="shared" si="7"/>
        <v>2854.23</v>
      </c>
      <c r="BJ6" s="21">
        <f t="shared" si="7"/>
        <v>2798.36</v>
      </c>
      <c r="BK6" s="21">
        <f t="shared" si="7"/>
        <v>1194.1500000000001</v>
      </c>
      <c r="BL6" s="21">
        <f t="shared" si="7"/>
        <v>1206.79</v>
      </c>
      <c r="BM6" s="21">
        <f t="shared" si="7"/>
        <v>1258.43</v>
      </c>
      <c r="BN6" s="21">
        <f t="shared" si="7"/>
        <v>1163.75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>
        <f>IF(BQ7="",NA(),BQ7)</f>
        <v>100</v>
      </c>
      <c r="BR6" s="21">
        <f t="shared" ref="BR6:BZ6" si="8">IF(BR7="",NA(),BR7)</f>
        <v>100</v>
      </c>
      <c r="BS6" s="21">
        <f t="shared" si="8"/>
        <v>100</v>
      </c>
      <c r="BT6" s="21">
        <f t="shared" si="8"/>
        <v>100</v>
      </c>
      <c r="BU6" s="21">
        <f t="shared" si="8"/>
        <v>100</v>
      </c>
      <c r="BV6" s="21">
        <f t="shared" si="8"/>
        <v>72.260000000000005</v>
      </c>
      <c r="BW6" s="21">
        <f t="shared" si="8"/>
        <v>71.84</v>
      </c>
      <c r="BX6" s="21">
        <f t="shared" si="8"/>
        <v>73.36</v>
      </c>
      <c r="BY6" s="21">
        <f t="shared" si="8"/>
        <v>72.599999999999994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>
        <f>IF(CB7="",NA(),CB7)</f>
        <v>162.76</v>
      </c>
      <c r="CC6" s="21">
        <f t="shared" ref="CC6:CK6" si="9">IF(CC7="",NA(),CC7)</f>
        <v>168.18</v>
      </c>
      <c r="CD6" s="21">
        <f t="shared" si="9"/>
        <v>165.43</v>
      </c>
      <c r="CE6" s="21">
        <f t="shared" si="9"/>
        <v>167.99</v>
      </c>
      <c r="CF6" s="21">
        <f t="shared" si="9"/>
        <v>171.31</v>
      </c>
      <c r="CG6" s="21">
        <f t="shared" si="9"/>
        <v>230.02</v>
      </c>
      <c r="CH6" s="21">
        <f t="shared" si="9"/>
        <v>228.47</v>
      </c>
      <c r="CI6" s="21">
        <f t="shared" si="9"/>
        <v>224.88</v>
      </c>
      <c r="CJ6" s="21">
        <f t="shared" si="9"/>
        <v>228.64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42.56</v>
      </c>
      <c r="CS6" s="21">
        <f t="shared" si="10"/>
        <v>42.47</v>
      </c>
      <c r="CT6" s="21">
        <f t="shared" si="10"/>
        <v>42.4</v>
      </c>
      <c r="CU6" s="21">
        <f t="shared" si="10"/>
        <v>42.28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>
        <f>IF(CX7="",NA(),CX7)</f>
        <v>83.45</v>
      </c>
      <c r="CY6" s="21">
        <f t="shared" ref="CY6:DG6" si="11">IF(CY7="",NA(),CY7)</f>
        <v>84.35</v>
      </c>
      <c r="CZ6" s="21">
        <f t="shared" si="11"/>
        <v>85.37</v>
      </c>
      <c r="DA6" s="21">
        <f t="shared" si="11"/>
        <v>85.75</v>
      </c>
      <c r="DB6" s="21">
        <f t="shared" si="11"/>
        <v>87.08</v>
      </c>
      <c r="DC6" s="21">
        <f t="shared" si="11"/>
        <v>83.32</v>
      </c>
      <c r="DD6" s="21">
        <f t="shared" si="11"/>
        <v>83.75</v>
      </c>
      <c r="DE6" s="21">
        <f t="shared" si="11"/>
        <v>84.19</v>
      </c>
      <c r="DF6" s="21">
        <f t="shared" si="11"/>
        <v>84.34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0.36</v>
      </c>
      <c r="EL6" s="21">
        <f t="shared" si="14"/>
        <v>0.39</v>
      </c>
      <c r="EM6" s="21">
        <f t="shared" si="14"/>
        <v>0.1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5" s="22" customFormat="1" x14ac:dyDescent="0.15">
      <c r="A7" s="14"/>
      <c r="B7" s="23">
        <v>2022</v>
      </c>
      <c r="C7" s="23">
        <v>163422</v>
      </c>
      <c r="D7" s="23">
        <v>47</v>
      </c>
      <c r="E7" s="23">
        <v>17</v>
      </c>
      <c r="F7" s="23">
        <v>4</v>
      </c>
      <c r="G7" s="23">
        <v>0</v>
      </c>
      <c r="H7" s="23" t="s">
        <v>97</v>
      </c>
      <c r="I7" s="23" t="s">
        <v>98</v>
      </c>
      <c r="J7" s="23" t="s">
        <v>99</v>
      </c>
      <c r="K7" s="23" t="s">
        <v>100</v>
      </c>
      <c r="L7" s="23" t="s">
        <v>101</v>
      </c>
      <c r="M7" s="23" t="s">
        <v>102</v>
      </c>
      <c r="N7" s="24" t="s">
        <v>103</v>
      </c>
      <c r="O7" s="24" t="s">
        <v>104</v>
      </c>
      <c r="P7" s="24">
        <v>50.88</v>
      </c>
      <c r="Q7" s="24">
        <v>85</v>
      </c>
      <c r="R7" s="24">
        <v>3740</v>
      </c>
      <c r="S7" s="24">
        <v>23136</v>
      </c>
      <c r="T7" s="24">
        <v>71.25</v>
      </c>
      <c r="U7" s="24">
        <v>324.72000000000003</v>
      </c>
      <c r="V7" s="24">
        <v>11674</v>
      </c>
      <c r="W7" s="24">
        <v>4.1500000000000004</v>
      </c>
      <c r="X7" s="24">
        <v>2813.01</v>
      </c>
      <c r="Y7" s="24">
        <v>77.03</v>
      </c>
      <c r="Z7" s="24">
        <v>80</v>
      </c>
      <c r="AA7" s="24">
        <v>76.48</v>
      </c>
      <c r="AB7" s="24">
        <v>77.23</v>
      </c>
      <c r="AC7" s="24">
        <v>72.17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3190.9</v>
      </c>
      <c r="BG7" s="24">
        <v>3063.48</v>
      </c>
      <c r="BH7" s="24">
        <v>2962.5</v>
      </c>
      <c r="BI7" s="24">
        <v>2854.23</v>
      </c>
      <c r="BJ7" s="24">
        <v>2798.36</v>
      </c>
      <c r="BK7" s="24">
        <v>1194.1500000000001</v>
      </c>
      <c r="BL7" s="24">
        <v>1206.79</v>
      </c>
      <c r="BM7" s="24">
        <v>1258.43</v>
      </c>
      <c r="BN7" s="24">
        <v>1163.75</v>
      </c>
      <c r="BO7" s="24">
        <v>1195.47</v>
      </c>
      <c r="BP7" s="24">
        <v>1182.1099999999999</v>
      </c>
      <c r="BQ7" s="24">
        <v>100</v>
      </c>
      <c r="BR7" s="24">
        <v>100</v>
      </c>
      <c r="BS7" s="24">
        <v>100</v>
      </c>
      <c r="BT7" s="24">
        <v>100</v>
      </c>
      <c r="BU7" s="24">
        <v>100</v>
      </c>
      <c r="BV7" s="24">
        <v>72.260000000000005</v>
      </c>
      <c r="BW7" s="24">
        <v>71.84</v>
      </c>
      <c r="BX7" s="24">
        <v>73.36</v>
      </c>
      <c r="BY7" s="24">
        <v>72.599999999999994</v>
      </c>
      <c r="BZ7" s="24">
        <v>69.430000000000007</v>
      </c>
      <c r="CA7" s="24">
        <v>73.78</v>
      </c>
      <c r="CB7" s="24">
        <v>162.76</v>
      </c>
      <c r="CC7" s="24">
        <v>168.18</v>
      </c>
      <c r="CD7" s="24">
        <v>165.43</v>
      </c>
      <c r="CE7" s="24">
        <v>167.99</v>
      </c>
      <c r="CF7" s="24">
        <v>171.31</v>
      </c>
      <c r="CG7" s="24">
        <v>230.02</v>
      </c>
      <c r="CH7" s="24">
        <v>228.47</v>
      </c>
      <c r="CI7" s="24">
        <v>224.88</v>
      </c>
      <c r="CJ7" s="24">
        <v>228.64</v>
      </c>
      <c r="CK7" s="24">
        <v>239.46</v>
      </c>
      <c r="CL7" s="24">
        <v>220.62</v>
      </c>
      <c r="CM7" s="24" t="s">
        <v>103</v>
      </c>
      <c r="CN7" s="24" t="s">
        <v>103</v>
      </c>
      <c r="CO7" s="24" t="s">
        <v>103</v>
      </c>
      <c r="CP7" s="24" t="s">
        <v>103</v>
      </c>
      <c r="CQ7" s="24" t="s">
        <v>103</v>
      </c>
      <c r="CR7" s="24">
        <v>42.56</v>
      </c>
      <c r="CS7" s="24">
        <v>42.47</v>
      </c>
      <c r="CT7" s="24">
        <v>42.4</v>
      </c>
      <c r="CU7" s="24">
        <v>42.28</v>
      </c>
      <c r="CV7" s="24">
        <v>41.06</v>
      </c>
      <c r="CW7" s="24">
        <v>42.22</v>
      </c>
      <c r="CX7" s="24">
        <v>83.45</v>
      </c>
      <c r="CY7" s="24">
        <v>84.35</v>
      </c>
      <c r="CZ7" s="24">
        <v>85.37</v>
      </c>
      <c r="DA7" s="24">
        <v>85.75</v>
      </c>
      <c r="DB7" s="24">
        <v>87.08</v>
      </c>
      <c r="DC7" s="24">
        <v>83.32</v>
      </c>
      <c r="DD7" s="24">
        <v>83.75</v>
      </c>
      <c r="DE7" s="24">
        <v>84.19</v>
      </c>
      <c r="DF7" s="24">
        <v>84.34</v>
      </c>
      <c r="DG7" s="24">
        <v>84.34</v>
      </c>
      <c r="DH7" s="24">
        <v>85.67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0.36</v>
      </c>
      <c r="EL7" s="24">
        <v>0.39</v>
      </c>
      <c r="EM7" s="24">
        <v>0.1</v>
      </c>
      <c r="EN7" s="24">
        <v>0.08</v>
      </c>
      <c r="EO7" s="24">
        <v>0.13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105</v>
      </c>
      <c r="C9" s="26" t="s">
        <v>106</v>
      </c>
      <c r="D9" s="26" t="s">
        <v>107</v>
      </c>
      <c r="E9" s="26" t="s">
        <v>108</v>
      </c>
      <c r="F9" s="26" t="s">
        <v>109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47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111</v>
      </c>
    </row>
    <row r="13" spans="1:145" x14ac:dyDescent="0.15">
      <c r="B13" t="s">
        <v>112</v>
      </c>
      <c r="C13" t="s">
        <v>113</v>
      </c>
      <c r="D13" t="s">
        <v>113</v>
      </c>
      <c r="E13" t="s">
        <v>114</v>
      </c>
      <c r="F13" t="s">
        <v>115</v>
      </c>
      <c r="G13" t="s">
        <v>116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</cp:lastModifiedBy>
  <cp:lastPrinted>2024-01-26T02:24:33Z</cp:lastPrinted>
  <dcterms:created xsi:type="dcterms:W3CDTF">2023-12-12T02:50:02Z</dcterms:created>
  <dcterms:modified xsi:type="dcterms:W3CDTF">2024-01-26T02:29:44Z</dcterms:modified>
  <cp:category/>
</cp:coreProperties>
</file>