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3簡易水道・下水道係長用\業務係長用\県市町村課　報告\R5\240118Fw 【県１月26日（金）〆】公営企業に係る経営比較分析表（令和４年度決算）の分析等について（依頼）\14入善町\下水道（法非適用）\"/>
    </mc:Choice>
  </mc:AlternateContent>
  <workbookProtection workbookAlgorithmName="SHA-512" workbookHashValue="c8VNV5XTfIT/vPQeNOn6P1Vwf+iFXbPYWvf2lHhJe8Porrc6NAiW3UN9BR5utBsrsu+QrtwXl4DbKwzRhdVq7Q==" workbookSaltValue="+zo+xv+t6pjKHCSb6NQoiQ==" workbookSpinCount="100000" lockStructure="1"/>
  <bookViews>
    <workbookView xWindow="0" yWindow="0" windowWidth="20490" windowHeight="715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BB10" i="4"/>
  <c r="AL10" i="4"/>
  <c r="AD10" i="4"/>
  <c r="P10" i="4"/>
  <c r="B10" i="4"/>
  <c r="AT8" i="4"/>
  <c r="AD8" i="4"/>
  <c r="I8" i="4"/>
  <c r="B8" i="4"/>
</calcChain>
</file>

<file path=xl/sharedStrings.xml><?xml version="1.0" encoding="utf-8"?>
<sst xmlns="http://schemas.openxmlformats.org/spreadsheetml/2006/main" count="239" uniqueCount="119">
  <si>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</si>
  <si>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</si>
  <si>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</si>
  <si>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</si>
  <si>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</si>
  <si>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</si>
  <si>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</si>
  <si>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</si>
  <si>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</si>
  <si>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</si>
  <si>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</si>
  <si>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</si>
  <si>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</si>
  <si>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</si>
  <si>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</si>
  <si>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</si>
  <si>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</si>
  <si>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</si>
  <si>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</si>
  <si>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</si>
  <si>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</si>
  <si>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</si>
  <si>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</si>
  <si>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</si>
  <si>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</si>
  <si>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</si>
  <si>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</si>
  <si>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</si>
  <si>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</si>
  <si>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</si>
  <si>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</si>
  <si>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</si>
  <si>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</si>
  <si>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</si>
  <si>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</si>
  <si>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</si>
  <si>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</si>
  <si>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</si>
  <si>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</si>
  <si>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</si>
  <si>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</si>
  <si>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</si>
  <si>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</si>
  <si>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</si>
  <si>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</si>
  <si>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</si>
  <si>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</si>
  <si>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</si>
  <si>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</si>
  <si>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</si>
  <si>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</si>
  <si>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</si>
  <si>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</si>
  <si>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</si>
  <si>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</si>
  <si>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</si>
  <si>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</si>
  <si>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</si>
  <si>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</si>
  <si>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</si>
  <si>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</si>
  <si>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</si>
  <si>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</si>
  <si>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</si>
  <si>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</si>
  <si>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</si>
  <si>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</si>
  <si>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</si>
  <si>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</si>
  <si>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</si>
  <si>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</si>
  <si>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</si>
  <si>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</si>
  <si>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</si>
  <si>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</si>
  <si>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</si>
  <si>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</si>
  <si>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</si>
  <si>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</si>
  <si>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</si>
  <si>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</si>
  <si>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</si>
  <si>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</si>
  <si>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</si>
  <si>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</si>
  <si>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</si>
  <si>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</si>
  <si>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</si>
  <si>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</si>
  <si>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</si>
  <si>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</si>
  <si>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</si>
  <si>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</si>
  <si>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</si>
  <si>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</si>
  <si>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</si>
  <si>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</si>
  <si>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</si>
  <si>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</si>
  <si>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</si>
  <si>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</si>
  <si>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</si>
  <si>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</si>
  <si>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</si>
  <si>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</si>
  <si>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</si>
  <si>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</si>
  <si>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</si>
  <si>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</si>
  <si>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</si>
  <si>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</si>
  <si>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</si>
  <si>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</si>
  <si>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</si>
  <si>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</si>
  <si>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</si>
  <si>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</si>
  <si>
    <t>　本町の下水道事業は平成13年に供用開始し、22年程度経過している。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</si>
  <si>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人口減少とともに微減傾向にある。また、施設については、R1年度において、農業集落排水処理施設を廃止し、公共下水道処理施設に接続した。
⑧水洗化率
　微増傾向にあるが、引き続き下水道未接続世帯への啓発活動に取り組む。
　</t>
    <rPh sb="185" eb="186">
      <t>ヨコ</t>
    </rPh>
    <rPh sb="290" eb="292">
      <t>シセツ</t>
    </rPh>
    <rPh sb="300" eb="302">
      <t>ネンド</t>
    </rPh>
    <rPh sb="307" eb="309">
      <t>ノウギョウ</t>
    </rPh>
    <rPh sb="309" eb="311">
      <t>シュウラク</t>
    </rPh>
    <rPh sb="311" eb="313">
      <t>ハイスイ</t>
    </rPh>
    <rPh sb="313" eb="315">
      <t>ショリ</t>
    </rPh>
    <rPh sb="315" eb="317">
      <t>シセツ</t>
    </rPh>
    <rPh sb="318" eb="320">
      <t>ハイシ</t>
    </rPh>
    <rPh sb="322" eb="324">
      <t>コウキョウ</t>
    </rPh>
    <rPh sb="324" eb="327">
      <t>ゲスイドウ</t>
    </rPh>
    <rPh sb="327" eb="329">
      <t>ショリ</t>
    </rPh>
    <rPh sb="329" eb="331">
      <t>シセツ</t>
    </rPh>
    <rPh sb="332" eb="334">
      <t>セツゾク</t>
    </rPh>
    <rPh sb="346" eb="348">
      <t>ビゾウ</t>
    </rPh>
    <rPh sb="348" eb="350">
      <t>ケイコウ</t>
    </rPh>
    <rPh sb="355" eb="356">
      <t>ヒ</t>
    </rPh>
    <rPh sb="357" eb="358">
      <t>ツヅ</t>
    </rPh>
    <rPh sb="359" eb="362">
      <t>ゲスイドウ</t>
    </rPh>
    <rPh sb="362" eb="365">
      <t>ミセツゾク</t>
    </rPh>
    <rPh sb="365" eb="367">
      <t>セタイ</t>
    </rPh>
    <rPh sb="369" eb="371">
      <t>ケイハツ</t>
    </rPh>
    <rPh sb="371" eb="373">
      <t>カツドウ</t>
    </rPh>
    <rPh sb="374" eb="375">
      <t>ト</t>
    </rPh>
    <rPh sb="376" eb="377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</si>
</sst>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F-44DE-9C68-28A0BCF4A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F-44DE-9C68-28A0BCF4A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70.790000000000006</c:v>
                </c:pt>
                <c:pt idx="1">
                  <c:v>71.09</c:v>
                </c:pt>
                <c:pt idx="2">
                  <c:v>81.53</c:v>
                </c:pt>
                <c:pt idx="3">
                  <c:v>72.77</c:v>
                </c:pt>
                <c:pt idx="4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D-45C5-9C7F-FA55C8622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D-45C5-9C7F-FA55C8622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45C8-8827-638E5694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E-45C8-8827-638E5694B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15B-9C2C-15094F4E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3-415B-9C2C-15094F4E0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A-43BB-96AF-90BDED9E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A-43BB-96AF-90BDED9E5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8-436A-9A31-1098F5FB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36A-9A31-1098F5FB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4128.74</c:v>
                </c:pt>
                <c:pt idx="1">
                  <c:v>4014.42</c:v>
                </c:pt>
                <c:pt idx="2">
                  <c:v>3819.23</c:v>
                </c:pt>
                <c:pt idx="3">
                  <c:v>3641.11</c:v>
                </c:pt>
                <c:pt idx="4">
                  <c:v>3559.65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2-4D29-8B63-B405C470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2-4D29-8B63-B405C470B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3-4D4E-B179-9A746ED1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3-4D4E-B179-9A746ED1F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153.88999999999999</c:v>
                </c:pt>
                <c:pt idx="1">
                  <c:v>156.88</c:v>
                </c:pt>
                <c:pt idx="2">
                  <c:v>155.63999999999999</c:v>
                </c:pt>
                <c:pt idx="3">
                  <c:v>160.63999999999999</c:v>
                </c:pt>
                <c:pt idx="4">
                  <c:v>164.21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0-432E-8ED6-1AA49127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0-432E-8ED6-1AA49127F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71.52</c:v>
                </c:pt>
                <c:pt idx="1">
                  <c:v>61.97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663-AA5C-B2AC932E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9-4663-AA5C-B2AC932EF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88.93</c:v>
                </c:pt>
                <c:pt idx="1">
                  <c:v>89.99</c:v>
                </c:pt>
                <c:pt idx="2">
                  <c:v>90.94</c:v>
                </c:pt>
                <c:pt idx="3">
                  <c:v>90.93</c:v>
                </c:pt>
                <c:pt idx="4">
                  <c:v>91.19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6-4DA3-8714-DACC44F7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6-4DA3-8714-DACC44F7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22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富山県　入善町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23136</v>
      </c>
      <c r="AM8" s="37"/>
      <c r="AN8" s="37"/>
      <c r="AO8" s="37"/>
      <c r="AP8" s="37"/>
      <c r="AQ8" s="37"/>
      <c r="AR8" s="37"/>
      <c r="AS8" s="37"/>
      <c r="AT8" s="38">
        <f>データ!T6</f>
        <v>71.25</v>
      </c>
      <c r="AU8" s="38"/>
      <c r="AV8" s="38"/>
      <c r="AW8" s="38"/>
      <c r="AX8" s="38"/>
      <c r="AY8" s="38"/>
      <c r="AZ8" s="38"/>
      <c r="BA8" s="38"/>
      <c r="BB8" s="38">
        <f>データ!U6</f>
        <v>324.72000000000003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20.99</v>
      </c>
      <c r="Q10" s="38"/>
      <c r="R10" s="38"/>
      <c r="S10" s="38"/>
      <c r="T10" s="38"/>
      <c r="U10" s="38"/>
      <c r="V10" s="38"/>
      <c r="W10" s="38">
        <f>データ!Q6</f>
        <v>85</v>
      </c>
      <c r="X10" s="38"/>
      <c r="Y10" s="38"/>
      <c r="Z10" s="38"/>
      <c r="AA10" s="38"/>
      <c r="AB10" s="38"/>
      <c r="AC10" s="38"/>
      <c r="AD10" s="37">
        <f>データ!R6</f>
        <v>3740</v>
      </c>
      <c r="AE10" s="37"/>
      <c r="AF10" s="37"/>
      <c r="AG10" s="37"/>
      <c r="AH10" s="37"/>
      <c r="AI10" s="37"/>
      <c r="AJ10" s="37"/>
      <c r="AK10" s="2"/>
      <c r="AL10" s="37">
        <f>データ!V6</f>
        <v>4815</v>
      </c>
      <c r="AM10" s="37"/>
      <c r="AN10" s="37"/>
      <c r="AO10" s="37"/>
      <c r="AP10" s="37"/>
      <c r="AQ10" s="37"/>
      <c r="AR10" s="37"/>
      <c r="AS10" s="37"/>
      <c r="AT10" s="38">
        <f>データ!W6</f>
        <v>3.17</v>
      </c>
      <c r="AU10" s="38"/>
      <c r="AV10" s="38"/>
      <c r="AW10" s="38"/>
      <c r="AX10" s="38"/>
      <c r="AY10" s="38"/>
      <c r="AZ10" s="38"/>
      <c r="BA10" s="38"/>
      <c r="BB10" s="38">
        <f>データ!X6</f>
        <v>1518.93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/MA+6Wuz4oXReEJJnFuvyyU5KJnNvTfYHzkM/hJDP7vvL+Lq508cHOQhIEy4fQwW8amE6/hkjf/P+mEauXk1fg==" saltValue="Kxl6Jh5FUhvATOib0LAAk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163422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入善町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20.99</v>
      </c>
      <c r="Q6" s="20">
        <f t="shared" si="3"/>
        <v>85</v>
      </c>
      <c r="R6" s="20">
        <f t="shared" si="3"/>
        <v>3740</v>
      </c>
      <c r="S6" s="20">
        <f t="shared" si="3"/>
        <v>23136</v>
      </c>
      <c r="T6" s="20">
        <f t="shared" si="3"/>
        <v>71.25</v>
      </c>
      <c r="U6" s="20">
        <f t="shared" si="3"/>
        <v>324.72000000000003</v>
      </c>
      <c r="V6" s="20">
        <f t="shared" si="3"/>
        <v>4815</v>
      </c>
      <c r="W6" s="20">
        <f t="shared" si="3"/>
        <v>3.17</v>
      </c>
      <c r="X6" s="20">
        <f t="shared" si="3"/>
        <v>1518.93</v>
      </c>
      <c r="Y6" s="21">
        <f>IF(Y7="",NA(),Y7)</f>
        <v>70.790000000000006</v>
      </c>
      <c r="Z6" s="21">
        <f t="shared" ref="Z6:AH6" si="4">IF(Z7="",NA(),Z7)</f>
        <v>71.09</v>
      </c>
      <c r="AA6" s="21">
        <f t="shared" si="4"/>
        <v>81.53</v>
      </c>
      <c r="AB6" s="21">
        <f t="shared" si="4"/>
        <v>72.77</v>
      </c>
      <c r="AC6" s="21">
        <f t="shared" si="4"/>
        <v>65.2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4128.74</v>
      </c>
      <c r="BG6" s="21">
        <f t="shared" ref="BG6:BO6" si="7">IF(BG7="",NA(),BG7)</f>
        <v>4014.42</v>
      </c>
      <c r="BH6" s="21">
        <f t="shared" si="7"/>
        <v>3819.23</v>
      </c>
      <c r="BI6" s="21">
        <f t="shared" si="7"/>
        <v>3641.11</v>
      </c>
      <c r="BJ6" s="21">
        <f t="shared" si="7"/>
        <v>3559.65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153.88999999999999</v>
      </c>
      <c r="CC6" s="21">
        <f t="shared" ref="CC6:CK6" si="9">IF(CC7="",NA(),CC7)</f>
        <v>156.88</v>
      </c>
      <c r="CD6" s="21">
        <f t="shared" si="9"/>
        <v>155.63999999999999</v>
      </c>
      <c r="CE6" s="21">
        <f t="shared" si="9"/>
        <v>160.63999999999999</v>
      </c>
      <c r="CF6" s="21">
        <f t="shared" si="9"/>
        <v>164.21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71.52</v>
      </c>
      <c r="CN6" s="21">
        <f t="shared" ref="CN6:CV6" si="10">IF(CN7="",NA(),CN7)</f>
        <v>61.97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88.93</v>
      </c>
      <c r="CY6" s="21">
        <f t="shared" ref="CY6:DG6" si="11">IF(CY7="",NA(),CY7)</f>
        <v>89.99</v>
      </c>
      <c r="CZ6" s="21">
        <f t="shared" si="11"/>
        <v>90.94</v>
      </c>
      <c r="DA6" s="21">
        <f t="shared" si="11"/>
        <v>90.93</v>
      </c>
      <c r="DB6" s="21">
        <f t="shared" si="11"/>
        <v>91.19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163422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20.99</v>
      </c>
      <c r="Q7" s="24">
        <v>85</v>
      </c>
      <c r="R7" s="24">
        <v>3740</v>
      </c>
      <c r="S7" s="24">
        <v>23136</v>
      </c>
      <c r="T7" s="24">
        <v>71.25</v>
      </c>
      <c r="U7" s="24">
        <v>324.72000000000003</v>
      </c>
      <c r="V7" s="24">
        <v>4815</v>
      </c>
      <c r="W7" s="24">
        <v>3.17</v>
      </c>
      <c r="X7" s="24">
        <v>1518.93</v>
      </c>
      <c r="Y7" s="24">
        <v>70.790000000000006</v>
      </c>
      <c r="Z7" s="24">
        <v>71.09</v>
      </c>
      <c r="AA7" s="24">
        <v>81.53</v>
      </c>
      <c r="AB7" s="24">
        <v>72.77</v>
      </c>
      <c r="AC7" s="24">
        <v>65.2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4128.74</v>
      </c>
      <c r="BG7" s="24">
        <v>4014.42</v>
      </c>
      <c r="BH7" s="24">
        <v>3819.23</v>
      </c>
      <c r="BI7" s="24">
        <v>3641.11</v>
      </c>
      <c r="BJ7" s="24">
        <v>3559.65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153.88999999999999</v>
      </c>
      <c r="CC7" s="24">
        <v>156.88</v>
      </c>
      <c r="CD7" s="24">
        <v>155.63999999999999</v>
      </c>
      <c r="CE7" s="24">
        <v>160.63999999999999</v>
      </c>
      <c r="CF7" s="24">
        <v>164.21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71.52</v>
      </c>
      <c r="CN7" s="24">
        <v>61.97</v>
      </c>
      <c r="CO7" s="24" t="s">
        <v>104</v>
      </c>
      <c r="CP7" s="24" t="s">
        <v>104</v>
      </c>
      <c r="CQ7" s="24" t="s">
        <v>104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88.93</v>
      </c>
      <c r="CY7" s="24">
        <v>89.99</v>
      </c>
      <c r="CZ7" s="24">
        <v>90.94</v>
      </c>
      <c r="DA7" s="24">
        <v>90.93</v>
      </c>
      <c r="DB7" s="24">
        <v>91.19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2024-01-26T02:30:54Z</cp:lastPrinted>
  <dcterms:created xsi:type="dcterms:W3CDTF">2023-12-12T02:53:49Z</dcterms:created>
  <dcterms:modified xsi:type="dcterms:W3CDTF">2024-01-26T02:32:05Z</dcterms:modified>
  <cp:category/>
</cp:coreProperties>
</file>