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住まい・まちづくり課\03簡易水道・下水道係\03簡易水道・下水道係長用\業務係長用\県市町村課　報告\R5\240118Fw 【県１月26日（金）〆】公営企業に係る経営比較分析表（令和４年度決算）の分析等について（依頼）\14入善町\下水道（法非適用）\"/>
    </mc:Choice>
  </mc:AlternateContent>
  <workbookProtection workbookAlgorithmName="SHA-512" workbookHashValue="EpPIGeJjNeRl3RXzATHeADw9DhaKS61PbyApMDBDQAOCG8ZHv9H+sC40xQ9+50EXkPlS1fbjw46JIqmFUIm8vw==" workbookSaltValue="Bnm0X7eNHsakFODd7LBtEw==" workbookSpinCount="100000" lockStructure="1"/>
  <bookViews>
    <workbookView xWindow="0" yWindow="0" windowWidth="20490" windowHeight="715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AT10" i="4"/>
  <c r="AL10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<sst xmlns="http://schemas.openxmlformats.org/spreadsheetml/2006/main" count="241" uniqueCount="119">
  <si>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</si>
  <si>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</si>
  <si>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</si>
  <si>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</si>
  <si>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</si>
  <si>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</si>
  <si>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</si>
  <si>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</si>
  <si>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</si>
  <si>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</si>
  <si>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</si>
  <si>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</si>
  <si>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</si>
  <si>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</si>
  <si>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</si>
  <si>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</si>
  <si>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</si>
  <si>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</si>
  <si>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</si>
  <si>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</si>
  <si>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</si>
  <si>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</si>
  <si>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</si>
  <si>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</si>
  <si>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</si>
  <si>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</si>
  <si>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</si>
  <si>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</si>
  <si>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</si>
  <si>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</si>
  <si>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</si>
  <si>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</si>
  <si>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</si>
  <si>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</si>
  <si>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</si>
  <si>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</si>
  <si>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</si>
  <si>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</si>
  <si>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</si>
  <si>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</si>
  <si>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</si>
  <si>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</si>
  <si>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</si>
  <si>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</si>
  <si>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</si>
  <si>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</si>
  <si>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</si>
  <si>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</si>
  <si>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</si>
  <si>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</si>
  <si>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</si>
  <si>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</si>
  <si>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</si>
  <si>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</si>
  <si>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</si>
  <si>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</si>
  <si>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</si>
  <si>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</si>
  <si>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</si>
  <si>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</si>
  <si>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</si>
  <si>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</si>
  <si>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</si>
  <si>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</si>
  <si>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</si>
  <si>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</si>
  <si>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</si>
  <si>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</si>
  <si>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</si>
  <si>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</si>
  <si>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</si>
  <si>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</si>
  <si>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</si>
  <si>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</si>
  <si>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</si>
  <si>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</si>
  <si>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</si>
  <si>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</si>
  <si>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</si>
  <si>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</si>
  <si>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</si>
  <si>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</si>
  <si>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</si>
  <si>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</si>
  <si>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</si>
  <si>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</si>
  <si>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</si>
  <si>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</si>
  <si>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</si>
  <si>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</si>
  <si>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</si>
  <si>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</si>
  <si>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</si>
  <si>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</si>
  <si>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</si>
  <si>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</si>
  <si>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</si>
  <si>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入善町</t>
  </si>
  <si>
    <t>法非適用</t>
  </si>
  <si>
    <t>下水道事業</t>
  </si>
  <si>
    <t>漁業集落排水</t>
  </si>
  <si>
    <t>H2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</si>
  <si>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</si>
  <si>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</si>
  <si>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</si>
  <si>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</si>
  <si>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</si>
  <si>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</si>
  <si>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</si>
  <si>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</si>
  <si>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</si>
  <si>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</si>
  <si>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</si>
  <si>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</si>
  <si>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</si>
  <si>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</si>
  <si>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経営戦略：H29.1策定済
　経営戦略に掲げる、重点課題とアクションプランを確実に実行し、経営改善に努める。
　アクションプランのうち、平成29年度から下水道の本管延伸の抑制、他自治体の汚水受入による余剰能力の活用、将来的な事業統合を見据えた会計統合などが実行済みである。
　今後は、事業統合など更なるコスト縮減に努めるとともに、適正な使用料水準の検討など、下水道事業のあり方について引続き検討を進める。</t>
    <phoneticPr fontId="4"/>
  </si>
  <si>
    <t>　本町の下水道事業は平成13年に供用開始し、22年程度経過している。
■管きょ
　管きょの耐用年数は50～75年程度を見込んでおり、しばらくは老朽化に伴う大規模な更新は見込んでいない。
■処理場施設
　長寿命化計画に基づき、耐用年数を迎えた電気・機械設備を中心に順次行っている。
■その他
　下水道事業全体の経営改善の取組みとして、将来的な更新コストや維持管理コストの削減を目的として、R1年度において、農業集落排水処理施設を廃止し、公共下水道処理施設に接続した。</t>
    <rPh sb="198" eb="200">
      <t>ネンド</t>
    </rPh>
    <phoneticPr fontId="4"/>
  </si>
  <si>
    <t>①収益的収支比率
　下水道整備に伴う地方債償還金が大きいため、数値は100％未満の状況である。R8年ごろが償還ピークであり、同様の傾向が続く見込である。
④企業債残高対事業規模比率
　料金収入に対して資本費の負担が大きい状態である。H26年度から資本費平準化債を活用し、償還額をコントロールしながら計画的な償還に努める。
⑤経費回収率
　使用料収入は前年度と比較してほぼ横ばいであるが、人口減少に伴う収入減等により経費回収率の悪化が懸念される。
⑥汚水処理原価
　地方債償還額の増加による汚水処理原価の悪化が懸念される。
⑦施設利用率
　公共エリアの処理施設で集約処理のため該当なし。
⑧水洗化率
　横ばい～微増傾向にあるが、引き続き下水道未接続世帯への啓発活動に取り組む。</t>
    <rPh sb="305" eb="306">
      <t>ヨコ</t>
    </rPh>
    <rPh sb="318" eb="322">
      <t>ヒキツヅキゲ</t>
    </rPh>
    <rPh sb="322" eb="330">
      <t>スイドウミセツゾクセタイ</t>
    </rPh>
    <rPh sb="332" eb="336">
      <t>ケイハツカツドウ</t>
    </rPh>
    <rPh sb="337" eb="338">
      <t>ト</t>
    </rPh>
    <rPh sb="339" eb="340">
      <t>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</si>
</sst>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A1-43E8-8238-2C47F01CF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0.26</c:v>
                </c:pt>
                <c:pt idx="1">
                  <c:v>0.04</c:v>
                </c:pt>
                <c:pt idx="2" formatCode="#,##0.00;&quot;△&quot;#,##0.00">
                  <c:v>0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A1-43E8-8238-2C47F01CF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3A-4D2E-9583-01BB56AF7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29.43</c:v>
                </c:pt>
                <c:pt idx="1">
                  <c:v>26.7</c:v>
                </c:pt>
                <c:pt idx="2">
                  <c:v>29.12</c:v>
                </c:pt>
                <c:pt idx="3">
                  <c:v>28.77</c:v>
                </c:pt>
                <c:pt idx="4">
                  <c:v>26.22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3A-4D2E-9583-01BB56AF7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82.19</c:v>
                </c:pt>
                <c:pt idx="1">
                  <c:v>82.52</c:v>
                </c:pt>
                <c:pt idx="2">
                  <c:v>83.9</c:v>
                </c:pt>
                <c:pt idx="3">
                  <c:v>85.04</c:v>
                </c:pt>
                <c:pt idx="4">
                  <c:v>84.85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9B-4F14-8FD5-CC7406D8C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66.33</c:v>
                </c:pt>
                <c:pt idx="1">
                  <c:v>66.459999999999994</c:v>
                </c:pt>
                <c:pt idx="2">
                  <c:v>64.42</c:v>
                </c:pt>
                <c:pt idx="3">
                  <c:v>78.900000000000006</c:v>
                </c:pt>
                <c:pt idx="4">
                  <c:v>78.03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9B-4F14-8FD5-CC7406D8C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88.49</c:v>
                </c:pt>
                <c:pt idx="1">
                  <c:v>54.27</c:v>
                </c:pt>
                <c:pt idx="2">
                  <c:v>32.369999999999997</c:v>
                </c:pt>
                <c:pt idx="3">
                  <c:v>90.78</c:v>
                </c:pt>
                <c:pt idx="4">
                  <c:v>53.93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C4-4A89-95CA-CA62F571C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C4-4A89-95CA-CA62F571C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BF-43C9-98F0-1DE2F6D1D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BF-43C9-98F0-1DE2F6D1D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CC-455F-B5D8-9EF4BE967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CC-455F-B5D8-9EF4BE967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E9-47CE-ACEC-0547D43A8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E9-47CE-ACEC-0547D43A8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7D-4A9F-83C0-FCD743E4D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7D-4A9F-83C0-FCD743E4D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2519.9899999999998</c:v>
                </c:pt>
                <c:pt idx="1">
                  <c:v>2471.7600000000002</c:v>
                </c:pt>
                <c:pt idx="2">
                  <c:v>2433.42</c:v>
                </c:pt>
                <c:pt idx="3">
                  <c:v>2364.62</c:v>
                </c:pt>
                <c:pt idx="4">
                  <c:v>2302.15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BA-4718-B9DB-6F68D600A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1756.26</c:v>
                </c:pt>
                <c:pt idx="1">
                  <c:v>1864.29</c:v>
                </c:pt>
                <c:pt idx="2">
                  <c:v>1867.86</c:v>
                </c:pt>
                <c:pt idx="3">
                  <c:v>1056.55</c:v>
                </c:pt>
                <c:pt idx="4">
                  <c:v>1278.54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BA-4718-B9DB-6F68D600A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47.41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27-492C-8292-2525991FB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45.78</c:v>
                </c:pt>
                <c:pt idx="1">
                  <c:v>51.32</c:v>
                </c:pt>
                <c:pt idx="2">
                  <c:v>46.93</c:v>
                </c:pt>
                <c:pt idx="3">
                  <c:v>40</c:v>
                </c:pt>
                <c:pt idx="4">
                  <c:v>38.74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27-492C-8292-2525991FB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173.68</c:v>
                </c:pt>
                <c:pt idx="1">
                  <c:v>174.82</c:v>
                </c:pt>
                <c:pt idx="2">
                  <c:v>362.8</c:v>
                </c:pt>
                <c:pt idx="3">
                  <c:v>173.91</c:v>
                </c:pt>
                <c:pt idx="4">
                  <c:v>182.19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6A-4408-AB94-7927C7675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367.7</c:v>
                </c:pt>
                <c:pt idx="1">
                  <c:v>329.91</c:v>
                </c:pt>
                <c:pt idx="2">
                  <c:v>346.96</c:v>
                </c:pt>
                <c:pt idx="3">
                  <c:v>437.27</c:v>
                </c:pt>
                <c:pt idx="4">
                  <c:v>456.72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6A-4408-AB94-7927C7675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【1,078.44】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【420.17】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【41.91】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Y1" zoomScale="85" zoomScaleNormal="85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</row>
    <row r="3" spans="1:78" ht="9.75" customHeight="1" x14ac:dyDescent="0.15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</row>
    <row r="4" spans="1:78" ht="9.75" customHeight="1" x14ac:dyDescent="0.15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0" t="str">
        <f>データ!H6</f>
        <v>富山県　入善町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9" t="s">
        <v>1</v>
      </c>
      <c r="C7" s="59"/>
      <c r="D7" s="59"/>
      <c r="E7" s="59"/>
      <c r="F7" s="59"/>
      <c r="G7" s="59"/>
      <c r="H7" s="59"/>
      <c r="I7" s="59" t="s">
        <v>2</v>
      </c>
      <c r="J7" s="59"/>
      <c r="K7" s="59"/>
      <c r="L7" s="59"/>
      <c r="M7" s="59"/>
      <c r="N7" s="59"/>
      <c r="O7" s="59"/>
      <c r="P7" s="59" t="s">
        <v>3</v>
      </c>
      <c r="Q7" s="59"/>
      <c r="R7" s="59"/>
      <c r="S7" s="59"/>
      <c r="T7" s="59"/>
      <c r="U7" s="59"/>
      <c r="V7" s="59"/>
      <c r="W7" s="59" t="s">
        <v>4</v>
      </c>
      <c r="X7" s="59"/>
      <c r="Y7" s="59"/>
      <c r="Z7" s="59"/>
      <c r="AA7" s="59"/>
      <c r="AB7" s="59"/>
      <c r="AC7" s="59"/>
      <c r="AD7" s="59" t="s">
        <v>5</v>
      </c>
      <c r="AE7" s="59"/>
      <c r="AF7" s="59"/>
      <c r="AG7" s="59"/>
      <c r="AH7" s="59"/>
      <c r="AI7" s="59"/>
      <c r="AJ7" s="59"/>
      <c r="AK7" s="3"/>
      <c r="AL7" s="59" t="s">
        <v>6</v>
      </c>
      <c r="AM7" s="59"/>
      <c r="AN7" s="59"/>
      <c r="AO7" s="59"/>
      <c r="AP7" s="59"/>
      <c r="AQ7" s="59"/>
      <c r="AR7" s="59"/>
      <c r="AS7" s="59"/>
      <c r="AT7" s="59" t="s">
        <v>7</v>
      </c>
      <c r="AU7" s="59"/>
      <c r="AV7" s="59"/>
      <c r="AW7" s="59"/>
      <c r="AX7" s="59"/>
      <c r="AY7" s="59"/>
      <c r="AZ7" s="59"/>
      <c r="BA7" s="59"/>
      <c r="BB7" s="59" t="s">
        <v>8</v>
      </c>
      <c r="BC7" s="59"/>
      <c r="BD7" s="59"/>
      <c r="BE7" s="59"/>
      <c r="BF7" s="59"/>
      <c r="BG7" s="59"/>
      <c r="BH7" s="59"/>
      <c r="BI7" s="59"/>
      <c r="BJ7" s="3"/>
      <c r="BK7" s="3"/>
      <c r="BL7" s="62" t="s">
        <v>9</v>
      </c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4"/>
    </row>
    <row r="8" spans="1:78" ht="18.75" customHeight="1" x14ac:dyDescent="0.15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漁業集落排水</v>
      </c>
      <c r="Q8" s="65"/>
      <c r="R8" s="65"/>
      <c r="S8" s="65"/>
      <c r="T8" s="65"/>
      <c r="U8" s="65"/>
      <c r="V8" s="65"/>
      <c r="W8" s="65" t="str">
        <f>データ!L6</f>
        <v>H2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54">
        <f>データ!S6</f>
        <v>23136</v>
      </c>
      <c r="AM8" s="54"/>
      <c r="AN8" s="54"/>
      <c r="AO8" s="54"/>
      <c r="AP8" s="54"/>
      <c r="AQ8" s="54"/>
      <c r="AR8" s="54"/>
      <c r="AS8" s="54"/>
      <c r="AT8" s="53">
        <f>データ!T6</f>
        <v>71.25</v>
      </c>
      <c r="AU8" s="53"/>
      <c r="AV8" s="53"/>
      <c r="AW8" s="53"/>
      <c r="AX8" s="53"/>
      <c r="AY8" s="53"/>
      <c r="AZ8" s="53"/>
      <c r="BA8" s="53"/>
      <c r="BB8" s="53">
        <f>データ!U6</f>
        <v>324.72000000000003</v>
      </c>
      <c r="BC8" s="53"/>
      <c r="BD8" s="53"/>
      <c r="BE8" s="53"/>
      <c r="BF8" s="53"/>
      <c r="BG8" s="53"/>
      <c r="BH8" s="53"/>
      <c r="BI8" s="53"/>
      <c r="BJ8" s="3"/>
      <c r="BK8" s="3"/>
      <c r="BL8" s="67" t="s">
        <v>10</v>
      </c>
      <c r="BM8" s="68"/>
      <c r="BN8" s="57" t="s">
        <v>11</v>
      </c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8"/>
    </row>
    <row r="9" spans="1:78" ht="18.75" customHeight="1" x14ac:dyDescent="0.15">
      <c r="A9" s="2"/>
      <c r="B9" s="59" t="s">
        <v>12</v>
      </c>
      <c r="C9" s="59"/>
      <c r="D9" s="59"/>
      <c r="E9" s="59"/>
      <c r="F9" s="59"/>
      <c r="G9" s="59"/>
      <c r="H9" s="59"/>
      <c r="I9" s="59" t="s">
        <v>13</v>
      </c>
      <c r="J9" s="59"/>
      <c r="K9" s="59"/>
      <c r="L9" s="59"/>
      <c r="M9" s="59"/>
      <c r="N9" s="59"/>
      <c r="O9" s="59"/>
      <c r="P9" s="59" t="s">
        <v>14</v>
      </c>
      <c r="Q9" s="59"/>
      <c r="R9" s="59"/>
      <c r="S9" s="59"/>
      <c r="T9" s="59"/>
      <c r="U9" s="59"/>
      <c r="V9" s="59"/>
      <c r="W9" s="59" t="s">
        <v>15</v>
      </c>
      <c r="X9" s="59"/>
      <c r="Y9" s="59"/>
      <c r="Z9" s="59"/>
      <c r="AA9" s="59"/>
      <c r="AB9" s="59"/>
      <c r="AC9" s="59"/>
      <c r="AD9" s="59" t="s">
        <v>16</v>
      </c>
      <c r="AE9" s="59"/>
      <c r="AF9" s="59"/>
      <c r="AG9" s="59"/>
      <c r="AH9" s="59"/>
      <c r="AI9" s="59"/>
      <c r="AJ9" s="59"/>
      <c r="AK9" s="3"/>
      <c r="AL9" s="59" t="s">
        <v>17</v>
      </c>
      <c r="AM9" s="59"/>
      <c r="AN9" s="59"/>
      <c r="AO9" s="59"/>
      <c r="AP9" s="59"/>
      <c r="AQ9" s="59"/>
      <c r="AR9" s="59"/>
      <c r="AS9" s="59"/>
      <c r="AT9" s="59" t="s">
        <v>18</v>
      </c>
      <c r="AU9" s="59"/>
      <c r="AV9" s="59"/>
      <c r="AW9" s="59"/>
      <c r="AX9" s="59"/>
      <c r="AY9" s="59"/>
      <c r="AZ9" s="59"/>
      <c r="BA9" s="59"/>
      <c r="BB9" s="59" t="s">
        <v>19</v>
      </c>
      <c r="BC9" s="59"/>
      <c r="BD9" s="59"/>
      <c r="BE9" s="59"/>
      <c r="BF9" s="59"/>
      <c r="BG9" s="59"/>
      <c r="BH9" s="59"/>
      <c r="BI9" s="59"/>
      <c r="BJ9" s="3"/>
      <c r="BK9" s="3"/>
      <c r="BL9" s="60" t="s">
        <v>20</v>
      </c>
      <c r="BM9" s="61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53" t="str">
        <f>データ!N6</f>
        <v>-</v>
      </c>
      <c r="C10" s="53"/>
      <c r="D10" s="53"/>
      <c r="E10" s="53"/>
      <c r="F10" s="53"/>
      <c r="G10" s="53"/>
      <c r="H10" s="53"/>
      <c r="I10" s="53" t="str">
        <f>データ!O6</f>
        <v>該当数値なし</v>
      </c>
      <c r="J10" s="53"/>
      <c r="K10" s="53"/>
      <c r="L10" s="53"/>
      <c r="M10" s="53"/>
      <c r="N10" s="53"/>
      <c r="O10" s="53"/>
      <c r="P10" s="53">
        <f>データ!P6</f>
        <v>3.83</v>
      </c>
      <c r="Q10" s="53"/>
      <c r="R10" s="53"/>
      <c r="S10" s="53"/>
      <c r="T10" s="53"/>
      <c r="U10" s="53"/>
      <c r="V10" s="53"/>
      <c r="W10" s="53">
        <f>データ!Q6</f>
        <v>85</v>
      </c>
      <c r="X10" s="53"/>
      <c r="Y10" s="53"/>
      <c r="Z10" s="53"/>
      <c r="AA10" s="53"/>
      <c r="AB10" s="53"/>
      <c r="AC10" s="53"/>
      <c r="AD10" s="54">
        <f>データ!R6</f>
        <v>3740</v>
      </c>
      <c r="AE10" s="54"/>
      <c r="AF10" s="54"/>
      <c r="AG10" s="54"/>
      <c r="AH10" s="54"/>
      <c r="AI10" s="54"/>
      <c r="AJ10" s="54"/>
      <c r="AK10" s="2"/>
      <c r="AL10" s="54">
        <f>データ!V6</f>
        <v>878</v>
      </c>
      <c r="AM10" s="54"/>
      <c r="AN10" s="54"/>
      <c r="AO10" s="54"/>
      <c r="AP10" s="54"/>
      <c r="AQ10" s="54"/>
      <c r="AR10" s="54"/>
      <c r="AS10" s="54"/>
      <c r="AT10" s="53">
        <f>データ!W6</f>
        <v>0.3</v>
      </c>
      <c r="AU10" s="53"/>
      <c r="AV10" s="53"/>
      <c r="AW10" s="53"/>
      <c r="AX10" s="53"/>
      <c r="AY10" s="53"/>
      <c r="AZ10" s="53"/>
      <c r="BA10" s="53"/>
      <c r="BB10" s="53">
        <f>データ!X6</f>
        <v>2926.67</v>
      </c>
      <c r="BC10" s="53"/>
      <c r="BD10" s="53"/>
      <c r="BE10" s="53"/>
      <c r="BF10" s="53"/>
      <c r="BG10" s="53"/>
      <c r="BH10" s="53"/>
      <c r="BI10" s="53"/>
      <c r="BJ10" s="2"/>
      <c r="BK10" s="2"/>
      <c r="BL10" s="55" t="s">
        <v>22</v>
      </c>
      <c r="BM10" s="56"/>
      <c r="BN10" s="44" t="s">
        <v>23</v>
      </c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6" t="s">
        <v>24</v>
      </c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</row>
    <row r="14" spans="1:78" ht="13.5" customHeight="1" x14ac:dyDescent="0.15">
      <c r="A14" s="2"/>
      <c r="B14" s="48" t="s">
        <v>25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50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15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118</v>
      </c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3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3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3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3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3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3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3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3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3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3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3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3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3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3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3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3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3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3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79"/>
      <c r="BN34" s="79"/>
      <c r="BO34" s="79"/>
      <c r="BP34" s="79"/>
      <c r="BQ34" s="79"/>
      <c r="BR34" s="79"/>
      <c r="BS34" s="79"/>
      <c r="BT34" s="79"/>
      <c r="BU34" s="79"/>
      <c r="BV34" s="79"/>
      <c r="BW34" s="79"/>
      <c r="BX34" s="79"/>
      <c r="BY34" s="79"/>
      <c r="BZ34" s="30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30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3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79"/>
      <c r="BN37" s="79"/>
      <c r="BO37" s="79"/>
      <c r="BP37" s="79"/>
      <c r="BQ37" s="79"/>
      <c r="BR37" s="79"/>
      <c r="BS37" s="79"/>
      <c r="BT37" s="79"/>
      <c r="BU37" s="79"/>
      <c r="BV37" s="79"/>
      <c r="BW37" s="79"/>
      <c r="BX37" s="79"/>
      <c r="BY37" s="79"/>
      <c r="BZ37" s="3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79"/>
      <c r="BN38" s="79"/>
      <c r="BO38" s="79"/>
      <c r="BP38" s="79"/>
      <c r="BQ38" s="79"/>
      <c r="BR38" s="79"/>
      <c r="BS38" s="79"/>
      <c r="BT38" s="79"/>
      <c r="BU38" s="79"/>
      <c r="BV38" s="79"/>
      <c r="BW38" s="79"/>
      <c r="BX38" s="79"/>
      <c r="BY38" s="79"/>
      <c r="BZ38" s="3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79"/>
      <c r="BN39" s="79"/>
      <c r="BO39" s="79"/>
      <c r="BP39" s="79"/>
      <c r="BQ39" s="79"/>
      <c r="BR39" s="79"/>
      <c r="BS39" s="79"/>
      <c r="BT39" s="79"/>
      <c r="BU39" s="79"/>
      <c r="BV39" s="79"/>
      <c r="BW39" s="79"/>
      <c r="BX39" s="79"/>
      <c r="BY39" s="79"/>
      <c r="BZ39" s="3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79"/>
      <c r="BN40" s="79"/>
      <c r="BO40" s="79"/>
      <c r="BP40" s="79"/>
      <c r="BQ40" s="79"/>
      <c r="BR40" s="79"/>
      <c r="BS40" s="79"/>
      <c r="BT40" s="79"/>
      <c r="BU40" s="79"/>
      <c r="BV40" s="79"/>
      <c r="BW40" s="79"/>
      <c r="BX40" s="79"/>
      <c r="BY40" s="79"/>
      <c r="BZ40" s="30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79"/>
      <c r="BN41" s="79"/>
      <c r="BO41" s="79"/>
      <c r="BP41" s="79"/>
      <c r="BQ41" s="79"/>
      <c r="BR41" s="79"/>
      <c r="BS41" s="79"/>
      <c r="BT41" s="79"/>
      <c r="BU41" s="79"/>
      <c r="BV41" s="79"/>
      <c r="BW41" s="79"/>
      <c r="BX41" s="79"/>
      <c r="BY41" s="79"/>
      <c r="BZ41" s="3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79"/>
      <c r="BN42" s="79"/>
      <c r="BO42" s="79"/>
      <c r="BP42" s="79"/>
      <c r="BQ42" s="79"/>
      <c r="BR42" s="79"/>
      <c r="BS42" s="79"/>
      <c r="BT42" s="79"/>
      <c r="BU42" s="79"/>
      <c r="BV42" s="79"/>
      <c r="BW42" s="79"/>
      <c r="BX42" s="79"/>
      <c r="BY42" s="79"/>
      <c r="BZ42" s="3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79"/>
      <c r="BN43" s="79"/>
      <c r="BO43" s="79"/>
      <c r="BP43" s="79"/>
      <c r="BQ43" s="79"/>
      <c r="BR43" s="79"/>
      <c r="BS43" s="79"/>
      <c r="BT43" s="79"/>
      <c r="BU43" s="79"/>
      <c r="BV43" s="79"/>
      <c r="BW43" s="79"/>
      <c r="BX43" s="79"/>
      <c r="BY43" s="79"/>
      <c r="BZ43" s="3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117</v>
      </c>
      <c r="BM47" s="79"/>
      <c r="BN47" s="79"/>
      <c r="BO47" s="79"/>
      <c r="BP47" s="79"/>
      <c r="BQ47" s="79"/>
      <c r="BR47" s="79"/>
      <c r="BS47" s="79"/>
      <c r="BT47" s="79"/>
      <c r="BU47" s="79"/>
      <c r="BV47" s="79"/>
      <c r="BW47" s="79"/>
      <c r="BX47" s="79"/>
      <c r="BY47" s="79"/>
      <c r="BZ47" s="3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79"/>
      <c r="BN48" s="79"/>
      <c r="BO48" s="79"/>
      <c r="BP48" s="79"/>
      <c r="BQ48" s="79"/>
      <c r="BR48" s="79"/>
      <c r="BS48" s="79"/>
      <c r="BT48" s="79"/>
      <c r="BU48" s="79"/>
      <c r="BV48" s="79"/>
      <c r="BW48" s="79"/>
      <c r="BX48" s="79"/>
      <c r="BY48" s="79"/>
      <c r="BZ48" s="3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79"/>
      <c r="BN49" s="79"/>
      <c r="BO49" s="79"/>
      <c r="BP49" s="79"/>
      <c r="BQ49" s="79"/>
      <c r="BR49" s="79"/>
      <c r="BS49" s="79"/>
      <c r="BT49" s="79"/>
      <c r="BU49" s="79"/>
      <c r="BV49" s="79"/>
      <c r="BW49" s="79"/>
      <c r="BX49" s="79"/>
      <c r="BY49" s="79"/>
      <c r="BZ49" s="3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79"/>
      <c r="BN50" s="79"/>
      <c r="BO50" s="79"/>
      <c r="BP50" s="79"/>
      <c r="BQ50" s="79"/>
      <c r="BR50" s="79"/>
      <c r="BS50" s="79"/>
      <c r="BT50" s="79"/>
      <c r="BU50" s="79"/>
      <c r="BV50" s="79"/>
      <c r="BW50" s="79"/>
      <c r="BX50" s="79"/>
      <c r="BY50" s="79"/>
      <c r="BZ50" s="3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79"/>
      <c r="BN51" s="79"/>
      <c r="BO51" s="79"/>
      <c r="BP51" s="79"/>
      <c r="BQ51" s="79"/>
      <c r="BR51" s="79"/>
      <c r="BS51" s="79"/>
      <c r="BT51" s="79"/>
      <c r="BU51" s="79"/>
      <c r="BV51" s="79"/>
      <c r="BW51" s="79"/>
      <c r="BX51" s="79"/>
      <c r="BY51" s="79"/>
      <c r="BZ51" s="3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79"/>
      <c r="BN52" s="79"/>
      <c r="BO52" s="79"/>
      <c r="BP52" s="79"/>
      <c r="BQ52" s="79"/>
      <c r="BR52" s="79"/>
      <c r="BS52" s="79"/>
      <c r="BT52" s="79"/>
      <c r="BU52" s="79"/>
      <c r="BV52" s="79"/>
      <c r="BW52" s="79"/>
      <c r="BX52" s="79"/>
      <c r="BY52" s="79"/>
      <c r="BZ52" s="3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79"/>
      <c r="BN53" s="79"/>
      <c r="BO53" s="79"/>
      <c r="BP53" s="79"/>
      <c r="BQ53" s="79"/>
      <c r="BR53" s="79"/>
      <c r="BS53" s="79"/>
      <c r="BT53" s="79"/>
      <c r="BU53" s="79"/>
      <c r="BV53" s="79"/>
      <c r="BW53" s="79"/>
      <c r="BX53" s="79"/>
      <c r="BY53" s="79"/>
      <c r="BZ53" s="3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79"/>
      <c r="BN54" s="79"/>
      <c r="BO54" s="79"/>
      <c r="BP54" s="79"/>
      <c r="BQ54" s="79"/>
      <c r="BR54" s="79"/>
      <c r="BS54" s="79"/>
      <c r="BT54" s="79"/>
      <c r="BU54" s="79"/>
      <c r="BV54" s="79"/>
      <c r="BW54" s="79"/>
      <c r="BX54" s="79"/>
      <c r="BY54" s="79"/>
      <c r="BZ54" s="3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79"/>
      <c r="BN55" s="79"/>
      <c r="BO55" s="79"/>
      <c r="BP55" s="79"/>
      <c r="BQ55" s="79"/>
      <c r="BR55" s="79"/>
      <c r="BS55" s="79"/>
      <c r="BT55" s="79"/>
      <c r="BU55" s="79"/>
      <c r="BV55" s="79"/>
      <c r="BW55" s="79"/>
      <c r="BX55" s="79"/>
      <c r="BY55" s="79"/>
      <c r="BZ55" s="3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79"/>
      <c r="BN56" s="79"/>
      <c r="BO56" s="79"/>
      <c r="BP56" s="79"/>
      <c r="BQ56" s="79"/>
      <c r="BR56" s="79"/>
      <c r="BS56" s="79"/>
      <c r="BT56" s="79"/>
      <c r="BU56" s="79"/>
      <c r="BV56" s="79"/>
      <c r="BW56" s="79"/>
      <c r="BX56" s="79"/>
      <c r="BY56" s="79"/>
      <c r="BZ56" s="3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79"/>
      <c r="BN57" s="79"/>
      <c r="BO57" s="79"/>
      <c r="BP57" s="79"/>
      <c r="BQ57" s="79"/>
      <c r="BR57" s="79"/>
      <c r="BS57" s="79"/>
      <c r="BT57" s="79"/>
      <c r="BU57" s="79"/>
      <c r="BV57" s="79"/>
      <c r="BW57" s="79"/>
      <c r="BX57" s="79"/>
      <c r="BY57" s="79"/>
      <c r="BZ57" s="3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79"/>
      <c r="BN58" s="79"/>
      <c r="BO58" s="79"/>
      <c r="BP58" s="79"/>
      <c r="BQ58" s="79"/>
      <c r="BR58" s="79"/>
      <c r="BS58" s="79"/>
      <c r="BT58" s="79"/>
      <c r="BU58" s="79"/>
      <c r="BV58" s="79"/>
      <c r="BW58" s="79"/>
      <c r="BX58" s="79"/>
      <c r="BY58" s="79"/>
      <c r="BZ58" s="3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79"/>
      <c r="BN59" s="79"/>
      <c r="BO59" s="79"/>
      <c r="BP59" s="79"/>
      <c r="BQ59" s="79"/>
      <c r="BR59" s="79"/>
      <c r="BS59" s="79"/>
      <c r="BT59" s="79"/>
      <c r="BU59" s="79"/>
      <c r="BV59" s="79"/>
      <c r="BW59" s="79"/>
      <c r="BX59" s="79"/>
      <c r="BY59" s="79"/>
      <c r="BZ59" s="30"/>
    </row>
    <row r="60" spans="1:78" ht="13.5" customHeight="1" x14ac:dyDescent="0.15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9"/>
      <c r="BM60" s="79"/>
      <c r="BN60" s="79"/>
      <c r="BO60" s="79"/>
      <c r="BP60" s="79"/>
      <c r="BQ60" s="79"/>
      <c r="BR60" s="79"/>
      <c r="BS60" s="79"/>
      <c r="BT60" s="79"/>
      <c r="BU60" s="79"/>
      <c r="BV60" s="79"/>
      <c r="BW60" s="79"/>
      <c r="BX60" s="79"/>
      <c r="BY60" s="79"/>
      <c r="BZ60" s="30"/>
    </row>
    <row r="61" spans="1:78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9"/>
      <c r="BM61" s="79"/>
      <c r="BN61" s="79"/>
      <c r="BO61" s="79"/>
      <c r="BP61" s="79"/>
      <c r="BQ61" s="79"/>
      <c r="BR61" s="79"/>
      <c r="BS61" s="79"/>
      <c r="BT61" s="79"/>
      <c r="BU61" s="79"/>
      <c r="BV61" s="79"/>
      <c r="BW61" s="79"/>
      <c r="BX61" s="79"/>
      <c r="BY61" s="79"/>
      <c r="BZ61" s="3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79"/>
      <c r="BN62" s="79"/>
      <c r="BO62" s="79"/>
      <c r="BP62" s="79"/>
      <c r="BQ62" s="79"/>
      <c r="BR62" s="79"/>
      <c r="BS62" s="79"/>
      <c r="BT62" s="79"/>
      <c r="BU62" s="79"/>
      <c r="BV62" s="79"/>
      <c r="BW62" s="79"/>
      <c r="BX62" s="79"/>
      <c r="BY62" s="79"/>
      <c r="BZ62" s="3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116</v>
      </c>
      <c r="BM66" s="79"/>
      <c r="BN66" s="79"/>
      <c r="BO66" s="79"/>
      <c r="BP66" s="79"/>
      <c r="BQ66" s="79"/>
      <c r="BR66" s="79"/>
      <c r="BS66" s="79"/>
      <c r="BT66" s="79"/>
      <c r="BU66" s="79"/>
      <c r="BV66" s="79"/>
      <c r="BW66" s="79"/>
      <c r="BX66" s="79"/>
      <c r="BY66" s="79"/>
      <c r="BZ66" s="3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79"/>
      <c r="BN67" s="79"/>
      <c r="BO67" s="79"/>
      <c r="BP67" s="79"/>
      <c r="BQ67" s="79"/>
      <c r="BR67" s="79"/>
      <c r="BS67" s="79"/>
      <c r="BT67" s="79"/>
      <c r="BU67" s="79"/>
      <c r="BV67" s="79"/>
      <c r="BW67" s="79"/>
      <c r="BX67" s="79"/>
      <c r="BY67" s="79"/>
      <c r="BZ67" s="3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79"/>
      <c r="BN68" s="79"/>
      <c r="BO68" s="79"/>
      <c r="BP68" s="79"/>
      <c r="BQ68" s="79"/>
      <c r="BR68" s="79"/>
      <c r="BS68" s="79"/>
      <c r="BT68" s="79"/>
      <c r="BU68" s="79"/>
      <c r="BV68" s="79"/>
      <c r="BW68" s="79"/>
      <c r="BX68" s="79"/>
      <c r="BY68" s="79"/>
      <c r="BZ68" s="3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79"/>
      <c r="BN69" s="79"/>
      <c r="BO69" s="79"/>
      <c r="BP69" s="79"/>
      <c r="BQ69" s="79"/>
      <c r="BR69" s="79"/>
      <c r="BS69" s="79"/>
      <c r="BT69" s="79"/>
      <c r="BU69" s="79"/>
      <c r="BV69" s="79"/>
      <c r="BW69" s="79"/>
      <c r="BX69" s="79"/>
      <c r="BY69" s="79"/>
      <c r="BZ69" s="3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79"/>
      <c r="BN70" s="79"/>
      <c r="BO70" s="79"/>
      <c r="BP70" s="79"/>
      <c r="BQ70" s="79"/>
      <c r="BR70" s="79"/>
      <c r="BS70" s="79"/>
      <c r="BT70" s="79"/>
      <c r="BU70" s="79"/>
      <c r="BV70" s="79"/>
      <c r="BW70" s="79"/>
      <c r="BX70" s="79"/>
      <c r="BY70" s="79"/>
      <c r="BZ70" s="3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79"/>
      <c r="BN71" s="79"/>
      <c r="BO71" s="79"/>
      <c r="BP71" s="79"/>
      <c r="BQ71" s="79"/>
      <c r="BR71" s="79"/>
      <c r="BS71" s="79"/>
      <c r="BT71" s="79"/>
      <c r="BU71" s="79"/>
      <c r="BV71" s="79"/>
      <c r="BW71" s="79"/>
      <c r="BX71" s="79"/>
      <c r="BY71" s="79"/>
      <c r="BZ71" s="3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79"/>
      <c r="BN72" s="79"/>
      <c r="BO72" s="79"/>
      <c r="BP72" s="79"/>
      <c r="BQ72" s="79"/>
      <c r="BR72" s="79"/>
      <c r="BS72" s="79"/>
      <c r="BT72" s="79"/>
      <c r="BU72" s="79"/>
      <c r="BV72" s="79"/>
      <c r="BW72" s="79"/>
      <c r="BX72" s="79"/>
      <c r="BY72" s="79"/>
      <c r="BZ72" s="3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79"/>
      <c r="BN73" s="79"/>
      <c r="BO73" s="79"/>
      <c r="BP73" s="79"/>
      <c r="BQ73" s="79"/>
      <c r="BR73" s="79"/>
      <c r="BS73" s="79"/>
      <c r="BT73" s="79"/>
      <c r="BU73" s="79"/>
      <c r="BV73" s="79"/>
      <c r="BW73" s="79"/>
      <c r="BX73" s="79"/>
      <c r="BY73" s="79"/>
      <c r="BZ73" s="3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79"/>
      <c r="BN74" s="79"/>
      <c r="BO74" s="79"/>
      <c r="BP74" s="79"/>
      <c r="BQ74" s="79"/>
      <c r="BR74" s="79"/>
      <c r="BS74" s="79"/>
      <c r="BT74" s="79"/>
      <c r="BU74" s="79"/>
      <c r="BV74" s="79"/>
      <c r="BW74" s="79"/>
      <c r="BX74" s="79"/>
      <c r="BY74" s="79"/>
      <c r="BZ74" s="3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79"/>
      <c r="BN75" s="79"/>
      <c r="BO75" s="79"/>
      <c r="BP75" s="79"/>
      <c r="BQ75" s="79"/>
      <c r="BR75" s="79"/>
      <c r="BS75" s="79"/>
      <c r="BT75" s="79"/>
      <c r="BU75" s="79"/>
      <c r="BV75" s="79"/>
      <c r="BW75" s="79"/>
      <c r="BX75" s="79"/>
      <c r="BY75" s="79"/>
      <c r="BZ75" s="3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79"/>
      <c r="BN76" s="79"/>
      <c r="BO76" s="79"/>
      <c r="BP76" s="79"/>
      <c r="BQ76" s="79"/>
      <c r="BR76" s="79"/>
      <c r="BS76" s="79"/>
      <c r="BT76" s="79"/>
      <c r="BU76" s="79"/>
      <c r="BV76" s="79"/>
      <c r="BW76" s="79"/>
      <c r="BX76" s="79"/>
      <c r="BY76" s="79"/>
      <c r="BZ76" s="3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79"/>
      <c r="BN77" s="79"/>
      <c r="BO77" s="79"/>
      <c r="BP77" s="79"/>
      <c r="BQ77" s="79"/>
      <c r="BR77" s="79"/>
      <c r="BS77" s="79"/>
      <c r="BT77" s="79"/>
      <c r="BU77" s="79"/>
      <c r="BV77" s="79"/>
      <c r="BW77" s="79"/>
      <c r="BX77" s="79"/>
      <c r="BY77" s="79"/>
      <c r="BZ77" s="3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79"/>
      <c r="BN78" s="79"/>
      <c r="BO78" s="79"/>
      <c r="BP78" s="79"/>
      <c r="BQ78" s="79"/>
      <c r="BR78" s="79"/>
      <c r="BS78" s="79"/>
      <c r="BT78" s="79"/>
      <c r="BU78" s="79"/>
      <c r="BV78" s="79"/>
      <c r="BW78" s="79"/>
      <c r="BX78" s="79"/>
      <c r="BY78" s="79"/>
      <c r="BZ78" s="3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79"/>
      <c r="BN79" s="79"/>
      <c r="BO79" s="79"/>
      <c r="BP79" s="79"/>
      <c r="BQ79" s="79"/>
      <c r="BR79" s="79"/>
      <c r="BS79" s="79"/>
      <c r="BT79" s="79"/>
      <c r="BU79" s="79"/>
      <c r="BV79" s="79"/>
      <c r="BW79" s="79"/>
      <c r="BX79" s="79"/>
      <c r="BY79" s="79"/>
      <c r="BZ79" s="3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79"/>
      <c r="BN80" s="79"/>
      <c r="BO80" s="79"/>
      <c r="BP80" s="79"/>
      <c r="BQ80" s="79"/>
      <c r="BR80" s="79"/>
      <c r="BS80" s="79"/>
      <c r="BT80" s="79"/>
      <c r="BU80" s="79"/>
      <c r="BV80" s="79"/>
      <c r="BW80" s="79"/>
      <c r="BX80" s="79"/>
      <c r="BY80" s="79"/>
      <c r="BZ80" s="3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79"/>
      <c r="BN81" s="79"/>
      <c r="BO81" s="79"/>
      <c r="BP81" s="79"/>
      <c r="BQ81" s="79"/>
      <c r="BR81" s="79"/>
      <c r="BS81" s="79"/>
      <c r="BT81" s="79"/>
      <c r="BU81" s="79"/>
      <c r="BV81" s="79"/>
      <c r="BW81" s="79"/>
      <c r="BX81" s="79"/>
      <c r="BY81" s="79"/>
      <c r="BZ81" s="3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15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【1,078.44】</v>
      </c>
      <c r="I86" s="12" t="str">
        <f>データ!CA6</f>
        <v>【41.91】</v>
      </c>
      <c r="J86" s="12" t="str">
        <f>データ!CL6</f>
        <v>【420.17】</v>
      </c>
      <c r="K86" s="12" t="str">
        <f>データ!CW6</f>
        <v>【29.92】</v>
      </c>
      <c r="L86" s="12" t="str">
        <f>データ!DH6</f>
        <v>【80.39】</v>
      </c>
      <c r="M86" s="12" t="s">
        <v>44</v>
      </c>
      <c r="N86" s="12" t="s">
        <v>43</v>
      </c>
      <c r="O86" s="12" t="str">
        <f>データ!EO6</f>
        <v>【0.01】</v>
      </c>
    </row>
  </sheetData>
  <sheetProtection algorithmName="SHA-512" hashValue="VNAFiBkcojDkp8JGpIDgx6iJP2dcaa0/iPwJLVSEtl46eZw2IlgicfkGzdvxoM7i/Ueow80sxgyMweAs668U9A==" saltValue="uHDu2x4utGElOyVUXh7Gp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2" t="s">
        <v>54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55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28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5" x14ac:dyDescent="0.15">
      <c r="A4" s="14" t="s">
        <v>56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57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58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59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60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61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62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63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64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65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66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67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5" x14ac:dyDescent="0.15">
      <c r="A5" s="14" t="s">
        <v>68</v>
      </c>
      <c r="B5" s="17"/>
      <c r="C5" s="17"/>
      <c r="D5" s="17"/>
      <c r="E5" s="17"/>
      <c r="F5" s="17"/>
      <c r="G5" s="17"/>
      <c r="H5" s="18" t="s">
        <v>69</v>
      </c>
      <c r="I5" s="18" t="s">
        <v>70</v>
      </c>
      <c r="J5" s="18" t="s">
        <v>71</v>
      </c>
      <c r="K5" s="18" t="s">
        <v>72</v>
      </c>
      <c r="L5" s="18" t="s">
        <v>73</v>
      </c>
      <c r="M5" s="18" t="s">
        <v>5</v>
      </c>
      <c r="N5" s="18" t="s">
        <v>74</v>
      </c>
      <c r="O5" s="18" t="s">
        <v>75</v>
      </c>
      <c r="P5" s="18" t="s">
        <v>76</v>
      </c>
      <c r="Q5" s="18" t="s">
        <v>77</v>
      </c>
      <c r="R5" s="18" t="s">
        <v>78</v>
      </c>
      <c r="S5" s="18" t="s">
        <v>79</v>
      </c>
      <c r="T5" s="18" t="s">
        <v>80</v>
      </c>
      <c r="U5" s="18" t="s">
        <v>81</v>
      </c>
      <c r="V5" s="18" t="s">
        <v>82</v>
      </c>
      <c r="W5" s="18" t="s">
        <v>83</v>
      </c>
      <c r="X5" s="18" t="s">
        <v>84</v>
      </c>
      <c r="Y5" s="18" t="s">
        <v>85</v>
      </c>
      <c r="Z5" s="18" t="s">
        <v>86</v>
      </c>
      <c r="AA5" s="18" t="s">
        <v>87</v>
      </c>
      <c r="AB5" s="18" t="s">
        <v>88</v>
      </c>
      <c r="AC5" s="18" t="s">
        <v>89</v>
      </c>
      <c r="AD5" s="18" t="s">
        <v>90</v>
      </c>
      <c r="AE5" s="18" t="s">
        <v>91</v>
      </c>
      <c r="AF5" s="18" t="s">
        <v>92</v>
      </c>
      <c r="AG5" s="18" t="s">
        <v>93</v>
      </c>
      <c r="AH5" s="18" t="s">
        <v>94</v>
      </c>
      <c r="AI5" s="18" t="s">
        <v>31</v>
      </c>
      <c r="AJ5" s="18" t="s">
        <v>85</v>
      </c>
      <c r="AK5" s="18" t="s">
        <v>86</v>
      </c>
      <c r="AL5" s="18" t="s">
        <v>87</v>
      </c>
      <c r="AM5" s="18" t="s">
        <v>88</v>
      </c>
      <c r="AN5" s="18" t="s">
        <v>89</v>
      </c>
      <c r="AO5" s="18" t="s">
        <v>90</v>
      </c>
      <c r="AP5" s="18" t="s">
        <v>91</v>
      </c>
      <c r="AQ5" s="18" t="s">
        <v>92</v>
      </c>
      <c r="AR5" s="18" t="s">
        <v>93</v>
      </c>
      <c r="AS5" s="18" t="s">
        <v>94</v>
      </c>
      <c r="AT5" s="18" t="s">
        <v>95</v>
      </c>
      <c r="AU5" s="18" t="s">
        <v>85</v>
      </c>
      <c r="AV5" s="18" t="s">
        <v>86</v>
      </c>
      <c r="AW5" s="18" t="s">
        <v>87</v>
      </c>
      <c r="AX5" s="18" t="s">
        <v>88</v>
      </c>
      <c r="AY5" s="18" t="s">
        <v>89</v>
      </c>
      <c r="AZ5" s="18" t="s">
        <v>90</v>
      </c>
      <c r="BA5" s="18" t="s">
        <v>91</v>
      </c>
      <c r="BB5" s="18" t="s">
        <v>92</v>
      </c>
      <c r="BC5" s="18" t="s">
        <v>93</v>
      </c>
      <c r="BD5" s="18" t="s">
        <v>94</v>
      </c>
      <c r="BE5" s="18" t="s">
        <v>95</v>
      </c>
      <c r="BF5" s="18" t="s">
        <v>85</v>
      </c>
      <c r="BG5" s="18" t="s">
        <v>86</v>
      </c>
      <c r="BH5" s="18" t="s">
        <v>87</v>
      </c>
      <c r="BI5" s="18" t="s">
        <v>88</v>
      </c>
      <c r="BJ5" s="18" t="s">
        <v>89</v>
      </c>
      <c r="BK5" s="18" t="s">
        <v>90</v>
      </c>
      <c r="BL5" s="18" t="s">
        <v>91</v>
      </c>
      <c r="BM5" s="18" t="s">
        <v>92</v>
      </c>
      <c r="BN5" s="18" t="s">
        <v>93</v>
      </c>
      <c r="BO5" s="18" t="s">
        <v>94</v>
      </c>
      <c r="BP5" s="18" t="s">
        <v>95</v>
      </c>
      <c r="BQ5" s="18" t="s">
        <v>85</v>
      </c>
      <c r="BR5" s="18" t="s">
        <v>86</v>
      </c>
      <c r="BS5" s="18" t="s">
        <v>87</v>
      </c>
      <c r="BT5" s="18" t="s">
        <v>88</v>
      </c>
      <c r="BU5" s="18" t="s">
        <v>89</v>
      </c>
      <c r="BV5" s="18" t="s">
        <v>90</v>
      </c>
      <c r="BW5" s="18" t="s">
        <v>91</v>
      </c>
      <c r="BX5" s="18" t="s">
        <v>92</v>
      </c>
      <c r="BY5" s="18" t="s">
        <v>93</v>
      </c>
      <c r="BZ5" s="18" t="s">
        <v>94</v>
      </c>
      <c r="CA5" s="18" t="s">
        <v>95</v>
      </c>
      <c r="CB5" s="18" t="s">
        <v>85</v>
      </c>
      <c r="CC5" s="18" t="s">
        <v>86</v>
      </c>
      <c r="CD5" s="18" t="s">
        <v>87</v>
      </c>
      <c r="CE5" s="18" t="s">
        <v>88</v>
      </c>
      <c r="CF5" s="18" t="s">
        <v>89</v>
      </c>
      <c r="CG5" s="18" t="s">
        <v>90</v>
      </c>
      <c r="CH5" s="18" t="s">
        <v>91</v>
      </c>
      <c r="CI5" s="18" t="s">
        <v>92</v>
      </c>
      <c r="CJ5" s="18" t="s">
        <v>93</v>
      </c>
      <c r="CK5" s="18" t="s">
        <v>94</v>
      </c>
      <c r="CL5" s="18" t="s">
        <v>95</v>
      </c>
      <c r="CM5" s="18" t="s">
        <v>85</v>
      </c>
      <c r="CN5" s="18" t="s">
        <v>86</v>
      </c>
      <c r="CO5" s="18" t="s">
        <v>87</v>
      </c>
      <c r="CP5" s="18" t="s">
        <v>88</v>
      </c>
      <c r="CQ5" s="18" t="s">
        <v>89</v>
      </c>
      <c r="CR5" s="18" t="s">
        <v>90</v>
      </c>
      <c r="CS5" s="18" t="s">
        <v>91</v>
      </c>
      <c r="CT5" s="18" t="s">
        <v>92</v>
      </c>
      <c r="CU5" s="18" t="s">
        <v>93</v>
      </c>
      <c r="CV5" s="18" t="s">
        <v>94</v>
      </c>
      <c r="CW5" s="18" t="s">
        <v>95</v>
      </c>
      <c r="CX5" s="18" t="s">
        <v>85</v>
      </c>
      <c r="CY5" s="18" t="s">
        <v>86</v>
      </c>
      <c r="CZ5" s="18" t="s">
        <v>87</v>
      </c>
      <c r="DA5" s="18" t="s">
        <v>88</v>
      </c>
      <c r="DB5" s="18" t="s">
        <v>89</v>
      </c>
      <c r="DC5" s="18" t="s">
        <v>90</v>
      </c>
      <c r="DD5" s="18" t="s">
        <v>91</v>
      </c>
      <c r="DE5" s="18" t="s">
        <v>92</v>
      </c>
      <c r="DF5" s="18" t="s">
        <v>93</v>
      </c>
      <c r="DG5" s="18" t="s">
        <v>94</v>
      </c>
      <c r="DH5" s="18" t="s">
        <v>95</v>
      </c>
      <c r="DI5" s="18" t="s">
        <v>85</v>
      </c>
      <c r="DJ5" s="18" t="s">
        <v>86</v>
      </c>
      <c r="DK5" s="18" t="s">
        <v>87</v>
      </c>
      <c r="DL5" s="18" t="s">
        <v>88</v>
      </c>
      <c r="DM5" s="18" t="s">
        <v>89</v>
      </c>
      <c r="DN5" s="18" t="s">
        <v>90</v>
      </c>
      <c r="DO5" s="18" t="s">
        <v>91</v>
      </c>
      <c r="DP5" s="18" t="s">
        <v>92</v>
      </c>
      <c r="DQ5" s="18" t="s">
        <v>93</v>
      </c>
      <c r="DR5" s="18" t="s">
        <v>94</v>
      </c>
      <c r="DS5" s="18" t="s">
        <v>95</v>
      </c>
      <c r="DT5" s="18" t="s">
        <v>85</v>
      </c>
      <c r="DU5" s="18" t="s">
        <v>86</v>
      </c>
      <c r="DV5" s="18" t="s">
        <v>87</v>
      </c>
      <c r="DW5" s="18" t="s">
        <v>88</v>
      </c>
      <c r="DX5" s="18" t="s">
        <v>89</v>
      </c>
      <c r="DY5" s="18" t="s">
        <v>90</v>
      </c>
      <c r="DZ5" s="18" t="s">
        <v>91</v>
      </c>
      <c r="EA5" s="18" t="s">
        <v>92</v>
      </c>
      <c r="EB5" s="18" t="s">
        <v>93</v>
      </c>
      <c r="EC5" s="18" t="s">
        <v>94</v>
      </c>
      <c r="ED5" s="18" t="s">
        <v>95</v>
      </c>
      <c r="EE5" s="18" t="s">
        <v>85</v>
      </c>
      <c r="EF5" s="18" t="s">
        <v>86</v>
      </c>
      <c r="EG5" s="18" t="s">
        <v>87</v>
      </c>
      <c r="EH5" s="18" t="s">
        <v>88</v>
      </c>
      <c r="EI5" s="18" t="s">
        <v>89</v>
      </c>
      <c r="EJ5" s="18" t="s">
        <v>90</v>
      </c>
      <c r="EK5" s="18" t="s">
        <v>91</v>
      </c>
      <c r="EL5" s="18" t="s">
        <v>92</v>
      </c>
      <c r="EM5" s="18" t="s">
        <v>93</v>
      </c>
      <c r="EN5" s="18" t="s">
        <v>94</v>
      </c>
      <c r="EO5" s="18" t="s">
        <v>95</v>
      </c>
    </row>
    <row r="6" spans="1:145" s="22" customFormat="1" x14ac:dyDescent="0.15">
      <c r="A6" s="14" t="s">
        <v>96</v>
      </c>
      <c r="B6" s="19">
        <f>B7</f>
        <v>2022</v>
      </c>
      <c r="C6" s="19">
        <f t="shared" ref="C6:X6" si="3">C7</f>
        <v>163422</v>
      </c>
      <c r="D6" s="19">
        <f t="shared" si="3"/>
        <v>47</v>
      </c>
      <c r="E6" s="19">
        <f t="shared" si="3"/>
        <v>17</v>
      </c>
      <c r="F6" s="19">
        <f t="shared" si="3"/>
        <v>6</v>
      </c>
      <c r="G6" s="19">
        <f t="shared" si="3"/>
        <v>0</v>
      </c>
      <c r="H6" s="19" t="str">
        <f t="shared" si="3"/>
        <v>富山県　入善町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漁業集落排水</v>
      </c>
      <c r="L6" s="19" t="str">
        <f t="shared" si="3"/>
        <v>H2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3.83</v>
      </c>
      <c r="Q6" s="20">
        <f t="shared" si="3"/>
        <v>85</v>
      </c>
      <c r="R6" s="20">
        <f t="shared" si="3"/>
        <v>3740</v>
      </c>
      <c r="S6" s="20">
        <f t="shared" si="3"/>
        <v>23136</v>
      </c>
      <c r="T6" s="20">
        <f t="shared" si="3"/>
        <v>71.25</v>
      </c>
      <c r="U6" s="20">
        <f t="shared" si="3"/>
        <v>324.72000000000003</v>
      </c>
      <c r="V6" s="20">
        <f t="shared" si="3"/>
        <v>878</v>
      </c>
      <c r="W6" s="20">
        <f t="shared" si="3"/>
        <v>0.3</v>
      </c>
      <c r="X6" s="20">
        <f t="shared" si="3"/>
        <v>2926.67</v>
      </c>
      <c r="Y6" s="21">
        <f>IF(Y7="",NA(),Y7)</f>
        <v>88.49</v>
      </c>
      <c r="Z6" s="21">
        <f t="shared" ref="Z6:AH6" si="4">IF(Z7="",NA(),Z7)</f>
        <v>54.27</v>
      </c>
      <c r="AA6" s="21">
        <f t="shared" si="4"/>
        <v>32.369999999999997</v>
      </c>
      <c r="AB6" s="21">
        <f t="shared" si="4"/>
        <v>90.78</v>
      </c>
      <c r="AC6" s="21">
        <f t="shared" si="4"/>
        <v>53.93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2519.9899999999998</v>
      </c>
      <c r="BG6" s="21">
        <f t="shared" ref="BG6:BO6" si="7">IF(BG7="",NA(),BG7)</f>
        <v>2471.7600000000002</v>
      </c>
      <c r="BH6" s="21">
        <f t="shared" si="7"/>
        <v>2433.42</v>
      </c>
      <c r="BI6" s="21">
        <f t="shared" si="7"/>
        <v>2364.62</v>
      </c>
      <c r="BJ6" s="21">
        <f t="shared" si="7"/>
        <v>2302.15</v>
      </c>
      <c r="BK6" s="21">
        <f t="shared" si="7"/>
        <v>1756.26</v>
      </c>
      <c r="BL6" s="21">
        <f t="shared" si="7"/>
        <v>1864.29</v>
      </c>
      <c r="BM6" s="21">
        <f t="shared" si="7"/>
        <v>1867.86</v>
      </c>
      <c r="BN6" s="21">
        <f t="shared" si="7"/>
        <v>1056.55</v>
      </c>
      <c r="BO6" s="21">
        <f t="shared" si="7"/>
        <v>1278.54</v>
      </c>
      <c r="BP6" s="20" t="str">
        <f>IF(BP7="","",IF(BP7="-","【-】","【"&amp;SUBSTITUTE(TEXT(BP7,"#,##0.00"),"-","△")&amp;"】"))</f>
        <v>【1,078.44】</v>
      </c>
      <c r="BQ6" s="21">
        <f>IF(BQ7="",NA(),BQ7)</f>
        <v>100</v>
      </c>
      <c r="BR6" s="21">
        <f t="shared" ref="BR6:BZ6" si="8">IF(BR7="",NA(),BR7)</f>
        <v>100</v>
      </c>
      <c r="BS6" s="21">
        <f t="shared" si="8"/>
        <v>47.41</v>
      </c>
      <c r="BT6" s="21">
        <f t="shared" si="8"/>
        <v>100</v>
      </c>
      <c r="BU6" s="21">
        <f t="shared" si="8"/>
        <v>100</v>
      </c>
      <c r="BV6" s="21">
        <f t="shared" si="8"/>
        <v>45.78</v>
      </c>
      <c r="BW6" s="21">
        <f t="shared" si="8"/>
        <v>51.32</v>
      </c>
      <c r="BX6" s="21">
        <f t="shared" si="8"/>
        <v>46.93</v>
      </c>
      <c r="BY6" s="21">
        <f t="shared" si="8"/>
        <v>40</v>
      </c>
      <c r="BZ6" s="21">
        <f t="shared" si="8"/>
        <v>38.74</v>
      </c>
      <c r="CA6" s="20" t="str">
        <f>IF(CA7="","",IF(CA7="-","【-】","【"&amp;SUBSTITUTE(TEXT(CA7,"#,##0.00"),"-","△")&amp;"】"))</f>
        <v>【41.91】</v>
      </c>
      <c r="CB6" s="21">
        <f>IF(CB7="",NA(),CB7)</f>
        <v>173.68</v>
      </c>
      <c r="CC6" s="21">
        <f t="shared" ref="CC6:CK6" si="9">IF(CC7="",NA(),CC7)</f>
        <v>174.82</v>
      </c>
      <c r="CD6" s="21">
        <f t="shared" si="9"/>
        <v>362.8</v>
      </c>
      <c r="CE6" s="21">
        <f t="shared" si="9"/>
        <v>173.91</v>
      </c>
      <c r="CF6" s="21">
        <f t="shared" si="9"/>
        <v>182.19</v>
      </c>
      <c r="CG6" s="21">
        <f t="shared" si="9"/>
        <v>367.7</v>
      </c>
      <c r="CH6" s="21">
        <f t="shared" si="9"/>
        <v>329.91</v>
      </c>
      <c r="CI6" s="21">
        <f t="shared" si="9"/>
        <v>346.96</v>
      </c>
      <c r="CJ6" s="21">
        <f t="shared" si="9"/>
        <v>437.27</v>
      </c>
      <c r="CK6" s="21">
        <f t="shared" si="9"/>
        <v>456.72</v>
      </c>
      <c r="CL6" s="20" t="str">
        <f>IF(CL7="","",IF(CL7="-","【-】","【"&amp;SUBSTITUTE(TEXT(CL7,"#,##0.00"),"-","△")&amp;"】"))</f>
        <v>【420.17】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>
        <f t="shared" si="10"/>
        <v>29.43</v>
      </c>
      <c r="CS6" s="21">
        <f t="shared" si="10"/>
        <v>26.7</v>
      </c>
      <c r="CT6" s="21">
        <f t="shared" si="10"/>
        <v>29.12</v>
      </c>
      <c r="CU6" s="21">
        <f t="shared" si="10"/>
        <v>28.77</v>
      </c>
      <c r="CV6" s="21">
        <f t="shared" si="10"/>
        <v>26.22</v>
      </c>
      <c r="CW6" s="20" t="str">
        <f>IF(CW7="","",IF(CW7="-","【-】","【"&amp;SUBSTITUTE(TEXT(CW7,"#,##0.00"),"-","△")&amp;"】"))</f>
        <v>【29.92】</v>
      </c>
      <c r="CX6" s="21">
        <f>IF(CX7="",NA(),CX7)</f>
        <v>82.19</v>
      </c>
      <c r="CY6" s="21">
        <f t="shared" ref="CY6:DG6" si="11">IF(CY7="",NA(),CY7)</f>
        <v>82.52</v>
      </c>
      <c r="CZ6" s="21">
        <f t="shared" si="11"/>
        <v>83.9</v>
      </c>
      <c r="DA6" s="21">
        <f t="shared" si="11"/>
        <v>85.04</v>
      </c>
      <c r="DB6" s="21">
        <f t="shared" si="11"/>
        <v>84.85</v>
      </c>
      <c r="DC6" s="21">
        <f t="shared" si="11"/>
        <v>66.33</v>
      </c>
      <c r="DD6" s="21">
        <f t="shared" si="11"/>
        <v>66.459999999999994</v>
      </c>
      <c r="DE6" s="21">
        <f t="shared" si="11"/>
        <v>64.42</v>
      </c>
      <c r="DF6" s="21">
        <f t="shared" si="11"/>
        <v>78.900000000000006</v>
      </c>
      <c r="DG6" s="21">
        <f t="shared" si="11"/>
        <v>78.03</v>
      </c>
      <c r="DH6" s="20" t="str">
        <f>IF(DH7="","",IF(DH7="-","【-】","【"&amp;SUBSTITUTE(TEXT(DH7,"#,##0.00"),"-","△")&amp;"】"))</f>
        <v>【80.39】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0.26</v>
      </c>
      <c r="EK6" s="21">
        <f t="shared" si="14"/>
        <v>0.04</v>
      </c>
      <c r="EL6" s="20">
        <f t="shared" si="14"/>
        <v>0</v>
      </c>
      <c r="EM6" s="21">
        <f t="shared" si="14"/>
        <v>0.01</v>
      </c>
      <c r="EN6" s="21">
        <f t="shared" si="14"/>
        <v>0.01</v>
      </c>
      <c r="EO6" s="20" t="str">
        <f>IF(EO7="","",IF(EO7="-","【-】","【"&amp;SUBSTITUTE(TEXT(EO7,"#,##0.00"),"-","△")&amp;"】"))</f>
        <v>【0.01】</v>
      </c>
    </row>
    <row r="7" spans="1:145" s="22" customFormat="1" x14ac:dyDescent="0.15">
      <c r="A7" s="14"/>
      <c r="B7" s="23">
        <v>2022</v>
      </c>
      <c r="C7" s="23">
        <v>163422</v>
      </c>
      <c r="D7" s="23">
        <v>47</v>
      </c>
      <c r="E7" s="23">
        <v>17</v>
      </c>
      <c r="F7" s="23">
        <v>6</v>
      </c>
      <c r="G7" s="23">
        <v>0</v>
      </c>
      <c r="H7" s="23" t="s">
        <v>97</v>
      </c>
      <c r="I7" s="23" t="s">
        <v>98</v>
      </c>
      <c r="J7" s="23" t="s">
        <v>99</v>
      </c>
      <c r="K7" s="23" t="s">
        <v>100</v>
      </c>
      <c r="L7" s="23" t="s">
        <v>101</v>
      </c>
      <c r="M7" s="23" t="s">
        <v>102</v>
      </c>
      <c r="N7" s="24" t="s">
        <v>103</v>
      </c>
      <c r="O7" s="24" t="s">
        <v>104</v>
      </c>
      <c r="P7" s="24">
        <v>3.83</v>
      </c>
      <c r="Q7" s="24">
        <v>85</v>
      </c>
      <c r="R7" s="24">
        <v>3740</v>
      </c>
      <c r="S7" s="24">
        <v>23136</v>
      </c>
      <c r="T7" s="24">
        <v>71.25</v>
      </c>
      <c r="U7" s="24">
        <v>324.72000000000003</v>
      </c>
      <c r="V7" s="24">
        <v>878</v>
      </c>
      <c r="W7" s="24">
        <v>0.3</v>
      </c>
      <c r="X7" s="24">
        <v>2926.67</v>
      </c>
      <c r="Y7" s="24">
        <v>88.49</v>
      </c>
      <c r="Z7" s="24">
        <v>54.27</v>
      </c>
      <c r="AA7" s="24">
        <v>32.369999999999997</v>
      </c>
      <c r="AB7" s="24">
        <v>90.78</v>
      </c>
      <c r="AC7" s="24">
        <v>53.93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2519.9899999999998</v>
      </c>
      <c r="BG7" s="24">
        <v>2471.7600000000002</v>
      </c>
      <c r="BH7" s="24">
        <v>2433.42</v>
      </c>
      <c r="BI7" s="24">
        <v>2364.62</v>
      </c>
      <c r="BJ7" s="24">
        <v>2302.15</v>
      </c>
      <c r="BK7" s="24">
        <v>1756.26</v>
      </c>
      <c r="BL7" s="24">
        <v>1864.29</v>
      </c>
      <c r="BM7" s="24">
        <v>1867.86</v>
      </c>
      <c r="BN7" s="24">
        <v>1056.55</v>
      </c>
      <c r="BO7" s="24">
        <v>1278.54</v>
      </c>
      <c r="BP7" s="24">
        <v>1078.44</v>
      </c>
      <c r="BQ7" s="24">
        <v>100</v>
      </c>
      <c r="BR7" s="24">
        <v>100</v>
      </c>
      <c r="BS7" s="24">
        <v>47.41</v>
      </c>
      <c r="BT7" s="24">
        <v>100</v>
      </c>
      <c r="BU7" s="24">
        <v>100</v>
      </c>
      <c r="BV7" s="24">
        <v>45.78</v>
      </c>
      <c r="BW7" s="24">
        <v>51.32</v>
      </c>
      <c r="BX7" s="24">
        <v>46.93</v>
      </c>
      <c r="BY7" s="24">
        <v>40</v>
      </c>
      <c r="BZ7" s="24">
        <v>38.74</v>
      </c>
      <c r="CA7" s="24">
        <v>41.91</v>
      </c>
      <c r="CB7" s="24">
        <v>173.68</v>
      </c>
      <c r="CC7" s="24">
        <v>174.82</v>
      </c>
      <c r="CD7" s="24">
        <v>362.8</v>
      </c>
      <c r="CE7" s="24">
        <v>173.91</v>
      </c>
      <c r="CF7" s="24">
        <v>182.19</v>
      </c>
      <c r="CG7" s="24">
        <v>367.7</v>
      </c>
      <c r="CH7" s="24">
        <v>329.91</v>
      </c>
      <c r="CI7" s="24">
        <v>346.96</v>
      </c>
      <c r="CJ7" s="24">
        <v>437.27</v>
      </c>
      <c r="CK7" s="24">
        <v>456.72</v>
      </c>
      <c r="CL7" s="24">
        <v>420.17</v>
      </c>
      <c r="CM7" s="24" t="s">
        <v>103</v>
      </c>
      <c r="CN7" s="24" t="s">
        <v>103</v>
      </c>
      <c r="CO7" s="24" t="s">
        <v>103</v>
      </c>
      <c r="CP7" s="24" t="s">
        <v>103</v>
      </c>
      <c r="CQ7" s="24" t="s">
        <v>103</v>
      </c>
      <c r="CR7" s="24">
        <v>29.43</v>
      </c>
      <c r="CS7" s="24">
        <v>26.7</v>
      </c>
      <c r="CT7" s="24">
        <v>29.12</v>
      </c>
      <c r="CU7" s="24">
        <v>28.77</v>
      </c>
      <c r="CV7" s="24">
        <v>26.22</v>
      </c>
      <c r="CW7" s="24">
        <v>29.92</v>
      </c>
      <c r="CX7" s="24">
        <v>82.19</v>
      </c>
      <c r="CY7" s="24">
        <v>82.52</v>
      </c>
      <c r="CZ7" s="24">
        <v>83.9</v>
      </c>
      <c r="DA7" s="24">
        <v>85.04</v>
      </c>
      <c r="DB7" s="24">
        <v>84.85</v>
      </c>
      <c r="DC7" s="24">
        <v>66.33</v>
      </c>
      <c r="DD7" s="24">
        <v>66.459999999999994</v>
      </c>
      <c r="DE7" s="24">
        <v>64.42</v>
      </c>
      <c r="DF7" s="24">
        <v>78.900000000000006</v>
      </c>
      <c r="DG7" s="24">
        <v>78.03</v>
      </c>
      <c r="DH7" s="24">
        <v>80.39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0.26</v>
      </c>
      <c r="EK7" s="24">
        <v>0.04</v>
      </c>
      <c r="EL7" s="24">
        <v>0</v>
      </c>
      <c r="EM7" s="24">
        <v>0.01</v>
      </c>
      <c r="EN7" s="24">
        <v>0.01</v>
      </c>
      <c r="EO7" s="24">
        <v>0.01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105</v>
      </c>
      <c r="C9" s="26" t="s">
        <v>106</v>
      </c>
      <c r="D9" s="26" t="s">
        <v>107</v>
      </c>
      <c r="E9" s="26" t="s">
        <v>108</v>
      </c>
      <c r="F9" s="26" t="s">
        <v>109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111</v>
      </c>
    </row>
    <row r="13" spans="1:145" x14ac:dyDescent="0.15">
      <c r="B13" t="s">
        <v>112</v>
      </c>
      <c r="C13" t="s">
        <v>113</v>
      </c>
      <c r="D13" t="s">
        <v>113</v>
      </c>
      <c r="E13" t="s">
        <v>113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</cp:lastModifiedBy>
  <dcterms:created xsi:type="dcterms:W3CDTF">2023-12-12T02:57:25Z</dcterms:created>
  <dcterms:modified xsi:type="dcterms:W3CDTF">2024-01-26T02:13:49Z</dcterms:modified>
  <cp:category/>
</cp:coreProperties>
</file>