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78.0.9\共有\企画財政課\02財政班\12 地方公営企業\令和５年度\照会\【１／26〆】公営企業に係る経営比較分析表（令和４年度決算）の分析等\"/>
    </mc:Choice>
  </mc:AlternateContent>
  <workbookProtection workbookAlgorithmName="SHA-512" workbookHashValue="uEfsHeNad2t5NanMGWuxA+6DOWFqcKbBQdzs2K5XNAD0i5N6mHK+EeU+MKeSaCBQ48T5v8eCGpyrLao7drIGdQ==" workbookSaltValue="LQGf+06b+mAHxekw9e91rA==" workbookSpinCount="100000" lockStructure="1"/>
  <bookViews>
    <workbookView xWindow="111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B10" i="4"/>
  <c r="AL8" i="4"/>
  <c r="P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<sst xmlns="http://schemas.openxmlformats.org/spreadsheetml/2006/main" count="236" uniqueCount="121">
  <si>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</si>
  <si>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</si>
  <si>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</si>
  <si>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</si>
  <si>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</si>
  <si>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</si>
  <si>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</si>
  <si>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</si>
  <si>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</si>
  <si>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</si>
  <si>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</si>
  <si>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</si>
  <si>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</si>
  <si>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</si>
  <si>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</si>
  <si>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</si>
  <si>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</si>
  <si>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</si>
  <si>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</si>
  <si>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</si>
  <si>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</si>
  <si>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</si>
  <si>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</si>
  <si>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</si>
  <si>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</si>
  <si>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</si>
  <si>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</si>
  <si>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</si>
  <si>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</si>
  <si>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</si>
  <si>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</si>
  <si>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</si>
  <si>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</si>
  <si>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</si>
  <si>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</si>
  <si>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</si>
  <si>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</si>
  <si>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</si>
  <si>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</si>
  <si>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</si>
  <si>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</si>
  <si>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</si>
  <si>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</si>
  <si>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</si>
  <si>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</si>
  <si>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</si>
  <si>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</si>
  <si>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</si>
  <si>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</si>
  <si>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</si>
  <si>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</si>
  <si>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</si>
  <si>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</si>
  <si>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</si>
  <si>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</si>
  <si>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</si>
  <si>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</si>
  <si>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</si>
  <si>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</si>
  <si>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</si>
  <si>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</si>
  <si>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</si>
  <si>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</si>
  <si>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</si>
  <si>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</si>
  <si>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</si>
  <si>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</si>
  <si>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</si>
  <si>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</si>
  <si>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</si>
  <si>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</si>
  <si>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</si>
  <si>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</si>
  <si>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</si>
  <si>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</si>
  <si>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</si>
  <si>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</si>
  <si>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</si>
  <si>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</si>
  <si>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</si>
  <si>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</si>
  <si>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</si>
  <si>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</si>
  <si>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</si>
  <si>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</si>
  <si>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</si>
  <si>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</si>
  <si>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</si>
  <si>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</si>
  <si>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</si>
  <si>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</si>
  <si>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</si>
  <si>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</si>
  <si>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</si>
  <si>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</si>
  <si>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</si>
  <si>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</si>
  <si>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</si>
  <si>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朝日町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</si>
  <si>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</si>
  <si>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</si>
  <si>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</si>
  <si>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</si>
  <si>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</si>
  <si>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</si>
  <si>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</si>
  <si>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</si>
  <si>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</si>
  <si>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</si>
  <si>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</si>
  <si>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</si>
  <si>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</si>
  <si>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</si>
  <si>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</si>
  <si>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</si>
  <si>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</si>
  <si>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</si>
  <si>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</si>
  <si>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下水道の整備率は９４％で、一部の計画区域を除き概ね整備が完了しているが、接続人口は人口減少の影響もあり微減で、使用料収入の伸びが鈍化している。水洗化率についても、現段階では低いながら、汚水処理原価の抑制努力により経費回収率は安定している。
　下水道への接続件数は年々増えているものの、人口減少による影響もあり、水洗化率の数値は年々上がっている反面、施設の経年劣化に伴う汚水処理原価の上昇を懸念している。
　企業債残高は償還により減少しているが、営業収支の伸びの鈍化により、今後も比率は緩やかに減少するものと考えられる。</t>
    <rPh sb="1" eb="4">
      <t>ゲスイドウ</t>
    </rPh>
    <rPh sb="5" eb="7">
      <t>セイビ</t>
    </rPh>
    <rPh sb="7" eb="8">
      <t>リツ</t>
    </rPh>
    <rPh sb="14" eb="16">
      <t>イチブ</t>
    </rPh>
    <rPh sb="17" eb="19">
      <t>ケイカク</t>
    </rPh>
    <rPh sb="19" eb="21">
      <t>クイキ</t>
    </rPh>
    <rPh sb="22" eb="23">
      <t>ノゾ</t>
    </rPh>
    <rPh sb="24" eb="25">
      <t>オオム</t>
    </rPh>
    <rPh sb="26" eb="28">
      <t>セイビ</t>
    </rPh>
    <rPh sb="29" eb="31">
      <t>カンリョウ</t>
    </rPh>
    <rPh sb="37" eb="39">
      <t>セツゾク</t>
    </rPh>
    <rPh sb="39" eb="41">
      <t>ジンコウ</t>
    </rPh>
    <rPh sb="42" eb="44">
      <t>ジンコウ</t>
    </rPh>
    <rPh sb="44" eb="46">
      <t>ゲンショウ</t>
    </rPh>
    <rPh sb="47" eb="49">
      <t>エイキョウ</t>
    </rPh>
    <rPh sb="52" eb="54">
      <t>ビゲン</t>
    </rPh>
    <rPh sb="56" eb="58">
      <t>シヨウ</t>
    </rPh>
    <rPh sb="58" eb="59">
      <t>リョウ</t>
    </rPh>
    <rPh sb="59" eb="61">
      <t>シュウニュウ</t>
    </rPh>
    <rPh sb="62" eb="63">
      <t>ノ</t>
    </rPh>
    <rPh sb="65" eb="67">
      <t>ドンカ</t>
    </rPh>
    <rPh sb="72" eb="75">
      <t>スイセンカ</t>
    </rPh>
    <rPh sb="75" eb="76">
      <t>リツ</t>
    </rPh>
    <rPh sb="82" eb="85">
      <t>ゲンダンカイ</t>
    </rPh>
    <rPh sb="87" eb="88">
      <t>ヒク</t>
    </rPh>
    <rPh sb="93" eb="95">
      <t>オスイ</t>
    </rPh>
    <rPh sb="95" eb="97">
      <t>ショリ</t>
    </rPh>
    <rPh sb="97" eb="99">
      <t>ゲンカ</t>
    </rPh>
    <rPh sb="100" eb="102">
      <t>ヨクセイ</t>
    </rPh>
    <rPh sb="102" eb="104">
      <t>ドリョク</t>
    </rPh>
    <rPh sb="107" eb="109">
      <t>ケイヒ</t>
    </rPh>
    <rPh sb="109" eb="111">
      <t>カイシュウ</t>
    </rPh>
    <rPh sb="111" eb="112">
      <t>リツ</t>
    </rPh>
    <rPh sb="113" eb="115">
      <t>アンテイ</t>
    </rPh>
    <rPh sb="122" eb="125">
      <t>ゲスイドウ</t>
    </rPh>
    <rPh sb="127" eb="129">
      <t>セツゾク</t>
    </rPh>
    <rPh sb="129" eb="131">
      <t>ケンスウ</t>
    </rPh>
    <rPh sb="132" eb="134">
      <t>ネンネン</t>
    </rPh>
    <rPh sb="134" eb="135">
      <t>フ</t>
    </rPh>
    <rPh sb="143" eb="145">
      <t>ジンコウ</t>
    </rPh>
    <rPh sb="145" eb="147">
      <t>ゲンショウ</t>
    </rPh>
    <rPh sb="150" eb="152">
      <t>エイキョウ</t>
    </rPh>
    <rPh sb="156" eb="159">
      <t>スイセンカ</t>
    </rPh>
    <rPh sb="159" eb="160">
      <t>リツ</t>
    </rPh>
    <rPh sb="161" eb="163">
      <t>スウチ</t>
    </rPh>
    <rPh sb="164" eb="166">
      <t>ネンネン</t>
    </rPh>
    <rPh sb="166" eb="167">
      <t>ア</t>
    </rPh>
    <rPh sb="172" eb="174">
      <t>ハンメン</t>
    </rPh>
    <rPh sb="175" eb="177">
      <t>シセツ</t>
    </rPh>
    <rPh sb="178" eb="180">
      <t>ケイネン</t>
    </rPh>
    <rPh sb="180" eb="182">
      <t>レッカ</t>
    </rPh>
    <rPh sb="183" eb="184">
      <t>トモナ</t>
    </rPh>
    <rPh sb="185" eb="187">
      <t>オスイ</t>
    </rPh>
    <rPh sb="187" eb="189">
      <t>ショリ</t>
    </rPh>
    <rPh sb="189" eb="191">
      <t>ゲンカ</t>
    </rPh>
    <rPh sb="192" eb="194">
      <t>ジョウショウ</t>
    </rPh>
    <rPh sb="195" eb="197">
      <t>ケネン</t>
    </rPh>
    <rPh sb="204" eb="206">
      <t>キギョウ</t>
    </rPh>
    <rPh sb="206" eb="207">
      <t>サイ</t>
    </rPh>
    <rPh sb="207" eb="209">
      <t>ザンダカ</t>
    </rPh>
    <rPh sb="210" eb="212">
      <t>ショウカン</t>
    </rPh>
    <rPh sb="215" eb="217">
      <t>ゲンショウ</t>
    </rPh>
    <rPh sb="223" eb="225">
      <t>エイギョウ</t>
    </rPh>
    <rPh sb="225" eb="227">
      <t>シュウシ</t>
    </rPh>
    <rPh sb="228" eb="229">
      <t>ノ</t>
    </rPh>
    <rPh sb="231" eb="233">
      <t>ドンカ</t>
    </rPh>
    <rPh sb="237" eb="239">
      <t>コンゴ</t>
    </rPh>
    <rPh sb="240" eb="242">
      <t>ヒリツ</t>
    </rPh>
    <rPh sb="243" eb="244">
      <t>ユル</t>
    </rPh>
    <rPh sb="247" eb="249">
      <t>ゲンショウ</t>
    </rPh>
    <rPh sb="254" eb="255">
      <t>カンガ</t>
    </rPh>
    <phoneticPr fontId="4"/>
  </si>
  <si>
    <t>　管渠整備は平成９年度から開始しており、概ね計画区域の整備は完了している。まだ経過年数が短いため老朽化対策の必要はないと考えているが、今後、ストックマネジメント計画により、幹線管渠等を優先に点検・調査を進めていく予定である。
　終末処理場については、平成１３年度から供用を開始しており、経過年数的には更新時期を迎えつつあるため、今後、ストックマネジメント計画により、施設の点検・調査や改築・更新を進めていく。</t>
    <rPh sb="1" eb="3">
      <t>カンキョ</t>
    </rPh>
    <rPh sb="3" eb="5">
      <t>セイビ</t>
    </rPh>
    <rPh sb="6" eb="8">
      <t>ヘイセイ</t>
    </rPh>
    <rPh sb="9" eb="11">
      <t>ネンド</t>
    </rPh>
    <rPh sb="13" eb="15">
      <t>カイシ</t>
    </rPh>
    <rPh sb="20" eb="21">
      <t>オオム</t>
    </rPh>
    <rPh sb="22" eb="24">
      <t>ケイカク</t>
    </rPh>
    <rPh sb="24" eb="26">
      <t>クイキ</t>
    </rPh>
    <rPh sb="27" eb="29">
      <t>セイビ</t>
    </rPh>
    <rPh sb="30" eb="32">
      <t>カンリョウ</t>
    </rPh>
    <rPh sb="39" eb="41">
      <t>ケイカ</t>
    </rPh>
    <rPh sb="41" eb="43">
      <t>ネンスウ</t>
    </rPh>
    <rPh sb="44" eb="45">
      <t>ミジカ</t>
    </rPh>
    <rPh sb="48" eb="51">
      <t>ロウキュウカ</t>
    </rPh>
    <rPh sb="51" eb="53">
      <t>タイサク</t>
    </rPh>
    <rPh sb="54" eb="56">
      <t>ヒツヨウ</t>
    </rPh>
    <rPh sb="60" eb="61">
      <t>カンガ</t>
    </rPh>
    <rPh sb="67" eb="69">
      <t>コンゴ</t>
    </rPh>
    <rPh sb="80" eb="82">
      <t>ケイカク</t>
    </rPh>
    <rPh sb="86" eb="88">
      <t>カンセン</t>
    </rPh>
    <rPh sb="88" eb="90">
      <t>カンキョ</t>
    </rPh>
    <rPh sb="90" eb="91">
      <t>ナド</t>
    </rPh>
    <rPh sb="92" eb="94">
      <t>ユウセン</t>
    </rPh>
    <rPh sb="95" eb="97">
      <t>テンケン</t>
    </rPh>
    <rPh sb="98" eb="100">
      <t>チョウサ</t>
    </rPh>
    <rPh sb="101" eb="102">
      <t>スス</t>
    </rPh>
    <rPh sb="106" eb="108">
      <t>ヨテイ</t>
    </rPh>
    <rPh sb="114" eb="116">
      <t>シュウマツ</t>
    </rPh>
    <rPh sb="116" eb="119">
      <t>ショリジョウ</t>
    </rPh>
    <rPh sb="125" eb="127">
      <t>ヘイセイ</t>
    </rPh>
    <rPh sb="129" eb="131">
      <t>ネンド</t>
    </rPh>
    <rPh sb="133" eb="135">
      <t>キョウヨウ</t>
    </rPh>
    <rPh sb="136" eb="138">
      <t>カイシ</t>
    </rPh>
    <rPh sb="143" eb="145">
      <t>ケイカ</t>
    </rPh>
    <rPh sb="145" eb="148">
      <t>ネンスウテキ</t>
    </rPh>
    <rPh sb="150" eb="152">
      <t>コウシン</t>
    </rPh>
    <rPh sb="152" eb="154">
      <t>ジキ</t>
    </rPh>
    <rPh sb="155" eb="156">
      <t>ムカ</t>
    </rPh>
    <rPh sb="164" eb="166">
      <t>コンゴ</t>
    </rPh>
    <rPh sb="177" eb="179">
      <t>ケイカク</t>
    </rPh>
    <rPh sb="183" eb="185">
      <t>シセツ</t>
    </rPh>
    <rPh sb="186" eb="188">
      <t>テンケン</t>
    </rPh>
    <rPh sb="189" eb="191">
      <t>チョウサ</t>
    </rPh>
    <rPh sb="192" eb="194">
      <t>カイチク</t>
    </rPh>
    <rPh sb="195" eb="197">
      <t>コウシン</t>
    </rPh>
    <rPh sb="198" eb="199">
      <t>スス</t>
    </rPh>
    <phoneticPr fontId="4"/>
  </si>
  <si>
    <t>　概ね管渠整備が完了していることや、今後の人口減少による汚水流入量の推移を見極めながら、現在終末処理場が有する汚水処理能力（２系統）の維持に努め、処理設備の増設など建設事業費の削減を目指す。
　施設の老朽化対策として、管渠については、これまで特に異常は見受けられず経過年数的にも耐用年数に至っていないが、今後ストックマネジメント計画により、点検・調査を進めていく。終末処理場については、耐用年数を迎えている設備もあるため、ストックマネジメント計画により、ＩＣの平準化やＬＣＣの削減を考慮し計画的・効果的な施設の改築・更新を進めていく。
　経営については、令和２年度に経営戦略を策定しており、今後も安定的な事業継続を行うため、使用料収入の向上に努めるとともに汚水処理費用の抑制に努める。</t>
    <rPh sb="1" eb="2">
      <t>オオム</t>
    </rPh>
    <rPh sb="3" eb="5">
      <t>カンキョ</t>
    </rPh>
    <rPh sb="5" eb="7">
      <t>セイビ</t>
    </rPh>
    <rPh sb="8" eb="10">
      <t>カンリョウ</t>
    </rPh>
    <rPh sb="18" eb="20">
      <t>コンゴ</t>
    </rPh>
    <rPh sb="21" eb="23">
      <t>ジンコウ</t>
    </rPh>
    <rPh sb="23" eb="25">
      <t>ゲンショウ</t>
    </rPh>
    <rPh sb="28" eb="30">
      <t>オスイ</t>
    </rPh>
    <rPh sb="30" eb="32">
      <t>リュウニュウ</t>
    </rPh>
    <rPh sb="32" eb="33">
      <t>リョウ</t>
    </rPh>
    <rPh sb="34" eb="36">
      <t>スイイ</t>
    </rPh>
    <rPh sb="37" eb="39">
      <t>ミキワ</t>
    </rPh>
    <rPh sb="44" eb="46">
      <t>ゲンザイ</t>
    </rPh>
    <rPh sb="46" eb="48">
      <t>シュウマツ</t>
    </rPh>
    <rPh sb="48" eb="51">
      <t>ショリジョウ</t>
    </rPh>
    <rPh sb="52" eb="53">
      <t>ユウ</t>
    </rPh>
    <rPh sb="55" eb="57">
      <t>オスイ</t>
    </rPh>
    <rPh sb="57" eb="59">
      <t>ショリ</t>
    </rPh>
    <rPh sb="59" eb="61">
      <t>ノウリョク</t>
    </rPh>
    <rPh sb="63" eb="65">
      <t>ケイトウ</t>
    </rPh>
    <rPh sb="67" eb="69">
      <t>イジ</t>
    </rPh>
    <rPh sb="70" eb="71">
      <t>ツト</t>
    </rPh>
    <rPh sb="73" eb="75">
      <t>ショリ</t>
    </rPh>
    <rPh sb="75" eb="77">
      <t>セツビ</t>
    </rPh>
    <rPh sb="78" eb="80">
      <t>ゾウセツ</t>
    </rPh>
    <rPh sb="82" eb="84">
      <t>ケンセツ</t>
    </rPh>
    <rPh sb="84" eb="87">
      <t>ジギョウヒ</t>
    </rPh>
    <rPh sb="88" eb="90">
      <t>サクゲン</t>
    </rPh>
    <rPh sb="91" eb="93">
      <t>メザ</t>
    </rPh>
    <rPh sb="97" eb="99">
      <t>シセツ</t>
    </rPh>
    <rPh sb="100" eb="103">
      <t>ロウキュウカ</t>
    </rPh>
    <rPh sb="103" eb="105">
      <t>タイサク</t>
    </rPh>
    <rPh sb="109" eb="111">
      <t>カンキョ</t>
    </rPh>
    <rPh sb="121" eb="122">
      <t>トク</t>
    </rPh>
    <rPh sb="123" eb="125">
      <t>イジョウ</t>
    </rPh>
    <rPh sb="126" eb="128">
      <t>ミウ</t>
    </rPh>
    <rPh sb="132" eb="134">
      <t>ケイカ</t>
    </rPh>
    <rPh sb="134" eb="137">
      <t>ネンスウテキ</t>
    </rPh>
    <rPh sb="139" eb="141">
      <t>タイヨウ</t>
    </rPh>
    <rPh sb="141" eb="143">
      <t>ネンスウ</t>
    </rPh>
    <rPh sb="144" eb="145">
      <t>イタ</t>
    </rPh>
    <rPh sb="152" eb="154">
      <t>コンゴ</t>
    </rPh>
    <rPh sb="164" eb="166">
      <t>ケイカク</t>
    </rPh>
    <rPh sb="170" eb="172">
      <t>テンケン</t>
    </rPh>
    <rPh sb="173" eb="175">
      <t>チョウサ</t>
    </rPh>
    <rPh sb="176" eb="177">
      <t>スス</t>
    </rPh>
    <rPh sb="182" eb="184">
      <t>シュウマツ</t>
    </rPh>
    <rPh sb="184" eb="187">
      <t>ショリジョウ</t>
    </rPh>
    <rPh sb="193" eb="195">
      <t>タイヨウ</t>
    </rPh>
    <rPh sb="195" eb="197">
      <t>ネンスウ</t>
    </rPh>
    <rPh sb="198" eb="199">
      <t>ムカ</t>
    </rPh>
    <rPh sb="203" eb="205">
      <t>セツビ</t>
    </rPh>
    <rPh sb="221" eb="223">
      <t>ケイカク</t>
    </rPh>
    <rPh sb="230" eb="233">
      <t>ヘイジュンカ</t>
    </rPh>
    <rPh sb="238" eb="240">
      <t>サクゲン</t>
    </rPh>
    <rPh sb="241" eb="243">
      <t>コウリョ</t>
    </rPh>
    <rPh sb="244" eb="247">
      <t>ケイカクテキ</t>
    </rPh>
    <rPh sb="248" eb="251">
      <t>コウカテキ</t>
    </rPh>
    <rPh sb="252" eb="254">
      <t>シセツ</t>
    </rPh>
    <rPh sb="255" eb="257">
      <t>カイチク</t>
    </rPh>
    <rPh sb="258" eb="260">
      <t>コウシン</t>
    </rPh>
    <rPh sb="261" eb="262">
      <t>スス</t>
    </rPh>
    <rPh sb="269" eb="271">
      <t>ケイエイ</t>
    </rPh>
    <rPh sb="277" eb="279">
      <t>レイワ</t>
    </rPh>
    <rPh sb="280" eb="282">
      <t>ネンド</t>
    </rPh>
    <rPh sb="283" eb="285">
      <t>ケイエイ</t>
    </rPh>
    <rPh sb="285" eb="287">
      <t>センリャク</t>
    </rPh>
    <rPh sb="288" eb="290">
      <t>サクテイ</t>
    </rPh>
    <rPh sb="295" eb="297">
      <t>コンゴ</t>
    </rPh>
    <rPh sb="298" eb="301">
      <t>アンテイテキ</t>
    </rPh>
    <rPh sb="302" eb="304">
      <t>ジギョウ</t>
    </rPh>
    <rPh sb="304" eb="306">
      <t>ケイゾク</t>
    </rPh>
    <rPh sb="307" eb="308">
      <t>オコナ</t>
    </rPh>
    <rPh sb="312" eb="315">
      <t>シヨウリョウ</t>
    </rPh>
    <rPh sb="315" eb="317">
      <t>シュウニュウ</t>
    </rPh>
    <rPh sb="318" eb="320">
      <t>コウジョウ</t>
    </rPh>
    <rPh sb="321" eb="322">
      <t>ツト</t>
    </rPh>
    <rPh sb="328" eb="330">
      <t>オスイ</t>
    </rPh>
    <rPh sb="330" eb="332">
      <t>ショリ</t>
    </rPh>
    <rPh sb="332" eb="334">
      <t>ヒヨウ</t>
    </rPh>
    <rPh sb="335" eb="337">
      <t>ヨクセイ</t>
    </rPh>
    <rPh sb="338" eb="33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</si>
</sst>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0.14000000000000001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52-4118-A522-57EB5C73094F}"/>
            </c:ext>
          </c:extLst>
        </c:ser>
        <c:dLbls>
          <c:showLegendKey val="0"/>
          <c:showVal val="0"/>
          <c:showCatName val="0"/>
          <c:showSerName val="0"/>
          <c:showPercent val="0"/>
          <c:showBubbleSize val="0"/>
        </c:dLbls>
        <c:gapWidth val="150"/>
        <c:axId val="288964168"/>
        <c:axId val="28896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xmlns:c16r2="http://schemas.microsoft.com/office/drawing/2015/06/chart">
            <c:ext xmlns:c16="http://schemas.microsoft.com/office/drawing/2014/chart" uri="{C3380CC4-5D6E-409C-BE32-E72D297353CC}">
              <c16:uniqueId val="{00000001-0652-4118-A522-57EB5C73094F}"/>
            </c:ext>
          </c:extLst>
        </c:ser>
        <c:dLbls>
          <c:showLegendKey val="0"/>
          <c:showVal val="0"/>
          <c:showCatName val="0"/>
          <c:showSerName val="0"/>
          <c:showPercent val="0"/>
          <c:showBubbleSize val="0"/>
        </c:dLbls>
        <c:marker val="1"/>
        <c:smooth val="0"/>
        <c:axId val="288964168"/>
        <c:axId val="288964560"/>
      </c:lineChart>
      <c:dateAx>
        <c:axId val="288964168"/>
        <c:scaling>
          <c:orientation val="minMax"/>
        </c:scaling>
        <c:delete val="1"/>
        <c:axPos val="b"/>
        <c:numFmt formatCode="&quot;H&quot;yy" sourceLinked="1"/>
        <c:majorTickMark val="none"/>
        <c:minorTickMark val="none"/>
        <c:tickLblPos val="none"/>
        <c:crossAx val="288964560"/>
        <c:crosses val="autoZero"/>
        <c:auto val="1"/>
        <c:lblOffset val="100"/>
        <c:baseTimeUnit val="years"/>
      </c:dateAx>
      <c:valAx>
        <c:axId val="28896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96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62.16</c:v>
                </c:pt>
                <c:pt idx="1">
                  <c:v>59.2</c:v>
                </c:pt>
                <c:pt idx="2">
                  <c:v>59.7</c:v>
                </c:pt>
                <c:pt idx="3">
                  <c:v>58.15</c:v>
                </c:pt>
                <c:pt idx="4">
                  <c:v>56.61</c:v>
                </c:pt>
              </c:numCache>
            </c:numRef>
          </c:val>
          <c:extLst xmlns:c16r2="http://schemas.microsoft.com/office/drawing/2015/06/chart">
            <c:ext xmlns:c16="http://schemas.microsoft.com/office/drawing/2014/chart" uri="{C3380CC4-5D6E-409C-BE32-E72D297353CC}">
              <c16:uniqueId val="{00000000-C091-49D4-89FE-7A4786162EB1}"/>
            </c:ext>
          </c:extLst>
        </c:ser>
        <c:dLbls>
          <c:showLegendKey val="0"/>
          <c:showVal val="0"/>
          <c:showCatName val="0"/>
          <c:showSerName val="0"/>
          <c:showPercent val="0"/>
          <c:showBubbleSize val="0"/>
        </c:dLbls>
        <c:gapWidth val="150"/>
        <c:axId val="281482184"/>
        <c:axId val="28148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xmlns:c16r2="http://schemas.microsoft.com/office/drawing/2015/06/chart">
            <c:ext xmlns:c16="http://schemas.microsoft.com/office/drawing/2014/chart" uri="{C3380CC4-5D6E-409C-BE32-E72D297353CC}">
              <c16:uniqueId val="{00000001-C091-49D4-89FE-7A4786162EB1}"/>
            </c:ext>
          </c:extLst>
        </c:ser>
        <c:dLbls>
          <c:showLegendKey val="0"/>
          <c:showVal val="0"/>
          <c:showCatName val="0"/>
          <c:showSerName val="0"/>
          <c:showPercent val="0"/>
          <c:showBubbleSize val="0"/>
        </c:dLbls>
        <c:marker val="1"/>
        <c:smooth val="0"/>
        <c:axId val="281482184"/>
        <c:axId val="281482576"/>
      </c:lineChart>
      <c:dateAx>
        <c:axId val="281482184"/>
        <c:scaling>
          <c:orientation val="minMax"/>
        </c:scaling>
        <c:delete val="1"/>
        <c:axPos val="b"/>
        <c:numFmt formatCode="&quot;H&quot;yy" sourceLinked="1"/>
        <c:majorTickMark val="none"/>
        <c:minorTickMark val="none"/>
        <c:tickLblPos val="none"/>
        <c:crossAx val="281482576"/>
        <c:crosses val="autoZero"/>
        <c:auto val="1"/>
        <c:lblOffset val="100"/>
        <c:baseTimeUnit val="years"/>
      </c:dateAx>
      <c:valAx>
        <c:axId val="28148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48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82.85</c:v>
                </c:pt>
                <c:pt idx="1">
                  <c:v>84.98</c:v>
                </c:pt>
                <c:pt idx="2">
                  <c:v>85.89</c:v>
                </c:pt>
                <c:pt idx="3">
                  <c:v>86.44</c:v>
                </c:pt>
                <c:pt idx="4">
                  <c:v>86.98</c:v>
                </c:pt>
              </c:numCache>
            </c:numRef>
          </c:val>
          <c:extLst xmlns:c16r2="http://schemas.microsoft.com/office/drawing/2015/06/chart">
            <c:ext xmlns:c16="http://schemas.microsoft.com/office/drawing/2014/chart" uri="{C3380CC4-5D6E-409C-BE32-E72D297353CC}">
              <c16:uniqueId val="{00000000-7BBF-4759-9303-8539CC213F58}"/>
            </c:ext>
          </c:extLst>
        </c:ser>
        <c:dLbls>
          <c:showLegendKey val="0"/>
          <c:showVal val="0"/>
          <c:showCatName val="0"/>
          <c:showSerName val="0"/>
          <c:showPercent val="0"/>
          <c:showBubbleSize val="0"/>
        </c:dLbls>
        <c:gapWidth val="150"/>
        <c:axId val="281616856"/>
        <c:axId val="28161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xmlns:c16r2="http://schemas.microsoft.com/office/drawing/2015/06/chart">
            <c:ext xmlns:c16="http://schemas.microsoft.com/office/drawing/2014/chart" uri="{C3380CC4-5D6E-409C-BE32-E72D297353CC}">
              <c16:uniqueId val="{00000001-7BBF-4759-9303-8539CC213F58}"/>
            </c:ext>
          </c:extLst>
        </c:ser>
        <c:dLbls>
          <c:showLegendKey val="0"/>
          <c:showVal val="0"/>
          <c:showCatName val="0"/>
          <c:showSerName val="0"/>
          <c:showPercent val="0"/>
          <c:showBubbleSize val="0"/>
        </c:dLbls>
        <c:marker val="1"/>
        <c:smooth val="0"/>
        <c:axId val="281616856"/>
        <c:axId val="281617248"/>
      </c:lineChart>
      <c:dateAx>
        <c:axId val="281616856"/>
        <c:scaling>
          <c:orientation val="minMax"/>
        </c:scaling>
        <c:delete val="1"/>
        <c:axPos val="b"/>
        <c:numFmt formatCode="&quot;H&quot;yy" sourceLinked="1"/>
        <c:majorTickMark val="none"/>
        <c:minorTickMark val="none"/>
        <c:tickLblPos val="none"/>
        <c:crossAx val="281617248"/>
        <c:crosses val="autoZero"/>
        <c:auto val="1"/>
        <c:lblOffset val="100"/>
        <c:baseTimeUnit val="years"/>
      </c:dateAx>
      <c:valAx>
        <c:axId val="2816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61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93.31</c:v>
                </c:pt>
                <c:pt idx="1">
                  <c:v>93.63</c:v>
                </c:pt>
                <c:pt idx="2">
                  <c:v>89.98</c:v>
                </c:pt>
                <c:pt idx="3">
                  <c:v>93.99</c:v>
                </c:pt>
                <c:pt idx="4">
                  <c:v>94.46</c:v>
                </c:pt>
              </c:numCache>
            </c:numRef>
          </c:val>
          <c:extLst xmlns:c16r2="http://schemas.microsoft.com/office/drawing/2015/06/chart">
            <c:ext xmlns:c16="http://schemas.microsoft.com/office/drawing/2014/chart" uri="{C3380CC4-5D6E-409C-BE32-E72D297353CC}">
              <c16:uniqueId val="{00000000-BC60-4064-840F-34A287015CE1}"/>
            </c:ext>
          </c:extLst>
        </c:ser>
        <c:dLbls>
          <c:showLegendKey val="0"/>
          <c:showVal val="0"/>
          <c:showCatName val="0"/>
          <c:showSerName val="0"/>
          <c:showPercent val="0"/>
          <c:showBubbleSize val="0"/>
        </c:dLbls>
        <c:gapWidth val="150"/>
        <c:axId val="221267264"/>
        <c:axId val="22126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60-4064-840F-34A287015CE1}"/>
            </c:ext>
          </c:extLst>
        </c:ser>
        <c:dLbls>
          <c:showLegendKey val="0"/>
          <c:showVal val="0"/>
          <c:showCatName val="0"/>
          <c:showSerName val="0"/>
          <c:showPercent val="0"/>
          <c:showBubbleSize val="0"/>
        </c:dLbls>
        <c:marker val="1"/>
        <c:smooth val="0"/>
        <c:axId val="221267264"/>
        <c:axId val="221267656"/>
      </c:lineChart>
      <c:dateAx>
        <c:axId val="221267264"/>
        <c:scaling>
          <c:orientation val="minMax"/>
        </c:scaling>
        <c:delete val="1"/>
        <c:axPos val="b"/>
        <c:numFmt formatCode="&quot;H&quot;yy" sourceLinked="1"/>
        <c:majorTickMark val="none"/>
        <c:minorTickMark val="none"/>
        <c:tickLblPos val="none"/>
        <c:crossAx val="221267656"/>
        <c:crosses val="autoZero"/>
        <c:auto val="1"/>
        <c:lblOffset val="100"/>
        <c:baseTimeUnit val="years"/>
      </c:dateAx>
      <c:valAx>
        <c:axId val="22126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68-40D4-A091-D0A0D313475F}"/>
            </c:ext>
          </c:extLst>
        </c:ser>
        <c:dLbls>
          <c:showLegendKey val="0"/>
          <c:showVal val="0"/>
          <c:showCatName val="0"/>
          <c:showSerName val="0"/>
          <c:showPercent val="0"/>
          <c:showBubbleSize val="0"/>
        </c:dLbls>
        <c:gapWidth val="150"/>
        <c:axId val="221268832"/>
        <c:axId val="2842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68-40D4-A091-D0A0D313475F}"/>
            </c:ext>
          </c:extLst>
        </c:ser>
        <c:dLbls>
          <c:showLegendKey val="0"/>
          <c:showVal val="0"/>
          <c:showCatName val="0"/>
          <c:showSerName val="0"/>
          <c:showPercent val="0"/>
          <c:showBubbleSize val="0"/>
        </c:dLbls>
        <c:marker val="1"/>
        <c:smooth val="0"/>
        <c:axId val="221268832"/>
        <c:axId val="284270624"/>
      </c:lineChart>
      <c:dateAx>
        <c:axId val="221268832"/>
        <c:scaling>
          <c:orientation val="minMax"/>
        </c:scaling>
        <c:delete val="1"/>
        <c:axPos val="b"/>
        <c:numFmt formatCode="&quot;H&quot;yy" sourceLinked="1"/>
        <c:majorTickMark val="none"/>
        <c:minorTickMark val="none"/>
        <c:tickLblPos val="none"/>
        <c:crossAx val="284270624"/>
        <c:crosses val="autoZero"/>
        <c:auto val="1"/>
        <c:lblOffset val="100"/>
        <c:baseTimeUnit val="years"/>
      </c:dateAx>
      <c:valAx>
        <c:axId val="2842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D9-4103-9623-6D996F1968A1}"/>
            </c:ext>
          </c:extLst>
        </c:ser>
        <c:dLbls>
          <c:showLegendKey val="0"/>
          <c:showVal val="0"/>
          <c:showCatName val="0"/>
          <c:showSerName val="0"/>
          <c:showPercent val="0"/>
          <c:showBubbleSize val="0"/>
        </c:dLbls>
        <c:gapWidth val="150"/>
        <c:axId val="284271800"/>
        <c:axId val="2842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D9-4103-9623-6D996F1968A1}"/>
            </c:ext>
          </c:extLst>
        </c:ser>
        <c:dLbls>
          <c:showLegendKey val="0"/>
          <c:showVal val="0"/>
          <c:showCatName val="0"/>
          <c:showSerName val="0"/>
          <c:showPercent val="0"/>
          <c:showBubbleSize val="0"/>
        </c:dLbls>
        <c:marker val="1"/>
        <c:smooth val="0"/>
        <c:axId val="284271800"/>
        <c:axId val="284272192"/>
      </c:lineChart>
      <c:dateAx>
        <c:axId val="284271800"/>
        <c:scaling>
          <c:orientation val="minMax"/>
        </c:scaling>
        <c:delete val="1"/>
        <c:axPos val="b"/>
        <c:numFmt formatCode="&quot;H&quot;yy" sourceLinked="1"/>
        <c:majorTickMark val="none"/>
        <c:minorTickMark val="none"/>
        <c:tickLblPos val="none"/>
        <c:crossAx val="284272192"/>
        <c:crosses val="autoZero"/>
        <c:auto val="1"/>
        <c:lblOffset val="100"/>
        <c:baseTimeUnit val="years"/>
      </c:dateAx>
      <c:valAx>
        <c:axId val="2842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7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DF-4F32-A95C-328286B956C2}"/>
            </c:ext>
          </c:extLst>
        </c:ser>
        <c:dLbls>
          <c:showLegendKey val="0"/>
          <c:showVal val="0"/>
          <c:showCatName val="0"/>
          <c:showSerName val="0"/>
          <c:showPercent val="0"/>
          <c:showBubbleSize val="0"/>
        </c:dLbls>
        <c:gapWidth val="150"/>
        <c:axId val="284273368"/>
        <c:axId val="2842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DF-4F32-A95C-328286B956C2}"/>
            </c:ext>
          </c:extLst>
        </c:ser>
        <c:dLbls>
          <c:showLegendKey val="0"/>
          <c:showVal val="0"/>
          <c:showCatName val="0"/>
          <c:showSerName val="0"/>
          <c:showPercent val="0"/>
          <c:showBubbleSize val="0"/>
        </c:dLbls>
        <c:marker val="1"/>
        <c:smooth val="0"/>
        <c:axId val="284273368"/>
        <c:axId val="284273760"/>
      </c:lineChart>
      <c:dateAx>
        <c:axId val="284273368"/>
        <c:scaling>
          <c:orientation val="minMax"/>
        </c:scaling>
        <c:delete val="1"/>
        <c:axPos val="b"/>
        <c:numFmt formatCode="&quot;H&quot;yy" sourceLinked="1"/>
        <c:majorTickMark val="none"/>
        <c:minorTickMark val="none"/>
        <c:tickLblPos val="none"/>
        <c:crossAx val="284273760"/>
        <c:crosses val="autoZero"/>
        <c:auto val="1"/>
        <c:lblOffset val="100"/>
        <c:baseTimeUnit val="years"/>
      </c:dateAx>
      <c:valAx>
        <c:axId val="2842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27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B6-4761-9310-1899F06117DA}"/>
            </c:ext>
          </c:extLst>
        </c:ser>
        <c:dLbls>
          <c:showLegendKey val="0"/>
          <c:showVal val="0"/>
          <c:showCatName val="0"/>
          <c:showSerName val="0"/>
          <c:showPercent val="0"/>
          <c:showBubbleSize val="0"/>
        </c:dLbls>
        <c:gapWidth val="150"/>
        <c:axId val="227539288"/>
        <c:axId val="2275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B6-4761-9310-1899F06117DA}"/>
            </c:ext>
          </c:extLst>
        </c:ser>
        <c:dLbls>
          <c:showLegendKey val="0"/>
          <c:showVal val="0"/>
          <c:showCatName val="0"/>
          <c:showSerName val="0"/>
          <c:showPercent val="0"/>
          <c:showBubbleSize val="0"/>
        </c:dLbls>
        <c:marker val="1"/>
        <c:smooth val="0"/>
        <c:axId val="227539288"/>
        <c:axId val="227539680"/>
      </c:lineChart>
      <c:dateAx>
        <c:axId val="227539288"/>
        <c:scaling>
          <c:orientation val="minMax"/>
        </c:scaling>
        <c:delete val="1"/>
        <c:axPos val="b"/>
        <c:numFmt formatCode="&quot;H&quot;yy" sourceLinked="1"/>
        <c:majorTickMark val="none"/>
        <c:minorTickMark val="none"/>
        <c:tickLblPos val="none"/>
        <c:crossAx val="227539680"/>
        <c:crosses val="autoZero"/>
        <c:auto val="1"/>
        <c:lblOffset val="100"/>
        <c:baseTimeUnit val="years"/>
      </c:dateAx>
      <c:valAx>
        <c:axId val="2275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3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1073.68</c:v>
                </c:pt>
                <c:pt idx="1">
                  <c:v>987.06</c:v>
                </c:pt>
                <c:pt idx="2">
                  <c:v>918.27</c:v>
                </c:pt>
                <c:pt idx="3">
                  <c:v>872.39</c:v>
                </c:pt>
                <c:pt idx="4">
                  <c:v>826</c:v>
                </c:pt>
              </c:numCache>
            </c:numRef>
          </c:val>
          <c:extLst xmlns:c16r2="http://schemas.microsoft.com/office/drawing/2015/06/chart">
            <c:ext xmlns:c16="http://schemas.microsoft.com/office/drawing/2014/chart" uri="{C3380CC4-5D6E-409C-BE32-E72D297353CC}">
              <c16:uniqueId val="{00000000-8A69-46A5-B8BE-C9AF5DE4B688}"/>
            </c:ext>
          </c:extLst>
        </c:ser>
        <c:dLbls>
          <c:showLegendKey val="0"/>
          <c:showVal val="0"/>
          <c:showCatName val="0"/>
          <c:showSerName val="0"/>
          <c:showPercent val="0"/>
          <c:showBubbleSize val="0"/>
        </c:dLbls>
        <c:gapWidth val="150"/>
        <c:axId val="227540856"/>
        <c:axId val="22754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xmlns:c16r2="http://schemas.microsoft.com/office/drawing/2015/06/chart">
            <c:ext xmlns:c16="http://schemas.microsoft.com/office/drawing/2014/chart" uri="{C3380CC4-5D6E-409C-BE32-E72D297353CC}">
              <c16:uniqueId val="{00000001-8A69-46A5-B8BE-C9AF5DE4B688}"/>
            </c:ext>
          </c:extLst>
        </c:ser>
        <c:dLbls>
          <c:showLegendKey val="0"/>
          <c:showVal val="0"/>
          <c:showCatName val="0"/>
          <c:showSerName val="0"/>
          <c:showPercent val="0"/>
          <c:showBubbleSize val="0"/>
        </c:dLbls>
        <c:marker val="1"/>
        <c:smooth val="0"/>
        <c:axId val="227540856"/>
        <c:axId val="227541248"/>
      </c:lineChart>
      <c:dateAx>
        <c:axId val="227540856"/>
        <c:scaling>
          <c:orientation val="minMax"/>
        </c:scaling>
        <c:delete val="1"/>
        <c:axPos val="b"/>
        <c:numFmt formatCode="&quot;H&quot;yy" sourceLinked="1"/>
        <c:majorTickMark val="none"/>
        <c:minorTickMark val="none"/>
        <c:tickLblPos val="none"/>
        <c:crossAx val="227541248"/>
        <c:crosses val="autoZero"/>
        <c:auto val="1"/>
        <c:lblOffset val="100"/>
        <c:baseTimeUnit val="years"/>
      </c:dateAx>
      <c:valAx>
        <c:axId val="22754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4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79.16</c:v>
                </c:pt>
                <c:pt idx="1">
                  <c:v>80.42</c:v>
                </c:pt>
                <c:pt idx="2">
                  <c:v>80.03</c:v>
                </c:pt>
                <c:pt idx="3">
                  <c:v>81.09</c:v>
                </c:pt>
                <c:pt idx="4">
                  <c:v>81.52</c:v>
                </c:pt>
              </c:numCache>
            </c:numRef>
          </c:val>
          <c:extLst xmlns:c16r2="http://schemas.microsoft.com/office/drawing/2015/06/chart">
            <c:ext xmlns:c16="http://schemas.microsoft.com/office/drawing/2014/chart" uri="{C3380CC4-5D6E-409C-BE32-E72D297353CC}">
              <c16:uniqueId val="{00000000-9513-4E1C-ADC4-533203698901}"/>
            </c:ext>
          </c:extLst>
        </c:ser>
        <c:dLbls>
          <c:showLegendKey val="0"/>
          <c:showVal val="0"/>
          <c:showCatName val="0"/>
          <c:showSerName val="0"/>
          <c:showPercent val="0"/>
          <c:showBubbleSize val="0"/>
        </c:dLbls>
        <c:gapWidth val="150"/>
        <c:axId val="227542424"/>
        <c:axId val="28147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xmlns:c16r2="http://schemas.microsoft.com/office/drawing/2015/06/chart">
            <c:ext xmlns:c16="http://schemas.microsoft.com/office/drawing/2014/chart" uri="{C3380CC4-5D6E-409C-BE32-E72D297353CC}">
              <c16:uniqueId val="{00000001-9513-4E1C-ADC4-533203698901}"/>
            </c:ext>
          </c:extLst>
        </c:ser>
        <c:dLbls>
          <c:showLegendKey val="0"/>
          <c:showVal val="0"/>
          <c:showCatName val="0"/>
          <c:showSerName val="0"/>
          <c:showPercent val="0"/>
          <c:showBubbleSize val="0"/>
        </c:dLbls>
        <c:marker val="1"/>
        <c:smooth val="0"/>
        <c:axId val="227542424"/>
        <c:axId val="281479440"/>
      </c:lineChart>
      <c:dateAx>
        <c:axId val="227542424"/>
        <c:scaling>
          <c:orientation val="minMax"/>
        </c:scaling>
        <c:delete val="1"/>
        <c:axPos val="b"/>
        <c:numFmt formatCode="&quot;H&quot;yy" sourceLinked="1"/>
        <c:majorTickMark val="none"/>
        <c:minorTickMark val="none"/>
        <c:tickLblPos val="none"/>
        <c:crossAx val="281479440"/>
        <c:crosses val="autoZero"/>
        <c:auto val="1"/>
        <c:lblOffset val="100"/>
        <c:baseTimeUnit val="years"/>
      </c:dateAx>
      <c:valAx>
        <c:axId val="28147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4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173.52</c:v>
                </c:pt>
                <c:pt idx="1">
                  <c:v>173.46</c:v>
                </c:pt>
                <c:pt idx="2">
                  <c:v>173.27</c:v>
                </c:pt>
                <c:pt idx="3">
                  <c:v>173.89</c:v>
                </c:pt>
                <c:pt idx="4">
                  <c:v>174.55</c:v>
                </c:pt>
              </c:numCache>
            </c:numRef>
          </c:val>
          <c:extLst xmlns:c16r2="http://schemas.microsoft.com/office/drawing/2015/06/chart">
            <c:ext xmlns:c16="http://schemas.microsoft.com/office/drawing/2014/chart" uri="{C3380CC4-5D6E-409C-BE32-E72D297353CC}">
              <c16:uniqueId val="{00000000-835B-4D2A-AF5F-9DE73E1DCBD9}"/>
            </c:ext>
          </c:extLst>
        </c:ser>
        <c:dLbls>
          <c:showLegendKey val="0"/>
          <c:showVal val="0"/>
          <c:showCatName val="0"/>
          <c:showSerName val="0"/>
          <c:showPercent val="0"/>
          <c:showBubbleSize val="0"/>
        </c:dLbls>
        <c:gapWidth val="150"/>
        <c:axId val="281480616"/>
        <c:axId val="28148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xmlns:c16r2="http://schemas.microsoft.com/office/drawing/2015/06/chart">
            <c:ext xmlns:c16="http://schemas.microsoft.com/office/drawing/2014/chart" uri="{C3380CC4-5D6E-409C-BE32-E72D297353CC}">
              <c16:uniqueId val="{00000001-835B-4D2A-AF5F-9DE73E1DCBD9}"/>
            </c:ext>
          </c:extLst>
        </c:ser>
        <c:dLbls>
          <c:showLegendKey val="0"/>
          <c:showVal val="0"/>
          <c:showCatName val="0"/>
          <c:showSerName val="0"/>
          <c:showPercent val="0"/>
          <c:showBubbleSize val="0"/>
        </c:dLbls>
        <c:marker val="1"/>
        <c:smooth val="0"/>
        <c:axId val="281480616"/>
        <c:axId val="281481008"/>
      </c:lineChart>
      <c:dateAx>
        <c:axId val="281480616"/>
        <c:scaling>
          <c:orientation val="minMax"/>
        </c:scaling>
        <c:delete val="1"/>
        <c:axPos val="b"/>
        <c:numFmt formatCode="&quot;H&quot;yy" sourceLinked="1"/>
        <c:majorTickMark val="none"/>
        <c:minorTickMark val="none"/>
        <c:tickLblPos val="none"/>
        <c:crossAx val="281481008"/>
        <c:crosses val="autoZero"/>
        <c:auto val="1"/>
        <c:lblOffset val="100"/>
        <c:baseTimeUnit val="years"/>
      </c:dateAx>
      <c:valAx>
        <c:axId val="28148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48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54" zoomScale="89" zoomScaleNormal="89"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朝日町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10974</v>
      </c>
      <c r="AM8" s="42"/>
      <c r="AN8" s="42"/>
      <c r="AO8" s="42"/>
      <c r="AP8" s="42"/>
      <c r="AQ8" s="42"/>
      <c r="AR8" s="42"/>
      <c r="AS8" s="42"/>
      <c r="AT8" s="35">
        <f>データ!T6</f>
        <v>226.3</v>
      </c>
      <c r="AU8" s="35"/>
      <c r="AV8" s="35"/>
      <c r="AW8" s="35"/>
      <c r="AX8" s="35"/>
      <c r="AY8" s="35"/>
      <c r="AZ8" s="35"/>
      <c r="BA8" s="35"/>
      <c r="BB8" s="35">
        <f>データ!U6</f>
        <v>48.49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38.200000000000003</v>
      </c>
      <c r="Q10" s="35"/>
      <c r="R10" s="35"/>
      <c r="S10" s="35"/>
      <c r="T10" s="35"/>
      <c r="U10" s="35"/>
      <c r="V10" s="35"/>
      <c r="W10" s="35">
        <f>データ!Q6</f>
        <v>85</v>
      </c>
      <c r="X10" s="35"/>
      <c r="Y10" s="35"/>
      <c r="Z10" s="35"/>
      <c r="AA10" s="35"/>
      <c r="AB10" s="35"/>
      <c r="AC10" s="35"/>
      <c r="AD10" s="42">
        <f>データ!R6</f>
        <v>3562</v>
      </c>
      <c r="AE10" s="42"/>
      <c r="AF10" s="42"/>
      <c r="AG10" s="42"/>
      <c r="AH10" s="42"/>
      <c r="AI10" s="42"/>
      <c r="AJ10" s="42"/>
      <c r="AK10" s="2"/>
      <c r="AL10" s="42">
        <f>データ!V6</f>
        <v>4170</v>
      </c>
      <c r="AM10" s="42"/>
      <c r="AN10" s="42"/>
      <c r="AO10" s="42"/>
      <c r="AP10" s="42"/>
      <c r="AQ10" s="42"/>
      <c r="AR10" s="42"/>
      <c r="AS10" s="42"/>
      <c r="AT10" s="35">
        <f>データ!W6</f>
        <v>2.21</v>
      </c>
      <c r="AU10" s="35"/>
      <c r="AV10" s="35"/>
      <c r="AW10" s="35"/>
      <c r="AX10" s="35"/>
      <c r="AY10" s="35"/>
      <c r="AZ10" s="35"/>
      <c r="BA10" s="35"/>
      <c r="BB10" s="35">
        <f>データ!X6</f>
        <v>1886.88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119</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120</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cwS6NdB30qbjMScvxCbowqDk/77b8w4PvplhA5kH95cfq/BuShZzBdUWxcgJUrG+j7+J6xvm2lA2Xt9gFEdr7A==" saltValue="lXOvi2XRsYxGoy8ZN/uc2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163431</v>
      </c>
      <c r="D6" s="19">
        <f t="shared" si="3"/>
        <v>47</v>
      </c>
      <c r="E6" s="19">
        <f t="shared" si="3"/>
        <v>17</v>
      </c>
      <c r="F6" s="19">
        <f t="shared" si="3"/>
        <v>1</v>
      </c>
      <c r="G6" s="19">
        <f t="shared" si="3"/>
        <v>0</v>
      </c>
      <c r="H6" s="19" t="str">
        <f t="shared" si="3"/>
        <v>富山県　朝日町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38.200000000000003</v>
      </c>
      <c r="Q6" s="20">
        <f t="shared" si="3"/>
        <v>85</v>
      </c>
      <c r="R6" s="20">
        <f t="shared" si="3"/>
        <v>3562</v>
      </c>
      <c r="S6" s="20">
        <f t="shared" si="3"/>
        <v>10974</v>
      </c>
      <c r="T6" s="20">
        <f t="shared" si="3"/>
        <v>226.3</v>
      </c>
      <c r="U6" s="20">
        <f t="shared" si="3"/>
        <v>48.49</v>
      </c>
      <c r="V6" s="20">
        <f t="shared" si="3"/>
        <v>4170</v>
      </c>
      <c r="W6" s="20">
        <f t="shared" si="3"/>
        <v>2.21</v>
      </c>
      <c r="X6" s="20">
        <f t="shared" si="3"/>
        <v>1886.88</v>
      </c>
      <c r="Y6" s="21">
        <f>IF(Y7="",NA(),Y7)</f>
        <v>93.31</v>
      </c>
      <c r="Z6" s="21">
        <f t="shared" ref="Z6:AH6" si="4">IF(Z7="",NA(),Z7)</f>
        <v>93.63</v>
      </c>
      <c r="AA6" s="21">
        <f t="shared" si="4"/>
        <v>89.98</v>
      </c>
      <c r="AB6" s="21">
        <f t="shared" si="4"/>
        <v>93.99</v>
      </c>
      <c r="AC6" s="21">
        <f t="shared" si="4"/>
        <v>94.46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1073.68</v>
      </c>
      <c r="BG6" s="21">
        <f t="shared" ref="BG6:BO6" si="7">IF(BG7="",NA(),BG7)</f>
        <v>987.06</v>
      </c>
      <c r="BH6" s="21">
        <f t="shared" si="7"/>
        <v>918.27</v>
      </c>
      <c r="BI6" s="21">
        <f t="shared" si="7"/>
        <v>872.39</v>
      </c>
      <c r="BJ6" s="21">
        <f t="shared" si="7"/>
        <v>826</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79.16</v>
      </c>
      <c r="BR6" s="21">
        <f t="shared" ref="BR6:BZ6" si="8">IF(BR7="",NA(),BR7)</f>
        <v>80.42</v>
      </c>
      <c r="BS6" s="21">
        <f t="shared" si="8"/>
        <v>80.03</v>
      </c>
      <c r="BT6" s="21">
        <f t="shared" si="8"/>
        <v>81.09</v>
      </c>
      <c r="BU6" s="21">
        <f t="shared" si="8"/>
        <v>81.52</v>
      </c>
      <c r="BV6" s="21">
        <f t="shared" si="8"/>
        <v>78.92</v>
      </c>
      <c r="BW6" s="21">
        <f t="shared" si="8"/>
        <v>74.17</v>
      </c>
      <c r="BX6" s="21">
        <f t="shared" si="8"/>
        <v>79.77</v>
      </c>
      <c r="BY6" s="21">
        <f t="shared" si="8"/>
        <v>79.63</v>
      </c>
      <c r="BZ6" s="21">
        <f t="shared" si="8"/>
        <v>76.78</v>
      </c>
      <c r="CA6" s="20" t="str">
        <f>IF(CA7="","",IF(CA7="-","【-】","【"&amp;SUBSTITUTE(TEXT(CA7,"#,##0.00"),"-","△")&amp;"】"))</f>
        <v>【97.61】</v>
      </c>
      <c r="CB6" s="21">
        <f>IF(CB7="",NA(),CB7)</f>
        <v>173.52</v>
      </c>
      <c r="CC6" s="21">
        <f t="shared" ref="CC6:CK6" si="9">IF(CC7="",NA(),CC7)</f>
        <v>173.46</v>
      </c>
      <c r="CD6" s="21">
        <f t="shared" si="9"/>
        <v>173.27</v>
      </c>
      <c r="CE6" s="21">
        <f t="shared" si="9"/>
        <v>173.89</v>
      </c>
      <c r="CF6" s="21">
        <f t="shared" si="9"/>
        <v>174.55</v>
      </c>
      <c r="CG6" s="21">
        <f t="shared" si="9"/>
        <v>220.31</v>
      </c>
      <c r="CH6" s="21">
        <f t="shared" si="9"/>
        <v>230.95</v>
      </c>
      <c r="CI6" s="21">
        <f t="shared" si="9"/>
        <v>214.56</v>
      </c>
      <c r="CJ6" s="21">
        <f t="shared" si="9"/>
        <v>213.66</v>
      </c>
      <c r="CK6" s="21">
        <f t="shared" si="9"/>
        <v>224.31</v>
      </c>
      <c r="CL6" s="20" t="str">
        <f>IF(CL7="","",IF(CL7="-","【-】","【"&amp;SUBSTITUTE(TEXT(CL7,"#,##0.00"),"-","△")&amp;"】"))</f>
        <v>【138.29】</v>
      </c>
      <c r="CM6" s="21">
        <f>IF(CM7="",NA(),CM7)</f>
        <v>62.16</v>
      </c>
      <c r="CN6" s="21">
        <f t="shared" ref="CN6:CV6" si="10">IF(CN7="",NA(),CN7)</f>
        <v>59.2</v>
      </c>
      <c r="CO6" s="21">
        <f t="shared" si="10"/>
        <v>59.7</v>
      </c>
      <c r="CP6" s="21">
        <f t="shared" si="10"/>
        <v>58.15</v>
      </c>
      <c r="CQ6" s="21">
        <f t="shared" si="10"/>
        <v>56.61</v>
      </c>
      <c r="CR6" s="21">
        <f t="shared" si="10"/>
        <v>49.68</v>
      </c>
      <c r="CS6" s="21">
        <f t="shared" si="10"/>
        <v>49.27</v>
      </c>
      <c r="CT6" s="21">
        <f t="shared" si="10"/>
        <v>49.47</v>
      </c>
      <c r="CU6" s="21">
        <f t="shared" si="10"/>
        <v>48.19</v>
      </c>
      <c r="CV6" s="21">
        <f t="shared" si="10"/>
        <v>47.32</v>
      </c>
      <c r="CW6" s="20" t="str">
        <f>IF(CW7="","",IF(CW7="-","【-】","【"&amp;SUBSTITUTE(TEXT(CW7,"#,##0.00"),"-","△")&amp;"】"))</f>
        <v>【59.10】</v>
      </c>
      <c r="CX6" s="21">
        <f>IF(CX7="",NA(),CX7)</f>
        <v>82.85</v>
      </c>
      <c r="CY6" s="21">
        <f t="shared" ref="CY6:DG6" si="11">IF(CY7="",NA(),CY7)</f>
        <v>84.98</v>
      </c>
      <c r="CZ6" s="21">
        <f t="shared" si="11"/>
        <v>85.89</v>
      </c>
      <c r="DA6" s="21">
        <f t="shared" si="11"/>
        <v>86.44</v>
      </c>
      <c r="DB6" s="21">
        <f t="shared" si="11"/>
        <v>86.98</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0.14000000000000001</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163431</v>
      </c>
      <c r="D7" s="23">
        <v>47</v>
      </c>
      <c r="E7" s="23">
        <v>17</v>
      </c>
      <c r="F7" s="23">
        <v>1</v>
      </c>
      <c r="G7" s="23">
        <v>0</v>
      </c>
      <c r="H7" s="23" t="s">
        <v>98</v>
      </c>
      <c r="I7" s="23" t="s">
        <v>99</v>
      </c>
      <c r="J7" s="23" t="s">
        <v>100</v>
      </c>
      <c r="K7" s="23" t="s">
        <v>101</v>
      </c>
      <c r="L7" s="23" t="s">
        <v>102</v>
      </c>
      <c r="M7" s="23" t="s">
        <v>103</v>
      </c>
      <c r="N7" s="24" t="s">
        <v>104</v>
      </c>
      <c r="O7" s="24" t="s">
        <v>105</v>
      </c>
      <c r="P7" s="24">
        <v>38.200000000000003</v>
      </c>
      <c r="Q7" s="24">
        <v>85</v>
      </c>
      <c r="R7" s="24">
        <v>3562</v>
      </c>
      <c r="S7" s="24">
        <v>10974</v>
      </c>
      <c r="T7" s="24">
        <v>226.3</v>
      </c>
      <c r="U7" s="24">
        <v>48.49</v>
      </c>
      <c r="V7" s="24">
        <v>4170</v>
      </c>
      <c r="W7" s="24">
        <v>2.21</v>
      </c>
      <c r="X7" s="24">
        <v>1886.88</v>
      </c>
      <c r="Y7" s="24">
        <v>93.31</v>
      </c>
      <c r="Z7" s="24">
        <v>93.63</v>
      </c>
      <c r="AA7" s="24">
        <v>89.98</v>
      </c>
      <c r="AB7" s="24">
        <v>93.99</v>
      </c>
      <c r="AC7" s="24">
        <v>94.46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1073.68</v>
      </c>
      <c r="BG7" s="24">
        <v>987.06</v>
      </c>
      <c r="BH7" s="24">
        <v>918.27</v>
      </c>
      <c r="BI7" s="24">
        <v>872.39</v>
      </c>
      <c r="BJ7" s="24">
        <v>826</v>
      </c>
      <c r="BK7" s="24">
        <v>1048.23</v>
      </c>
      <c r="BL7" s="24">
        <v>1130.42</v>
      </c>
      <c r="BM7" s="24">
        <v>1245.0999999999999</v>
      </c>
      <c r="BN7" s="24">
        <v>1108.8</v>
      </c>
      <c r="BO7" s="24">
        <v>1194.56</v>
      </c>
      <c r="BP7" s="24">
        <v>652.82000000000005</v>
      </c>
      <c r="BQ7" s="24">
        <v>79.16</v>
      </c>
      <c r="BR7" s="24">
        <v>80.42</v>
      </c>
      <c r="BS7" s="24">
        <v>80.03</v>
      </c>
      <c r="BT7" s="24">
        <v>81.09</v>
      </c>
      <c r="BU7" s="24">
        <v>81.52</v>
      </c>
      <c r="BV7" s="24">
        <v>78.92</v>
      </c>
      <c r="BW7" s="24">
        <v>74.17</v>
      </c>
      <c r="BX7" s="24">
        <v>79.77</v>
      </c>
      <c r="BY7" s="24">
        <v>79.63</v>
      </c>
      <c r="BZ7" s="24">
        <v>76.78</v>
      </c>
      <c r="CA7" s="24">
        <v>97.61</v>
      </c>
      <c r="CB7" s="24">
        <v>173.52</v>
      </c>
      <c r="CC7" s="24">
        <v>173.46</v>
      </c>
      <c r="CD7" s="24">
        <v>173.27</v>
      </c>
      <c r="CE7" s="24">
        <v>173.89</v>
      </c>
      <c r="CF7" s="24">
        <v>174.55</v>
      </c>
      <c r="CG7" s="24">
        <v>220.31</v>
      </c>
      <c r="CH7" s="24">
        <v>230.95</v>
      </c>
      <c r="CI7" s="24">
        <v>214.56</v>
      </c>
      <c r="CJ7" s="24">
        <v>213.66</v>
      </c>
      <c r="CK7" s="24">
        <v>224.31</v>
      </c>
      <c r="CL7" s="24">
        <v>138.29</v>
      </c>
      <c r="CM7" s="24">
        <v>62.16</v>
      </c>
      <c r="CN7" s="24">
        <v>59.2</v>
      </c>
      <c r="CO7" s="24">
        <v>59.7</v>
      </c>
      <c r="CP7" s="24">
        <v>58.15</v>
      </c>
      <c r="CQ7" s="24">
        <v>56.61</v>
      </c>
      <c r="CR7" s="24">
        <v>49.68</v>
      </c>
      <c r="CS7" s="24">
        <v>49.27</v>
      </c>
      <c r="CT7" s="24">
        <v>49.47</v>
      </c>
      <c r="CU7" s="24">
        <v>48.19</v>
      </c>
      <c r="CV7" s="24">
        <v>47.32</v>
      </c>
      <c r="CW7" s="24">
        <v>59.1</v>
      </c>
      <c r="CX7" s="24">
        <v>82.85</v>
      </c>
      <c r="CY7" s="24">
        <v>84.98</v>
      </c>
      <c r="CZ7" s="24">
        <v>85.89</v>
      </c>
      <c r="DA7" s="24">
        <v>86.44</v>
      </c>
      <c r="DB7" s="24">
        <v>86.98</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0.14000000000000001</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2024-01-22T00:33:37Z</cp:lastPrinted>
  <dcterms:created xsi:type="dcterms:W3CDTF">2023-12-12T02:47:01Z</dcterms:created>
  <dcterms:modified xsi:type="dcterms:W3CDTF">2024-01-25T12:43:55Z</dcterms:modified>
  <cp:category/>
</cp:coreProperties>
</file>