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5\R060116 公営企業に係る経営比較分析表の分析等について\03 市町村→県\16 中新川\"/>
    </mc:Choice>
  </mc:AlternateContent>
  <xr:revisionPtr revIDLastSave="0" documentId="13_ncr:1_{9FF64298-6EB3-44B0-AD68-37F175FA45CA}" xr6:coauthVersionLast="36" xr6:coauthVersionMax="36" xr10:uidLastSave="{00000000-0000-0000-0000-000000000000}"/>
  <workbookProtection workbookAlgorithmName="SHA-512" workbookHashValue="6iF0VLQTeTcAVTkr+ZYE7vhs2/T3WX8N6XWmkUp13Luh/PeMxQ8tTprQt8xSAPYoB/y33ntFUYMMoR4lM6VN2g==" workbookSaltValue="bOHLpl9paT+86NPOONFjrw==" workbookSpinCount="100000" lockStructure="1"/>
  <bookViews>
    <workbookView xWindow="0" yWindow="0" windowWidth="21570" windowHeight="12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G85" i="4"/>
  <c r="BB10" i="4"/>
  <c r="AD10" i="4"/>
  <c r="W10" i="4"/>
  <c r="P10" i="4"/>
  <c r="BB8" i="4"/>
  <c r="W8" i="4"/>
  <c r="B8" i="4"/>
</calcChain>
</file>

<file path=xl/sharedStrings.xml><?xml version="1.0" encoding="utf-8"?>
<sst xmlns="http://schemas.openxmlformats.org/spreadsheetml/2006/main" count="239" uniqueCount="116">
  <si>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</si>
  <si>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</si>
  <si>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</si>
  <si>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</si>
  <si>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</si>
  <si>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</si>
  <si>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</si>
  <si>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</si>
  <si>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</si>
  <si>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</si>
  <si>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</si>
  <si>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</si>
  <si>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</si>
  <si>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</si>
  <si>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</si>
  <si>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</si>
  <si>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</si>
  <si>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</si>
  <si>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</si>
  <si>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</si>
  <si>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</si>
  <si>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</si>
  <si>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</si>
  <si>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</si>
  <si>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</si>
  <si>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</si>
  <si>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</si>
  <si>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</si>
  <si>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</si>
  <si>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</si>
  <si>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</si>
  <si>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</si>
  <si>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</si>
  <si>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</si>
  <si>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</si>
  <si>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</si>
  <si>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</si>
  <si>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</si>
  <si>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</si>
  <si>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</si>
  <si>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</si>
  <si>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</si>
  <si>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</si>
  <si>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</si>
  <si>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</si>
  <si>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</si>
  <si>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</si>
  <si>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</si>
  <si>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</si>
  <si>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</si>
  <si>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</si>
  <si>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</si>
  <si>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</si>
  <si>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</si>
  <si>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</si>
  <si>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</si>
  <si>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</si>
  <si>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</si>
  <si>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</si>
  <si>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</si>
  <si>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</si>
  <si>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</si>
  <si>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</si>
  <si>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</si>
  <si>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</si>
  <si>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</si>
  <si>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</si>
  <si>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</si>
  <si>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</si>
  <si>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</si>
  <si>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</si>
  <si>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</si>
  <si>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</si>
  <si>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</si>
  <si>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</si>
  <si>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</si>
  <si>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</si>
  <si>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</si>
  <si>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</si>
  <si>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</si>
  <si>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</si>
  <si>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</si>
  <si>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</si>
  <si>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</si>
  <si>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</si>
  <si>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</si>
  <si>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</si>
  <si>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</si>
  <si>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</si>
  <si>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</si>
  <si>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</si>
  <si>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</si>
  <si>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</si>
  <si>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</si>
  <si>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</si>
  <si>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</si>
  <si>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</si>
  <si>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</si>
  <si>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</si>
  <si>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</si>
  <si>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</si>
  <si>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</si>
  <si>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</si>
  <si>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</si>
  <si>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</si>
  <si>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</si>
  <si>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</si>
  <si>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</si>
  <si>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</si>
  <si>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</si>
  <si>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</si>
  <si>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</si>
  <si>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</si>
  <si>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①前年度比２ポイント増の約１４％となったが、類似団体と比較すると低い値となった。特環の管渠整備が継続中で、法定耐用年数に近い資産が少ない。 ②③管渠については、標準耐用年数が経過するＲ３２（2050年）以降に、事業費を平準化させて老朽化対策を実施する計画である。</t>
    <phoneticPr fontId="4"/>
  </si>
  <si>
    <t>経営戦略をＨ２８に策定しており、計画期間５年目のＲ３に改定を行った。Ｈ２８から公営企業会計を適用した。経営状況を議会及び住民に公表し、管理費の経費削減を図った上で、Ｒ１に料金改定を行った。当組合は２町１村の組合であり、構成町村である上市町及び立山町では、特環及び農集の処理場を有しており、人口減による処理水量の減に合わせ、施設の効率的な運用を図るため、各処理区の統廃合を行う必要がある。</t>
    <phoneticPr fontId="4"/>
  </si>
  <si>
    <t>本事業は、Ｈ２８から法適用している。 ①経常収支比率は前年度比６ポイント減の約１２４％となったが、類似団体と比較すると高い値となった。Ｒ１に料金改定を行った効果がある。また、公共の処理場へ接続しており、処理場建設費の企業債利息が無いため、経常費用が抑えられている。 ②純損失が無く、累積欠損金が生じなかった。 ③流動比率は前年度比１２ポイント減の約１６０％となったが、類似団体と比較すると高い値となった。処理場建設費の企業債は公共で借入れているため、流動負債が抑えられている。 ④企業債残高対事業規模比率は、類似団体と比較すると低めである。管渠整備で地方債現在高が増え続けていたため、料金収入が追い付くよう努力する必要がある。 ⑤経費回収率は１００％と類似団体と比較すると高い値となった。処理場建設費の資本費が無いため、汚水処理費が抑えられている。 ⑥汚水処理原価は約１７２円となり、類似団体と比較すると低い。公共の処理場へ接続しているため、汚水処理費が抑えられている。 ⑦公共の処理場へ接続しているため、数値がない。 ⑧水洗化率は前年度比１．４ポイント増の約８３％となった。水洗化率は増加傾向である。Ｒ３まで管渠整備を進めてきたため、水洗化人口が増加している。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</si>
</sst>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E-4FF9-ADDA-025CAD08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E-4FF9-ADDA-025CAD08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126.72</c:v>
                </c:pt>
                <c:pt idx="1">
                  <c:v>121.94</c:v>
                </c:pt>
                <c:pt idx="2">
                  <c:v>124.21</c:v>
                </c:pt>
                <c:pt idx="3">
                  <c:v>130.09</c:v>
                </c:pt>
                <c:pt idx="4">
                  <c:v>123.7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4-42EB-ACEF-69BD5BF2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4-42EB-ACEF-69BD5BF2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6.3</c:v>
                </c:pt>
                <c:pt idx="1">
                  <c:v>8.25</c:v>
                </c:pt>
                <c:pt idx="2">
                  <c:v>10.1</c:v>
                </c:pt>
                <c:pt idx="3">
                  <c:v>12.06</c:v>
                </c:pt>
                <c:pt idx="4">
                  <c:v>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E-49A3-99A1-CF5D05AB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E-49A3-99A1-CF5D05AB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C-4F3D-94E9-38C9E60F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C-4F3D-94E9-38C9E60F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BBA-A71D-0B4B11FC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3-4BBA-A71D-0B4B11FC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144.59</c:v>
                </c:pt>
                <c:pt idx="1">
                  <c:v>156.94999999999999</c:v>
                </c:pt>
                <c:pt idx="2">
                  <c:v>162.9</c:v>
                </c:pt>
                <c:pt idx="3">
                  <c:v>172.36</c:v>
                </c:pt>
                <c:pt idx="4">
                  <c:v>159.69999999999999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7-4951-80BE-2651F4E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7-4951-80BE-2651F4E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4148.47</c:v>
                </c:pt>
                <c:pt idx="1">
                  <c:v>1031.48</c:v>
                </c:pt>
                <c:pt idx="2">
                  <c:v>375.23</c:v>
                </c:pt>
                <c:pt idx="3">
                  <c:v>469.88</c:v>
                </c:pt>
                <c:pt idx="4">
                  <c:v>876.35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786-8269-0358B56F9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786-8269-0358B56F9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1-4663-A2E3-602A08665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1-4663-A2E3-602A08665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153.72</c:v>
                </c:pt>
                <c:pt idx="1">
                  <c:v>161.19999999999999</c:v>
                </c:pt>
                <c:pt idx="2">
                  <c:v>173.57</c:v>
                </c:pt>
                <c:pt idx="3">
                  <c:v>171.21</c:v>
                </c:pt>
                <c:pt idx="4">
                  <c:v>172.04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3-489F-A86D-718C34AE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3-489F-A86D-718C34AE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C-4430-B742-114A1E43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C-4430-B742-114A1E43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79.040000000000006</c:v>
                </c:pt>
                <c:pt idx="1">
                  <c:v>80.72</c:v>
                </c:pt>
                <c:pt idx="2">
                  <c:v>81.290000000000006</c:v>
                </c:pt>
                <c:pt idx="3">
                  <c:v>81.42</c:v>
                </c:pt>
                <c:pt idx="4">
                  <c:v>82.79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6-4F60-BA75-3DEA156F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6-4F60-BA75-3DEA156F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中新川広域行政事務組合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 t="str">
        <f>データ!S6</f>
        <v>-</v>
      </c>
      <c r="AM8" s="37"/>
      <c r="AN8" s="37"/>
      <c r="AO8" s="37"/>
      <c r="AP8" s="37"/>
      <c r="AQ8" s="37"/>
      <c r="AR8" s="37"/>
      <c r="AS8" s="37"/>
      <c r="AT8" s="38" t="str">
        <f>データ!T6</f>
        <v>-</v>
      </c>
      <c r="AU8" s="38"/>
      <c r="AV8" s="38"/>
      <c r="AW8" s="38"/>
      <c r="AX8" s="38"/>
      <c r="AY8" s="38"/>
      <c r="AZ8" s="38"/>
      <c r="BA8" s="38"/>
      <c r="BB8" s="38" t="str">
        <f>データ!U6</f>
        <v>-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48.62</v>
      </c>
      <c r="J10" s="38"/>
      <c r="K10" s="38"/>
      <c r="L10" s="38"/>
      <c r="M10" s="38"/>
      <c r="N10" s="38"/>
      <c r="O10" s="38"/>
      <c r="P10" s="38">
        <f>データ!P6</f>
        <v>27.18</v>
      </c>
      <c r="Q10" s="38"/>
      <c r="R10" s="38"/>
      <c r="S10" s="38"/>
      <c r="T10" s="38"/>
      <c r="U10" s="38"/>
      <c r="V10" s="38"/>
      <c r="W10" s="38">
        <f>データ!Q6</f>
        <v>87.74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12844</v>
      </c>
      <c r="AM10" s="37"/>
      <c r="AN10" s="37"/>
      <c r="AO10" s="37"/>
      <c r="AP10" s="37"/>
      <c r="AQ10" s="37"/>
      <c r="AR10" s="37"/>
      <c r="AS10" s="37"/>
      <c r="AT10" s="38">
        <f>データ!W6</f>
        <v>4.8</v>
      </c>
      <c r="AU10" s="38"/>
      <c r="AV10" s="38"/>
      <c r="AW10" s="38"/>
      <c r="AX10" s="38"/>
      <c r="AY10" s="38"/>
      <c r="AZ10" s="38"/>
      <c r="BA10" s="38"/>
      <c r="BB10" s="38">
        <f>データ!X6</f>
        <v>2675.83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/ktjr4vWc98oIBUVbrEqAyElHERq+nGMooNTRGZZl3X561GtErcDMSgmPTU3wYPiEIpwFapWKwMR2rUd4DSHDw==" saltValue="8UJF8v2t7wvqXPLBrgiwf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169048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中新川広域行政事務組合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48.62</v>
      </c>
      <c r="P6" s="20">
        <f t="shared" si="3"/>
        <v>27.18</v>
      </c>
      <c r="Q6" s="20">
        <f t="shared" si="3"/>
        <v>87.74</v>
      </c>
      <c r="R6" s="20">
        <f t="shared" si="3"/>
        <v>3740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12844</v>
      </c>
      <c r="W6" s="20">
        <f t="shared" si="3"/>
        <v>4.8</v>
      </c>
      <c r="X6" s="20">
        <f t="shared" si="3"/>
        <v>2675.83</v>
      </c>
      <c r="Y6" s="21">
        <f>IF(Y7="",NA(),Y7)</f>
        <v>126.72</v>
      </c>
      <c r="Z6" s="21">
        <f t="shared" ref="Z6:AH6" si="4">IF(Z7="",NA(),Z7)</f>
        <v>121.94</v>
      </c>
      <c r="AA6" s="21">
        <f t="shared" si="4"/>
        <v>124.21</v>
      </c>
      <c r="AB6" s="21">
        <f t="shared" si="4"/>
        <v>130.09</v>
      </c>
      <c r="AC6" s="21">
        <f t="shared" si="4"/>
        <v>123.7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>
        <f>IF(AU7="",NA(),AU7)</f>
        <v>144.59</v>
      </c>
      <c r="AV6" s="21">
        <f t="shared" ref="AV6:BD6" si="6">IF(AV7="",NA(),AV7)</f>
        <v>156.94999999999999</v>
      </c>
      <c r="AW6" s="21">
        <f t="shared" si="6"/>
        <v>162.9</v>
      </c>
      <c r="AX6" s="21">
        <f t="shared" si="6"/>
        <v>172.36</v>
      </c>
      <c r="AY6" s="21">
        <f t="shared" si="6"/>
        <v>159.69999999999999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4148.47</v>
      </c>
      <c r="BG6" s="21">
        <f t="shared" ref="BG6:BO6" si="7">IF(BG7="",NA(),BG7)</f>
        <v>1031.48</v>
      </c>
      <c r="BH6" s="21">
        <f t="shared" si="7"/>
        <v>375.23</v>
      </c>
      <c r="BI6" s="21">
        <f t="shared" si="7"/>
        <v>469.88</v>
      </c>
      <c r="BJ6" s="21">
        <f t="shared" si="7"/>
        <v>876.35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153.72</v>
      </c>
      <c r="CC6" s="21">
        <f t="shared" ref="CC6:CK6" si="9">IF(CC7="",NA(),CC7)</f>
        <v>161.19999999999999</v>
      </c>
      <c r="CD6" s="21">
        <f t="shared" si="9"/>
        <v>173.57</v>
      </c>
      <c r="CE6" s="21">
        <f t="shared" si="9"/>
        <v>171.21</v>
      </c>
      <c r="CF6" s="21">
        <f t="shared" si="9"/>
        <v>172.04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79.040000000000006</v>
      </c>
      <c r="CY6" s="21">
        <f t="shared" ref="CY6:DG6" si="11">IF(CY7="",NA(),CY7)</f>
        <v>80.72</v>
      </c>
      <c r="CZ6" s="21">
        <f t="shared" si="11"/>
        <v>81.290000000000006</v>
      </c>
      <c r="DA6" s="21">
        <f t="shared" si="11"/>
        <v>81.42</v>
      </c>
      <c r="DB6" s="21">
        <f t="shared" si="11"/>
        <v>82.79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6.3</v>
      </c>
      <c r="DJ6" s="21">
        <f t="shared" ref="DJ6:DR6" si="12">IF(DJ7="",NA(),DJ7)</f>
        <v>8.25</v>
      </c>
      <c r="DK6" s="21">
        <f t="shared" si="12"/>
        <v>10.1</v>
      </c>
      <c r="DL6" s="21">
        <f t="shared" si="12"/>
        <v>12.06</v>
      </c>
      <c r="DM6" s="21">
        <f t="shared" si="12"/>
        <v>14.14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169048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48.62</v>
      </c>
      <c r="P7" s="24">
        <v>27.18</v>
      </c>
      <c r="Q7" s="24">
        <v>87.74</v>
      </c>
      <c r="R7" s="24">
        <v>3740</v>
      </c>
      <c r="S7" s="24" t="s">
        <v>102</v>
      </c>
      <c r="T7" s="24" t="s">
        <v>102</v>
      </c>
      <c r="U7" s="24" t="s">
        <v>102</v>
      </c>
      <c r="V7" s="24">
        <v>12844</v>
      </c>
      <c r="W7" s="24">
        <v>4.8</v>
      </c>
      <c r="X7" s="24">
        <v>2675.83</v>
      </c>
      <c r="Y7" s="24">
        <v>126.72</v>
      </c>
      <c r="Z7" s="24">
        <v>121.94</v>
      </c>
      <c r="AA7" s="24">
        <v>124.21</v>
      </c>
      <c r="AB7" s="24">
        <v>130.09</v>
      </c>
      <c r="AC7" s="24">
        <v>123.7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144.59</v>
      </c>
      <c r="AV7" s="24">
        <v>156.94999999999999</v>
      </c>
      <c r="AW7" s="24">
        <v>162.9</v>
      </c>
      <c r="AX7" s="24">
        <v>172.36</v>
      </c>
      <c r="AY7" s="24">
        <v>159.69999999999999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4148.47</v>
      </c>
      <c r="BG7" s="24">
        <v>1031.48</v>
      </c>
      <c r="BH7" s="24">
        <v>375.23</v>
      </c>
      <c r="BI7" s="24">
        <v>469.88</v>
      </c>
      <c r="BJ7" s="24">
        <v>876.35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153.72</v>
      </c>
      <c r="CC7" s="24">
        <v>161.19999999999999</v>
      </c>
      <c r="CD7" s="24">
        <v>173.57</v>
      </c>
      <c r="CE7" s="24">
        <v>171.21</v>
      </c>
      <c r="CF7" s="24">
        <v>172.04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79.040000000000006</v>
      </c>
      <c r="CY7" s="24">
        <v>80.72</v>
      </c>
      <c r="CZ7" s="24">
        <v>81.290000000000006</v>
      </c>
      <c r="DA7" s="24">
        <v>81.42</v>
      </c>
      <c r="DB7" s="24">
        <v>82.79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6.3</v>
      </c>
      <c r="DJ7" s="24">
        <v>8.25</v>
      </c>
      <c r="DK7" s="24">
        <v>10.1</v>
      </c>
      <c r="DL7" s="24">
        <v>12.06</v>
      </c>
      <c r="DM7" s="24">
        <v>14.14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山崎　紘和</cp:lastModifiedBy>
  <dcterms:modified xsi:type="dcterms:W3CDTF">2024-03-02T06:15:27Z</dcterms:modified>
</cp:coreProperties>
</file>