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市町村支援課移行データ\財政係\57公営企業経営比較分析表\R05\R060116 公営企業に係る経営比較分析表の分析等について\03 市町村→県\17 砺波広域\"/>
    </mc:Choice>
  </mc:AlternateContent>
  <xr:revisionPtr revIDLastSave="0" documentId="13_ncr:1_{401AFDF9-C769-4175-A9A1-49E36FBF9E57}" xr6:coauthVersionLast="36" xr6:coauthVersionMax="47" xr10:uidLastSave="{00000000-0000-0000-0000-000000000000}"/>
  <workbookProtection workbookAlgorithmName="SHA-512" workbookHashValue="ora/jsvBH9eyTNxV74tIAIfA/TleLhtRjVq1rw/+s3dK0j8lDbPSnjmzEjv2SZMPx/cLw3DdINNUTr5Ej38LBg==" workbookSaltValue="JS5VZY/uFABc82XvTg/rb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BB10" i="4"/>
  <c r="AT10" i="4"/>
  <c r="AL10" i="4"/>
  <c r="W10" i="4"/>
  <c r="P10" i="4"/>
  <c r="AT8" i="4"/>
  <c r="AL8" i="4"/>
  <c r="AD8" i="4"/>
  <c r="W8" i="4"/>
  <c r="P8" i="4"/>
  <c r="I8" i="4"/>
  <c r="B8" i="4"/>
  <c r="B6" i="4"/>
</calcChain>
</file>

<file path=xl/sharedStrings.xml><?xml version="1.0" encoding="utf-8"?>
<sst xmlns="http://schemas.openxmlformats.org/spreadsheetml/2006/main" count="231" uniqueCount="112">
  <si>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</si>
  <si>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</si>
  <si>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</si>
  <si>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</si>
  <si>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</si>
  <si>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</si>
  <si>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</si>
  <si>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</si>
  <si>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</si>
  <si>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</si>
  <si>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</si>
  <si>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</si>
  <si>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</si>
  <si>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</si>
  <si>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</si>
  <si>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</si>
  <si>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</si>
  <si>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</si>
  <si>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</si>
  <si>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</si>
  <si>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</si>
  <si>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</si>
  <si>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</si>
  <si>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</si>
  <si>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</si>
  <si>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</si>
  <si>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</si>
  <si>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</si>
  <si>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</si>
  <si>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</si>
  <si>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</si>
  <si>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</si>
  <si>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</si>
  <si>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</si>
  <si>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</si>
  <si>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</si>
  <si>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</si>
  <si>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</si>
  <si>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</si>
  <si>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</si>
  <si>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</si>
  <si>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</si>
  <si>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</si>
  <si>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</si>
  <si>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</si>
  <si>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</si>
  <si>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</si>
  <si>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</si>
  <si>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</si>
  <si>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</si>
  <si>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</si>
  <si>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</si>
  <si>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</si>
  <si>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</si>
  <si>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</si>
  <si>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</si>
  <si>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</si>
  <si>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</si>
  <si>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</si>
  <si>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</si>
  <si>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</si>
  <si>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</si>
  <si>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</si>
  <si>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</si>
  <si>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</si>
  <si>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</si>
  <si>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</si>
  <si>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</si>
  <si>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</si>
  <si>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</si>
  <si>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</si>
  <si>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</si>
  <si>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</si>
  <si>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</si>
  <si>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</si>
  <si>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</si>
  <si>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</si>
  <si>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</si>
  <si>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</si>
  <si>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</si>
  <si>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</si>
  <si>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</si>
  <si>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</si>
  <si>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</si>
  <si>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</si>
  <si>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</si>
  <si>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</si>
  <si>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</si>
  <si>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</si>
  <si>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</si>
  <si>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</si>
  <si>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</si>
  <si>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砺波広域圏事務組合</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</si>
  <si>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</si>
  <si>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</si>
  <si>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</si>
  <si>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</si>
  <si>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</si>
  <si>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</si>
  <si>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</si>
  <si>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</si>
  <si>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</si>
  <si>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</si>
  <si>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</si>
  <si>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</si>
  <si>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</si>
  <si>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</si>
  <si>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</si>
  <si>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</si>
  <si>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電気料金の高騰により動力費が増加したため、前年度より減少した。
　基準となる100％を上回っているが、数値は年々減少しており、さらなる経費削減に努める必要がある。
②累積欠損金比率
　累積欠損金はない。
③流動比率
　100%以上であり、健全である。
④企業債残高対給水収益比率
　企業債残高は年々減少しているが、平均値を上回っているため、企業債発行の抑制に努める必要がある。
⑤料金回収率
　基準となる100％を下回っている。
　用水供給に係る費用を用水供給収益以外の収益で賄っている状況である。
⑥給水原価
　平均値を大きく下回っているが、電気料金の高騰等により、数値は増加傾向である。
⑦施設利用率
　平均値を下回っているが、緊急時の需要増加に対しても安定した用水供給を継続するために必要な施設規模となっている。
　今後、水需要動向を踏まえた施設規模について検討する必要がある。
⑧有収率
　責任水量制であり、100％を維持している。</t>
    <rPh sb="136" eb="138">
      <t>キギョウ</t>
    </rPh>
    <rPh sb="187" eb="191">
      <t>リョウキンカイシュウ</t>
    </rPh>
    <rPh sb="191" eb="192">
      <t>リツ</t>
    </rPh>
    <rPh sb="306" eb="308">
      <t>シセツ</t>
    </rPh>
    <rPh sb="308" eb="311">
      <t>リヨウリツ</t>
    </rPh>
    <phoneticPr fontId="4"/>
  </si>
  <si>
    <t>①有形固定資産減価償却率
　平均値を下回っている。浄水施設については、半系列分を更新することで老朽化に対応した。
②管路経年化率
　平均値を上回っており、管路全体が老朽化している。
③管路更新率
　過去５年間０％である。
　令和４年度に策定した管路更新基本計画に基づき、令和８年度からの事業開始に向けて準備を進めている。</t>
    <phoneticPr fontId="4"/>
  </si>
  <si>
    <t>　水道事業の料金体系を責任水量制とすることで経営の安定性を確保しており、経営の健全性はおおむね良好な状況にある。
　しかしながら、老朽化した管路の更新には多額の事業費が必要となる。併せて、電気料金等の諸物価高騰により、経営環境はこれまで以上に厳しくなることが予測される。
　用水供給事業を安定的に継続していくため、コスト縮減等の事業の効率化に一層努めるとともに、アセットマネジメントに基づく計画的な投資を実施していく必要がある。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</si>
</sst>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6C-4862-B9DA-90A145EEA9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246C-4862-B9DA-90A145EEA9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55.35</c:v>
                </c:pt>
                <c:pt idx="1">
                  <c:v>56.37</c:v>
                </c:pt>
                <c:pt idx="2">
                  <c:v>56.48</c:v>
                </c:pt>
                <c:pt idx="3">
                  <c:v>55.06</c:v>
                </c:pt>
                <c:pt idx="4">
                  <c:v>54.96</c:v>
                </c:pt>
              </c:numCache>
            </c:numRef>
          </c:val>
          <c:extLst>
            <c:ext xmlns:c16="http://schemas.microsoft.com/office/drawing/2014/chart" uri="{C3380CC4-5D6E-409C-BE32-E72D297353CC}">
              <c16:uniqueId val="{00000000-FAEB-4493-88F4-8C3FA79CE9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FAEB-4493-88F4-8C3FA79CE9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53A-4B6B-8271-5F97FDD0A9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B53A-4B6B-8271-5F97FDD0A9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108.31</c:v>
                </c:pt>
                <c:pt idx="1">
                  <c:v>108.49</c:v>
                </c:pt>
                <c:pt idx="2">
                  <c:v>107.71</c:v>
                </c:pt>
                <c:pt idx="3">
                  <c:v>105.86</c:v>
                </c:pt>
                <c:pt idx="4">
                  <c:v>104.3</c:v>
                </c:pt>
              </c:numCache>
            </c:numRef>
          </c:val>
          <c:extLst>
            <c:ext xmlns:c16="http://schemas.microsoft.com/office/drawing/2014/chart" uri="{C3380CC4-5D6E-409C-BE32-E72D297353CC}">
              <c16:uniqueId val="{00000000-7CF5-49ED-B271-3D130F5CB4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7CF5-49ED-B271-3D130F5CB4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29.1</c:v>
                </c:pt>
                <c:pt idx="1">
                  <c:v>31.82</c:v>
                </c:pt>
                <c:pt idx="2">
                  <c:v>34.44</c:v>
                </c:pt>
                <c:pt idx="3">
                  <c:v>37.090000000000003</c:v>
                </c:pt>
                <c:pt idx="4">
                  <c:v>39.79</c:v>
                </c:pt>
              </c:numCache>
            </c:numRef>
          </c:val>
          <c:extLst>
            <c:ext xmlns:c16="http://schemas.microsoft.com/office/drawing/2014/chart" uri="{C3380CC4-5D6E-409C-BE32-E72D297353CC}">
              <c16:uniqueId val="{00000000-8974-46AE-BC56-61B86A3CDB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8974-46AE-BC56-61B86A3CDB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99.27</c:v>
                </c:pt>
                <c:pt idx="1">
                  <c:v>99.27</c:v>
                </c:pt>
                <c:pt idx="2">
                  <c:v>99.27</c:v>
                </c:pt>
                <c:pt idx="3">
                  <c:v>99.27</c:v>
                </c:pt>
                <c:pt idx="4">
                  <c:v>99.27</c:v>
                </c:pt>
              </c:numCache>
            </c:numRef>
          </c:val>
          <c:extLst>
            <c:ext xmlns:c16="http://schemas.microsoft.com/office/drawing/2014/chart" uri="{C3380CC4-5D6E-409C-BE32-E72D297353CC}">
              <c16:uniqueId val="{00000000-5D44-4DF5-BB89-374EC1E29D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5D44-4DF5-BB89-374EC1E29D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6C-4B8A-8F11-7E88DE3600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A16C-4B8A-8F11-7E88DE3600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572</c:v>
                </c:pt>
                <c:pt idx="1">
                  <c:v>1739.96</c:v>
                </c:pt>
                <c:pt idx="2">
                  <c:v>1550.1</c:v>
                </c:pt>
                <c:pt idx="3">
                  <c:v>1699.39</c:v>
                </c:pt>
                <c:pt idx="4">
                  <c:v>1462.17</c:v>
                </c:pt>
              </c:numCache>
            </c:numRef>
          </c:val>
          <c:extLst>
            <c:ext xmlns:c16="http://schemas.microsoft.com/office/drawing/2014/chart" uri="{C3380CC4-5D6E-409C-BE32-E72D297353CC}">
              <c16:uniqueId val="{00000000-7219-4704-BF71-7AA7B4F918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7219-4704-BF71-7AA7B4F918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426.19</c:v>
                </c:pt>
                <c:pt idx="1">
                  <c:v>416.56</c:v>
                </c:pt>
                <c:pt idx="2">
                  <c:v>409.35</c:v>
                </c:pt>
                <c:pt idx="3">
                  <c:v>400.26</c:v>
                </c:pt>
                <c:pt idx="4">
                  <c:v>385.27</c:v>
                </c:pt>
              </c:numCache>
            </c:numRef>
          </c:val>
          <c:extLst>
            <c:ext xmlns:c16="http://schemas.microsoft.com/office/drawing/2014/chart" uri="{C3380CC4-5D6E-409C-BE32-E72D297353CC}">
              <c16:uniqueId val="{00000000-643D-4356-91E2-1B087F8D35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643D-4356-91E2-1B087F8D35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100.79</c:v>
                </c:pt>
                <c:pt idx="1">
                  <c:v>100.91</c:v>
                </c:pt>
                <c:pt idx="2">
                  <c:v>100.08</c:v>
                </c:pt>
                <c:pt idx="3">
                  <c:v>98.45</c:v>
                </c:pt>
                <c:pt idx="4">
                  <c:v>96.79</c:v>
                </c:pt>
              </c:numCache>
            </c:numRef>
          </c:val>
          <c:extLst>
            <c:ext xmlns:c16="http://schemas.microsoft.com/office/drawing/2014/chart" uri="{C3380CC4-5D6E-409C-BE32-E72D297353CC}">
              <c16:uniqueId val="{00000000-A962-4912-BC2C-1A3C9C6BA6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A962-4912-BC2C-1A3C9C6BA6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44.09</c:v>
                </c:pt>
                <c:pt idx="1">
                  <c:v>43.44</c:v>
                </c:pt>
                <c:pt idx="2">
                  <c:v>43.78</c:v>
                </c:pt>
                <c:pt idx="3">
                  <c:v>45.3</c:v>
                </c:pt>
                <c:pt idx="4">
                  <c:v>46.14</c:v>
                </c:pt>
              </c:numCache>
            </c:numRef>
          </c:val>
          <c:extLst>
            <c:ext xmlns:c16="http://schemas.microsoft.com/office/drawing/2014/chart" uri="{C3380CC4-5D6E-409C-BE32-E72D297353CC}">
              <c16:uniqueId val="{00000000-F085-49D4-B504-66B8C53879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F085-49D4-B504-66B8C53879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1" zoomScale="90" zoomScaleNormal="90" workbookViewId="0">
      <selection activeCell="BH95" sqref="BH9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富山県　砺波広域圏事務組合</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自治体職員</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71.17</v>
      </c>
      <c r="J10" s="38"/>
      <c r="K10" s="38"/>
      <c r="L10" s="38"/>
      <c r="M10" s="38"/>
      <c r="N10" s="38"/>
      <c r="O10" s="65"/>
      <c r="P10" s="55">
        <f>データ!$P$6</f>
        <v>99</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91721</v>
      </c>
      <c r="AM10" s="66"/>
      <c r="AN10" s="66"/>
      <c r="AO10" s="66"/>
      <c r="AP10" s="66"/>
      <c r="AQ10" s="66"/>
      <c r="AR10" s="66"/>
      <c r="AS10" s="66"/>
      <c r="AT10" s="37">
        <f>データ!$V$6</f>
        <v>234.28</v>
      </c>
      <c r="AU10" s="38"/>
      <c r="AV10" s="38"/>
      <c r="AW10" s="38"/>
      <c r="AX10" s="38"/>
      <c r="AY10" s="38"/>
      <c r="AZ10" s="38"/>
      <c r="BA10" s="38"/>
      <c r="BB10" s="55">
        <f>データ!$W$6</f>
        <v>391.5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SJsS6PL7fiJuMIL8EkjB9iMVlsfrPpkulTsZiQDpjdmpsovgfG6qNDet0JZPRWosEfNk+vH04gQ4P0/PhC/OIA==" saltValue="QyVxly1hMfrbOmNInc3F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168912</v>
      </c>
      <c r="D6" s="20">
        <f t="shared" si="3"/>
        <v>46</v>
      </c>
      <c r="E6" s="20">
        <f t="shared" si="3"/>
        <v>1</v>
      </c>
      <c r="F6" s="20">
        <f t="shared" si="3"/>
        <v>0</v>
      </c>
      <c r="G6" s="20">
        <f t="shared" si="3"/>
        <v>2</v>
      </c>
      <c r="H6" s="20" t="str">
        <f t="shared" si="3"/>
        <v>富山県　砺波広域圏事務組合</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71.17</v>
      </c>
      <c r="P6" s="21">
        <f t="shared" si="3"/>
        <v>99</v>
      </c>
      <c r="Q6" s="21">
        <f t="shared" si="3"/>
        <v>0</v>
      </c>
      <c r="R6" s="21" t="str">
        <f t="shared" si="3"/>
        <v>-</v>
      </c>
      <c r="S6" s="21" t="str">
        <f t="shared" si="3"/>
        <v>-</v>
      </c>
      <c r="T6" s="21" t="str">
        <f t="shared" si="3"/>
        <v>-</v>
      </c>
      <c r="U6" s="21">
        <f t="shared" si="3"/>
        <v>91721</v>
      </c>
      <c r="V6" s="21">
        <f t="shared" si="3"/>
        <v>234.28</v>
      </c>
      <c r="W6" s="21">
        <f t="shared" si="3"/>
        <v>391.5</v>
      </c>
      <c r="X6" s="22">
        <f>IF(X7="",NA(),X7)</f>
        <v>108.31</v>
      </c>
      <c r="Y6" s="22">
        <f t="shared" ref="Y6:AG6" si="4">IF(Y7="",NA(),Y7)</f>
        <v>108.49</v>
      </c>
      <c r="Z6" s="22">
        <f t="shared" si="4"/>
        <v>107.71</v>
      </c>
      <c r="AA6" s="22">
        <f t="shared" si="4"/>
        <v>105.86</v>
      </c>
      <c r="AB6" s="22">
        <f t="shared" si="4"/>
        <v>104.3</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572</v>
      </c>
      <c r="AU6" s="22">
        <f t="shared" ref="AU6:BC6" si="6">IF(AU7="",NA(),AU7)</f>
        <v>1739.96</v>
      </c>
      <c r="AV6" s="22">
        <f t="shared" si="6"/>
        <v>1550.1</v>
      </c>
      <c r="AW6" s="22">
        <f t="shared" si="6"/>
        <v>1699.39</v>
      </c>
      <c r="AX6" s="22">
        <f t="shared" si="6"/>
        <v>1462.17</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426.19</v>
      </c>
      <c r="BF6" s="22">
        <f t="shared" ref="BF6:BN6" si="7">IF(BF7="",NA(),BF7)</f>
        <v>416.56</v>
      </c>
      <c r="BG6" s="22">
        <f t="shared" si="7"/>
        <v>409.35</v>
      </c>
      <c r="BH6" s="22">
        <f t="shared" si="7"/>
        <v>400.26</v>
      </c>
      <c r="BI6" s="22">
        <f t="shared" si="7"/>
        <v>385.27</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100.79</v>
      </c>
      <c r="BQ6" s="22">
        <f t="shared" ref="BQ6:BY6" si="8">IF(BQ7="",NA(),BQ7)</f>
        <v>100.91</v>
      </c>
      <c r="BR6" s="22">
        <f t="shared" si="8"/>
        <v>100.08</v>
      </c>
      <c r="BS6" s="22">
        <f t="shared" si="8"/>
        <v>98.45</v>
      </c>
      <c r="BT6" s="22">
        <f t="shared" si="8"/>
        <v>96.79</v>
      </c>
      <c r="BU6" s="22">
        <f t="shared" si="8"/>
        <v>112.83</v>
      </c>
      <c r="BV6" s="22">
        <f t="shared" si="8"/>
        <v>112.84</v>
      </c>
      <c r="BW6" s="22">
        <f t="shared" si="8"/>
        <v>110.77</v>
      </c>
      <c r="BX6" s="22">
        <f t="shared" si="8"/>
        <v>112.35</v>
      </c>
      <c r="BY6" s="22">
        <f t="shared" si="8"/>
        <v>106.47</v>
      </c>
      <c r="BZ6" s="21" t="str">
        <f>IF(BZ7="","",IF(BZ7="-","【-】","【"&amp;SUBSTITUTE(TEXT(BZ7,"#,##0.00"),"-","△")&amp;"】"))</f>
        <v>【106.47】</v>
      </c>
      <c r="CA6" s="22">
        <f>IF(CA7="",NA(),CA7)</f>
        <v>44.09</v>
      </c>
      <c r="CB6" s="22">
        <f t="shared" ref="CB6:CJ6" si="9">IF(CB7="",NA(),CB7)</f>
        <v>43.44</v>
      </c>
      <c r="CC6" s="22">
        <f t="shared" si="9"/>
        <v>43.78</v>
      </c>
      <c r="CD6" s="22">
        <f t="shared" si="9"/>
        <v>45.3</v>
      </c>
      <c r="CE6" s="22">
        <f t="shared" si="9"/>
        <v>46.14</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55.35</v>
      </c>
      <c r="CM6" s="22">
        <f t="shared" ref="CM6:CU6" si="10">IF(CM7="",NA(),CM7)</f>
        <v>56.37</v>
      </c>
      <c r="CN6" s="22">
        <f t="shared" si="10"/>
        <v>56.48</v>
      </c>
      <c r="CO6" s="22">
        <f t="shared" si="10"/>
        <v>55.06</v>
      </c>
      <c r="CP6" s="22">
        <f t="shared" si="10"/>
        <v>54.96</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29.1</v>
      </c>
      <c r="DI6" s="22">
        <f t="shared" ref="DI6:DQ6" si="12">IF(DI7="",NA(),DI7)</f>
        <v>31.82</v>
      </c>
      <c r="DJ6" s="22">
        <f t="shared" si="12"/>
        <v>34.44</v>
      </c>
      <c r="DK6" s="22">
        <f t="shared" si="12"/>
        <v>37.090000000000003</v>
      </c>
      <c r="DL6" s="22">
        <f t="shared" si="12"/>
        <v>39.79</v>
      </c>
      <c r="DM6" s="22">
        <f t="shared" si="12"/>
        <v>55.77</v>
      </c>
      <c r="DN6" s="22">
        <f t="shared" si="12"/>
        <v>56.48</v>
      </c>
      <c r="DO6" s="22">
        <f t="shared" si="12"/>
        <v>57.5</v>
      </c>
      <c r="DP6" s="22">
        <f t="shared" si="12"/>
        <v>58.52</v>
      </c>
      <c r="DQ6" s="22">
        <f t="shared" si="12"/>
        <v>59.51</v>
      </c>
      <c r="DR6" s="21" t="str">
        <f>IF(DR7="","",IF(DR7="-","【-】","【"&amp;SUBSTITUTE(TEXT(DR7,"#,##0.00"),"-","△")&amp;"】"))</f>
        <v>【59.51】</v>
      </c>
      <c r="DS6" s="22">
        <f>IF(DS7="",NA(),DS7)</f>
        <v>99.27</v>
      </c>
      <c r="DT6" s="22">
        <f t="shared" ref="DT6:EB6" si="13">IF(DT7="",NA(),DT7)</f>
        <v>99.27</v>
      </c>
      <c r="DU6" s="22">
        <f t="shared" si="13"/>
        <v>99.27</v>
      </c>
      <c r="DV6" s="22">
        <f t="shared" si="13"/>
        <v>99.27</v>
      </c>
      <c r="DW6" s="22">
        <f t="shared" si="13"/>
        <v>99.27</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168912</v>
      </c>
      <c r="D7" s="24">
        <v>46</v>
      </c>
      <c r="E7" s="24">
        <v>1</v>
      </c>
      <c r="F7" s="24">
        <v>0</v>
      </c>
      <c r="G7" s="24">
        <v>2</v>
      </c>
      <c r="H7" s="24" t="s">
        <v>92</v>
      </c>
      <c r="I7" s="24" t="s">
        <v>93</v>
      </c>
      <c r="J7" s="24" t="s">
        <v>94</v>
      </c>
      <c r="K7" s="24" t="s">
        <v>95</v>
      </c>
      <c r="L7" s="24" t="s">
        <v>96</v>
      </c>
      <c r="M7" s="24" t="s">
        <v>97</v>
      </c>
      <c r="N7" s="25" t="s">
        <v>98</v>
      </c>
      <c r="O7" s="25">
        <v>71.17</v>
      </c>
      <c r="P7" s="25">
        <v>99</v>
      </c>
      <c r="Q7" s="25">
        <v>0</v>
      </c>
      <c r="R7" s="25" t="s">
        <v>98</v>
      </c>
      <c r="S7" s="25" t="s">
        <v>98</v>
      </c>
      <c r="T7" s="25" t="s">
        <v>98</v>
      </c>
      <c r="U7" s="25">
        <v>91721</v>
      </c>
      <c r="V7" s="25">
        <v>234.28</v>
      </c>
      <c r="W7" s="25">
        <v>391.5</v>
      </c>
      <c r="X7" s="25">
        <v>108.31</v>
      </c>
      <c r="Y7" s="25">
        <v>108.49</v>
      </c>
      <c r="Z7" s="25">
        <v>107.71</v>
      </c>
      <c r="AA7" s="25">
        <v>105.86</v>
      </c>
      <c r="AB7" s="25">
        <v>104.3</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572</v>
      </c>
      <c r="AU7" s="25">
        <v>1739.96</v>
      </c>
      <c r="AV7" s="25">
        <v>1550.1</v>
      </c>
      <c r="AW7" s="25">
        <v>1699.39</v>
      </c>
      <c r="AX7" s="25">
        <v>1462.17</v>
      </c>
      <c r="AY7" s="25">
        <v>258.49</v>
      </c>
      <c r="AZ7" s="25">
        <v>271.10000000000002</v>
      </c>
      <c r="BA7" s="25">
        <v>284.45</v>
      </c>
      <c r="BB7" s="25">
        <v>309.23</v>
      </c>
      <c r="BC7" s="25">
        <v>313.43</v>
      </c>
      <c r="BD7" s="25">
        <v>313.43</v>
      </c>
      <c r="BE7" s="25">
        <v>426.19</v>
      </c>
      <c r="BF7" s="25">
        <v>416.56</v>
      </c>
      <c r="BG7" s="25">
        <v>409.35</v>
      </c>
      <c r="BH7" s="25">
        <v>400.26</v>
      </c>
      <c r="BI7" s="25">
        <v>385.27</v>
      </c>
      <c r="BJ7" s="25">
        <v>290.31</v>
      </c>
      <c r="BK7" s="25">
        <v>272.95999999999998</v>
      </c>
      <c r="BL7" s="25">
        <v>260.95999999999998</v>
      </c>
      <c r="BM7" s="25">
        <v>240.07</v>
      </c>
      <c r="BN7" s="25">
        <v>224.81</v>
      </c>
      <c r="BO7" s="25">
        <v>224.81</v>
      </c>
      <c r="BP7" s="25">
        <v>100.79</v>
      </c>
      <c r="BQ7" s="25">
        <v>100.91</v>
      </c>
      <c r="BR7" s="25">
        <v>100.08</v>
      </c>
      <c r="BS7" s="25">
        <v>98.45</v>
      </c>
      <c r="BT7" s="25">
        <v>96.79</v>
      </c>
      <c r="BU7" s="25">
        <v>112.83</v>
      </c>
      <c r="BV7" s="25">
        <v>112.84</v>
      </c>
      <c r="BW7" s="25">
        <v>110.77</v>
      </c>
      <c r="BX7" s="25">
        <v>112.35</v>
      </c>
      <c r="BY7" s="25">
        <v>106.47</v>
      </c>
      <c r="BZ7" s="25">
        <v>106.47</v>
      </c>
      <c r="CA7" s="25">
        <v>44.09</v>
      </c>
      <c r="CB7" s="25">
        <v>43.44</v>
      </c>
      <c r="CC7" s="25">
        <v>43.78</v>
      </c>
      <c r="CD7" s="25">
        <v>45.3</v>
      </c>
      <c r="CE7" s="25">
        <v>46.14</v>
      </c>
      <c r="CF7" s="25">
        <v>73.86</v>
      </c>
      <c r="CG7" s="25">
        <v>73.849999999999994</v>
      </c>
      <c r="CH7" s="25">
        <v>73.180000000000007</v>
      </c>
      <c r="CI7" s="25">
        <v>73.05</v>
      </c>
      <c r="CJ7" s="25">
        <v>77.53</v>
      </c>
      <c r="CK7" s="25">
        <v>77.53</v>
      </c>
      <c r="CL7" s="25">
        <v>55.35</v>
      </c>
      <c r="CM7" s="25">
        <v>56.37</v>
      </c>
      <c r="CN7" s="25">
        <v>56.48</v>
      </c>
      <c r="CO7" s="25">
        <v>55.06</v>
      </c>
      <c r="CP7" s="25">
        <v>54.96</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29.1</v>
      </c>
      <c r="DI7" s="25">
        <v>31.82</v>
      </c>
      <c r="DJ7" s="25">
        <v>34.44</v>
      </c>
      <c r="DK7" s="25">
        <v>37.090000000000003</v>
      </c>
      <c r="DL7" s="25">
        <v>39.79</v>
      </c>
      <c r="DM7" s="25">
        <v>55.77</v>
      </c>
      <c r="DN7" s="25">
        <v>56.48</v>
      </c>
      <c r="DO7" s="25">
        <v>57.5</v>
      </c>
      <c r="DP7" s="25">
        <v>58.52</v>
      </c>
      <c r="DQ7" s="25">
        <v>59.51</v>
      </c>
      <c r="DR7" s="25">
        <v>59.51</v>
      </c>
      <c r="DS7" s="25">
        <v>99.27</v>
      </c>
      <c r="DT7" s="25">
        <v>99.27</v>
      </c>
      <c r="DU7" s="25">
        <v>99.27</v>
      </c>
      <c r="DV7" s="25">
        <v>99.27</v>
      </c>
      <c r="DW7" s="25">
        <v>99.27</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紘和</cp:lastModifiedBy>
  <cp:lastPrinted>2024-02-07T06:09:25Z</cp:lastPrinted>
  <dcterms:modified xsi:type="dcterms:W3CDTF">2024-02-07T06:09:27Z</dcterms:modified>
</cp:coreProperties>
</file>