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I:\★市町村支援課移行データ\財政係\08  公会計制度\R06\240819_地方公会計の整備により得られるストック情報等に関する調査の公表について\HPアップ用\"/>
    </mc:Choice>
  </mc:AlternateContent>
  <xr:revisionPtr revIDLastSave="0" documentId="13_ncr:1_{1C5EA8FF-7063-43D0-BED3-C8477DE693E5}" xr6:coauthVersionLast="47" xr6:coauthVersionMax="47" xr10:uidLastSave="{00000000-0000-0000-0000-000000000000}"/>
  <bookViews>
    <workbookView xWindow="-110" yWindow="-110" windowWidth="19420" windowHeight="1030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7" i="10" l="1"/>
  <c r="BG36" i="10"/>
  <c r="BG35" i="10"/>
  <c r="BG34" i="10"/>
  <c r="AO37" i="10"/>
  <c r="AO36"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W42" i="10"/>
  <c r="BE42" i="10"/>
  <c r="AM42" i="10"/>
  <c r="U42" i="10"/>
  <c r="C42" i="10"/>
  <c r="BW41" i="10"/>
  <c r="BE41" i="10"/>
  <c r="AM41" i="10"/>
  <c r="U41" i="10"/>
  <c r="C41" i="10"/>
  <c r="BW40" i="10"/>
  <c r="BE40" i="10"/>
  <c r="AM40" i="10"/>
  <c r="U40" i="10"/>
  <c r="BE39" i="10"/>
  <c r="AM39" i="10"/>
  <c r="U39" i="10"/>
  <c r="BE38" i="10"/>
  <c r="AM38" i="10"/>
  <c r="C34" i="10"/>
  <c r="C35" i="10" l="1"/>
  <c r="C36" i="10" s="1"/>
  <c r="C37" i="10" s="1"/>
  <c r="C38" i="10" s="1"/>
  <c r="C39" i="10" s="1"/>
  <c r="C40"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l="1"/>
  <c r="U36" i="10" l="1"/>
  <c r="U37" i="10" l="1"/>
  <c r="U38" i="10" l="1"/>
  <c r="AM34" i="10" l="1"/>
  <c r="AM35" i="10" l="1"/>
  <c r="AM36" i="10" s="1"/>
  <c r="AM37" i="10" s="1"/>
  <c r="BW34" i="10"/>
  <c r="BW35" i="10" s="1"/>
  <c r="BW36" i="10" s="1"/>
  <c r="BW37" i="10" s="1"/>
  <c r="BW38" i="10" s="1"/>
  <c r="BW39" i="10" s="1"/>
  <c r="BE34" i="10"/>
  <c r="BE35" i="10" s="1"/>
  <c r="BE36" i="10" s="1"/>
  <c r="BE37" i="10" s="1"/>
  <c r="CO34" i="10" l="1"/>
  <c r="CO35" i="10" s="1"/>
  <c r="CO36" i="10" s="1"/>
  <c r="CO37" i="10" s="1"/>
  <c r="CO38" i="10" s="1"/>
  <c r="CO39" i="10" s="1"/>
  <c r="CO40" i="10" s="1"/>
  <c r="CO41" i="10" s="1"/>
  <c r="CO42" i="10" s="1"/>
  <c r="CO43" i="10" s="1"/>
</calcChain>
</file>

<file path=xl/sharedStrings.xml><?xml version="1.0" encoding="utf-8"?>
<sst xmlns="http://schemas.openxmlformats.org/spreadsheetml/2006/main" count="1172" uniqueCount="655">
  <si>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</si>
  <si>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</si>
  <si>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</si>
  <si>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</si>
  <si>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</si>
  <si>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</si>
  <si>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</si>
  <si>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</si>
  <si>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</si>
  <si>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</si>
  <si>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</si>
  <si>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</si>
  <si>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</si>
  <si>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</si>
  <si>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</si>
  <si>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</si>
  <si>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</si>
  <si>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</si>
  <si>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</si>
  <si>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</si>
  <si>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</si>
  <si>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</si>
  <si>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</si>
  <si>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</si>
  <si>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</si>
  <si>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</si>
  <si>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</si>
  <si>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</si>
  <si>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</si>
  <si>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</si>
  <si>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</si>
  <si>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</si>
  <si>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</si>
  <si>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</si>
  <si>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</si>
  <si>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</si>
  <si>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</si>
  <si>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</si>
  <si>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</si>
  <si>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</si>
  <si>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</si>
  <si>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</si>
  <si>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</si>
  <si>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</si>
  <si>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</si>
  <si>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</si>
  <si>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</si>
  <si>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</si>
  <si>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</si>
  <si>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</si>
  <si>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</si>
  <si>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</si>
  <si>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</si>
  <si>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</si>
  <si>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</si>
  <si>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</si>
  <si>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</si>
  <si>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</si>
  <si>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</si>
  <si>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</si>
  <si>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</si>
  <si>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</si>
  <si>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</si>
  <si>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</si>
  <si>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</si>
  <si>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</si>
  <si>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</si>
  <si>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</si>
  <si>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</si>
  <si>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</si>
  <si>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</si>
  <si>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</si>
  <si>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</si>
  <si>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</si>
  <si>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</si>
  <si>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</si>
  <si>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</si>
  <si>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</si>
  <si>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</si>
  <si>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</si>
  <si>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</si>
  <si>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</si>
  <si>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</si>
  <si>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</si>
  <si>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富山県</t>
    <phoneticPr fontId="5"/>
  </si>
  <si>
    <t>市町村類型</t>
    <phoneticPr fontId="5"/>
  </si>
  <si>
    <t>中核市</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</si>
  <si>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</si>
  <si>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</si>
  <si>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</si>
  <si>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</si>
  <si>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</si>
  <si>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</si>
  <si>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</si>
  <si>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</si>
  <si>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</si>
  <si>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</si>
  <si>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</si>
  <si>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</si>
  <si>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富山市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</si>
  <si>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</si>
  <si>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</si>
  <si>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</si>
  <si>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</si>
  <si>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</si>
  <si>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</si>
  <si>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</si>
  <si>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</si>
  <si>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</si>
  <si>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</si>
  <si>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</si>
  <si>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</si>
  <si>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</si>
  <si>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</si>
  <si>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</si>
  <si>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</si>
  <si>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</si>
  <si>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</si>
  <si>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</si>
  <si>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</si>
  <si>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</si>
  <si>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</si>
  <si>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</si>
  <si>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</si>
  <si>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</si>
  <si>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</si>
  <si>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</si>
  <si>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</si>
  <si>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</si>
  <si>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</si>
  <si>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</si>
  <si>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</si>
  <si>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</si>
  <si>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</si>
  <si>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</si>
  <si>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</si>
  <si>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</si>
  <si>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</si>
  <si>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</si>
  <si>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</si>
  <si>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</si>
  <si>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</si>
  <si>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</si>
  <si>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</si>
  <si>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</si>
  <si>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</si>
  <si>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</si>
  <si>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</si>
  <si>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</si>
  <si>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</si>
  <si>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</si>
  <si>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</si>
  <si>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</si>
  <si>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5"/>
  </si>
  <si>
    <t>うち日本人(％)</t>
    <phoneticPr fontId="5"/>
  </si>
  <si>
    <t>-0.7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</si>
  <si>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</si>
  <si>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</si>
  <si>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</si>
  <si>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</si>
  <si>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</si>
  <si>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</si>
  <si>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</si>
  <si>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</si>
  <si>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</si>
  <si>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</si>
  <si>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</si>
  <si>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</si>
  <si>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</si>
  <si>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</si>
  <si>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</si>
  <si>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</si>
  <si>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</si>
  <si>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</si>
  <si>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</si>
  <si>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</si>
  <si>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</si>
  <si>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</si>
  <si>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</si>
  <si>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</si>
  <si>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</si>
  <si>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</si>
  <si>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</si>
  <si>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</si>
  <si>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</si>
  <si>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</si>
  <si>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</si>
  <si>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</si>
  <si>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</si>
  <si>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</si>
  <si>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</si>
  <si>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</si>
  <si>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</si>
  <si>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</si>
  <si>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</si>
  <si>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</si>
  <si>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</si>
  <si>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</si>
  <si>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</si>
  <si>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</si>
  <si>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</si>
  <si>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</si>
  <si>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</si>
  <si>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</si>
  <si>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</si>
  <si>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</si>
  <si>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</si>
  <si>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</si>
  <si>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</si>
  <si>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</si>
  <si>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</si>
  <si>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</si>
  <si>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</si>
  <si>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</si>
  <si>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</si>
  <si>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</si>
  <si>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</si>
  <si>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</si>
  <si>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富山県富山市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</si>
  <si>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</si>
  <si>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</si>
  <si>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</si>
  <si>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</si>
  <si>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</si>
  <si>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</si>
  <si>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</si>
  <si>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</si>
  <si>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</si>
  <si>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</si>
  <si>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</si>
  <si>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</si>
  <si>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</si>
  <si>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</si>
  <si>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</si>
  <si>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</si>
  <si>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</si>
  <si>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</si>
  <si>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</si>
  <si>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</si>
  <si>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</si>
  <si>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</si>
  <si>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</si>
  <si>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</si>
  <si>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</si>
  <si>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</si>
  <si>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</si>
  <si>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</si>
  <si>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</si>
  <si>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</si>
  <si>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</si>
  <si>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</si>
  <si>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</si>
  <si>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</si>
  <si>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</si>
  <si>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</si>
  <si>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</si>
  <si>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</si>
  <si>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</si>
  <si>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</si>
  <si>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</si>
  <si>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</si>
  <si>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</si>
  <si>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</si>
  <si>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</si>
  <si>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</si>
  <si>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</si>
  <si>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</si>
  <si>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</si>
  <si>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</si>
  <si>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</si>
  <si>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</si>
  <si>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</si>
  <si>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</si>
  <si>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</si>
  <si>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</si>
  <si>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</si>
  <si>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</si>
  <si>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</si>
  <si>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</si>
  <si>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</si>
  <si>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</si>
  <si>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</si>
  <si>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</si>
  <si>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</si>
  <si>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</si>
  <si>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</si>
  <si>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</si>
  <si>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</si>
  <si>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</si>
  <si>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</si>
  <si>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</si>
  <si>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</si>
  <si>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</si>
  <si>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</si>
  <si>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</si>
  <si>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</si>
  <si>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</si>
  <si>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</si>
  <si>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</si>
  <si>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</si>
  <si>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</si>
  <si>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</si>
  <si>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</si>
  <si>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</si>
  <si>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</si>
  <si>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</si>
  <si>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</si>
  <si>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</si>
  <si>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</si>
  <si>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</si>
  <si>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</si>
  <si>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</si>
  <si>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</si>
  <si>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</si>
  <si>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</si>
  <si>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</si>
  <si>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</si>
  <si>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</si>
  <si>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</si>
  <si>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</si>
  <si>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</si>
  <si>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</si>
  <si>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</si>
  <si>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</si>
  <si>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</si>
  <si>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</si>
  <si>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</si>
  <si>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</si>
  <si>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</si>
  <si>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</si>
  <si>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</si>
  <si>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</si>
  <si>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</si>
  <si>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</si>
  <si>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</si>
  <si>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</si>
  <si>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</si>
  <si>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</si>
  <si>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</si>
  <si>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</si>
  <si>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</si>
  <si>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</si>
  <si>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6"/>
  </si>
  <si>
    <t>市場</t>
    <phoneticPr fontId="5"/>
  </si>
  <si>
    <t>被保険者数(人)</t>
  </si>
  <si>
    <t>　積立金</t>
    <phoneticPr fontId="5"/>
  </si>
  <si>
    <t>　うち臨時財政対策債</t>
    <phoneticPr fontId="5"/>
  </si>
  <si>
    <t>宅地造成</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</si>
  <si>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</si>
  <si>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</si>
  <si>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</si>
  <si>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</si>
  <si>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</si>
  <si>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</si>
  <si>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</si>
  <si>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</si>
  <si>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</si>
  <si>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</si>
  <si>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</si>
  <si>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</si>
  <si>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</si>
  <si>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</si>
  <si>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</si>
  <si>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</si>
  <si>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</si>
  <si>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</si>
  <si>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</si>
  <si>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</si>
  <si>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</si>
  <si>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</si>
  <si>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富山県富山市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</si>
  <si>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</si>
  <si>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</si>
  <si>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</si>
  <si>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</si>
  <si>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</si>
  <si>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</si>
  <si>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</si>
  <si>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</si>
  <si>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</si>
  <si>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</si>
  <si>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</si>
  <si>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</si>
  <si>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</si>
  <si>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</si>
  <si>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</si>
  <si>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</si>
  <si>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</si>
  <si>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</si>
  <si>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</si>
  <si>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</si>
  <si>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富山市公債管理特別会計</t>
    <phoneticPr fontId="5"/>
  </si>
  <si>
    <t>-</t>
    <phoneticPr fontId="5"/>
  </si>
  <si>
    <t>富山市母子父子寡婦福祉資金貸付事業特別会計</t>
    <phoneticPr fontId="5"/>
  </si>
  <si>
    <t>富山市まちなか診療所事業特別会計</t>
    <phoneticPr fontId="5"/>
  </si>
  <si>
    <t>富山市牛岳温泉健康センター事業特別会計</t>
    <phoneticPr fontId="5"/>
  </si>
  <si>
    <t>富山市軌道整備事業特別会計</t>
    <phoneticPr fontId="5"/>
  </si>
  <si>
    <t>富山市賃貸住宅・店舗事業特別会計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</si>
  <si>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</si>
  <si>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</si>
  <si>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</si>
  <si>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</si>
  <si>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</si>
  <si>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</si>
  <si>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</si>
  <si>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</si>
  <si>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</si>
  <si>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</si>
  <si>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</si>
  <si>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</si>
  <si>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</si>
  <si>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富山市駐車場事業特別会計</t>
    <phoneticPr fontId="5"/>
  </si>
  <si>
    <t>富山市後期高齢者医療事業特別会計</t>
    <phoneticPr fontId="5"/>
  </si>
  <si>
    <t>富山市介護保険事業特別会計</t>
    <phoneticPr fontId="5"/>
  </si>
  <si>
    <t>富山市国民健康保険事業特別会計</t>
    <phoneticPr fontId="5"/>
  </si>
  <si>
    <t>-</t>
    <phoneticPr fontId="5"/>
  </si>
  <si>
    <t>富山市競輪事業特別会計</t>
    <phoneticPr fontId="5"/>
  </si>
  <si>
    <t>富山市水道事業会計</t>
    <phoneticPr fontId="5"/>
  </si>
  <si>
    <t>法適用企業</t>
    <phoneticPr fontId="5"/>
  </si>
  <si>
    <t>富山市工業用水道事業会計</t>
    <phoneticPr fontId="5"/>
  </si>
  <si>
    <t>法適用企業</t>
    <phoneticPr fontId="5"/>
  </si>
  <si>
    <t>富山市公共下水道事業会計</t>
    <phoneticPr fontId="5"/>
  </si>
  <si>
    <t>法適用企業</t>
    <phoneticPr fontId="5"/>
  </si>
  <si>
    <t>富山市病院事業会計</t>
    <phoneticPr fontId="5"/>
  </si>
  <si>
    <t>法適用企業</t>
    <phoneticPr fontId="5"/>
  </si>
  <si>
    <t>富山市牛岳温泉スキー場事業特別会計</t>
    <phoneticPr fontId="5"/>
  </si>
  <si>
    <t>法非適用企業</t>
    <phoneticPr fontId="5"/>
  </si>
  <si>
    <t>富山市農業集落排水事業特別会計</t>
    <phoneticPr fontId="5"/>
  </si>
  <si>
    <t>-</t>
    <phoneticPr fontId="5"/>
  </si>
  <si>
    <t>法非適用企業</t>
    <phoneticPr fontId="5"/>
  </si>
  <si>
    <t>富山市公設地方卸売市場事業特別会計</t>
    <phoneticPr fontId="5"/>
  </si>
  <si>
    <t>法非適用企業</t>
    <phoneticPr fontId="5"/>
  </si>
  <si>
    <t>富山市企業団地造成事業特別会計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</si>
  <si>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</si>
  <si>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</si>
  <si>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</si>
  <si>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</si>
  <si>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</si>
  <si>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</si>
  <si>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</si>
  <si>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</si>
  <si>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</si>
  <si>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</si>
  <si>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</si>
  <si>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</si>
  <si>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</si>
  <si>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</si>
  <si>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</si>
  <si>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</si>
  <si>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</si>
  <si>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</si>
  <si>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</si>
  <si>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</si>
  <si>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</si>
  <si>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</si>
  <si>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</si>
  <si>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</si>
  <si>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</si>
  <si>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</si>
  <si>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</si>
  <si>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</si>
  <si>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</si>
  <si>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</si>
  <si>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</si>
  <si>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</si>
  <si>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</si>
  <si>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</si>
  <si>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</si>
  <si>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</si>
  <si>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</si>
  <si>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</si>
  <si>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</si>
  <si>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</si>
  <si>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</si>
  <si>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</si>
  <si>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</si>
  <si>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</si>
  <si>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</si>
  <si>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</si>
  <si>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</si>
  <si>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</si>
  <si>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</si>
  <si>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</si>
  <si>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</si>
  <si>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</si>
  <si>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</si>
  <si>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</si>
  <si>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</si>
  <si>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</si>
  <si>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</si>
  <si>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</si>
  <si>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</si>
  <si>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</si>
  <si>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t>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</si>
  <si>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</si>
  <si>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</si>
  <si>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</si>
  <si>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</si>
  <si>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</si>
  <si>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</si>
  <si>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富山市公共下水道事業会計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</si>
  <si>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</si>
  <si>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</si>
  <si>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富山市農業集落排水事業特別会計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</si>
  <si>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</si>
  <si>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富山市病院事業会計</t>
    <phoneticPr fontId="5"/>
  </si>
  <si>
    <t>(Ｆ)</t>
    <phoneticPr fontId="5"/>
  </si>
  <si>
    <t>富山市水道事業会計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</si>
  <si>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</si>
  <si>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</si>
  <si>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</si>
  <si>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</si>
  <si>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</si>
  <si>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</si>
  <si>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</si>
  <si>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</si>
  <si>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</si>
  <si>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</si>
  <si>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</si>
  <si>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</si>
  <si>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</si>
  <si>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</si>
  <si>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</si>
  <si>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</si>
  <si>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</si>
  <si>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</si>
  <si>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</si>
  <si>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</si>
  <si>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</si>
  <si>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</si>
  <si>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</si>
  <si>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</si>
  <si>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</si>
  <si>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</si>
  <si>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</si>
  <si>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</si>
  <si>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</si>
  <si>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</si>
  <si>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</si>
  <si>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</si>
  <si>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</si>
  <si>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</si>
  <si>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</si>
  <si>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</si>
  <si>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</si>
  <si>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</si>
  <si>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</si>
  <si>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</si>
  <si>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</si>
  <si>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</si>
  <si>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</si>
  <si>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</si>
  <si>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</si>
  <si>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</si>
  <si>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</si>
  <si>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</si>
  <si>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</si>
  <si>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</si>
  <si>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</si>
  <si>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</si>
  <si>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</si>
  <si>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</si>
  <si>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</si>
  <si>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</si>
  <si>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</si>
  <si>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</si>
  <si>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</si>
  <si>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</si>
  <si>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</si>
  <si>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</si>
  <si>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</si>
  <si>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</si>
  <si>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</si>
  <si>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</si>
  <si>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</si>
  <si>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</si>
  <si>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</si>
  <si>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</si>
  <si>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</si>
  <si>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</si>
  <si>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</si>
  <si>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</si>
  <si>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</si>
  <si>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</si>
  <si>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</si>
  <si>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</si>
  <si>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</si>
  <si>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</si>
  <si>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</si>
  <si>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</si>
  <si>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</si>
  <si>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</si>
  <si>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0.32</t>
  </si>
  <si>
    <t>一般会計</t>
  </si>
  <si>
    <t>富山市公共下水道事業会計</t>
  </si>
  <si>
    <t>富山市工業用水道事業会計</t>
  </si>
  <si>
    <t>富山市水道事業会計</t>
  </si>
  <si>
    <t>富山市病院事業会計</t>
  </si>
  <si>
    <t>富山市企業団地造成事業特別会計</t>
  </si>
  <si>
    <t>富山市介護保険事業特別会計</t>
  </si>
  <si>
    <t>富山市競輪事業特別会計</t>
  </si>
  <si>
    <t>その他会計（赤字）</t>
  </si>
  <si>
    <t>その他会計（黒字）</t>
  </si>
  <si>
    <t>（百万円）</t>
    <phoneticPr fontId="5"/>
  </si>
  <si>
    <t>H30</t>
    <phoneticPr fontId="5"/>
  </si>
  <si>
    <t>R01</t>
    <phoneticPr fontId="5"/>
  </si>
  <si>
    <t>R02</t>
    <phoneticPr fontId="5"/>
  </si>
  <si>
    <t>R03</t>
    <phoneticPr fontId="5"/>
  </si>
  <si>
    <t>R04</t>
    <phoneticPr fontId="5"/>
  </si>
  <si>
    <t>富山地区広域圏事務組合（一般会計）</t>
    <rPh sb="0" eb="4">
      <t>トヤマチク</t>
    </rPh>
    <rPh sb="4" eb="7">
      <t>コウイキケン</t>
    </rPh>
    <rPh sb="7" eb="11">
      <t>ジムクミアイ</t>
    </rPh>
    <rPh sb="12" eb="16">
      <t>イッパンカイケイ</t>
    </rPh>
    <phoneticPr fontId="2"/>
  </si>
  <si>
    <t>富山県市町村会館管理組合</t>
    <rPh sb="0" eb="3">
      <t>トヤマケン</t>
    </rPh>
    <rPh sb="3" eb="6">
      <t>シチョウソン</t>
    </rPh>
    <rPh sb="6" eb="8">
      <t>カイカン</t>
    </rPh>
    <rPh sb="8" eb="10">
      <t>カンリ</t>
    </rPh>
    <rPh sb="10" eb="12">
      <t>クミアイ</t>
    </rPh>
    <phoneticPr fontId="2"/>
  </si>
  <si>
    <t>三郷利田用水市町村組合</t>
    <rPh sb="0" eb="2">
      <t>サンゴウ</t>
    </rPh>
    <rPh sb="2" eb="4">
      <t>リタ</t>
    </rPh>
    <rPh sb="4" eb="6">
      <t>ヨウスイ</t>
    </rPh>
    <rPh sb="6" eb="9">
      <t>シチョウソン</t>
    </rPh>
    <rPh sb="9" eb="11">
      <t>クミアイ</t>
    </rPh>
    <phoneticPr fontId="2"/>
  </si>
  <si>
    <t>常願寺川右岸水防市町村組合</t>
    <rPh sb="0" eb="4">
      <t>ジョウガンジガワ</t>
    </rPh>
    <rPh sb="4" eb="6">
      <t>ウガン</t>
    </rPh>
    <rPh sb="6" eb="8">
      <t>スイボウ</t>
    </rPh>
    <rPh sb="8" eb="11">
      <t>シチョウソン</t>
    </rPh>
    <rPh sb="11" eb="13">
      <t>クミアイ</t>
    </rPh>
    <phoneticPr fontId="2"/>
  </si>
  <si>
    <t>富山県後期高齢者医療広域連合（一般会計）</t>
    <rPh sb="0" eb="3">
      <t>トヤマケン</t>
    </rPh>
    <rPh sb="3" eb="5">
      <t>コウキ</t>
    </rPh>
    <rPh sb="5" eb="8">
      <t>コウレイシャ</t>
    </rPh>
    <rPh sb="8" eb="10">
      <t>イリョウ</t>
    </rPh>
    <rPh sb="10" eb="12">
      <t>コウイキ</t>
    </rPh>
    <rPh sb="12" eb="14">
      <t>レンゴウ</t>
    </rPh>
    <rPh sb="15" eb="19">
      <t>イッパンカイケイ</t>
    </rPh>
    <phoneticPr fontId="2"/>
  </si>
  <si>
    <t>富山県後期高齢者医療広域連合（後期高齢者医療事業特別会計）</t>
    <rPh sb="0" eb="3">
      <t>トヤマケン</t>
    </rPh>
    <rPh sb="3" eb="7">
      <t>コウキコウレイ</t>
    </rPh>
    <rPh sb="7" eb="8">
      <t>シャ</t>
    </rPh>
    <rPh sb="8" eb="10">
      <t>イリョウ</t>
    </rPh>
    <rPh sb="10" eb="14">
      <t>コウイキレンゴウ</t>
    </rPh>
    <rPh sb="15" eb="20">
      <t>コウキコウレイシャ</t>
    </rPh>
    <rPh sb="20" eb="24">
      <t>イリョウジギョウ</t>
    </rPh>
    <rPh sb="24" eb="28">
      <t>トクベツカイケイ</t>
    </rPh>
    <phoneticPr fontId="2"/>
  </si>
  <si>
    <t>〇</t>
  </si>
  <si>
    <t>富山市民プラザ</t>
  </si>
  <si>
    <t>富山市民文化事業団</t>
  </si>
  <si>
    <t>富山市シルバー人材センター</t>
  </si>
  <si>
    <t>富山市生活環境サービス</t>
  </si>
  <si>
    <t>富山市勤労者福祉サービスセンター</t>
  </si>
  <si>
    <t>富山市ガラス工芸センター</t>
  </si>
  <si>
    <t>岩瀬カナル会館</t>
  </si>
  <si>
    <t>富山市ファミリーパーク公社</t>
  </si>
  <si>
    <t>富山市体育協会</t>
  </si>
  <si>
    <t>富山市学校給食会</t>
  </si>
  <si>
    <t>富山大手町コンベンション</t>
  </si>
  <si>
    <t>富山ウエスト開発</t>
  </si>
  <si>
    <t>富山市土地開発公社</t>
  </si>
  <si>
    <t>富山中央花き園芸</t>
    <rPh sb="4" eb="5">
      <t>カ</t>
    </rPh>
    <rPh sb="6" eb="8">
      <t>エンゲイ</t>
    </rPh>
    <phoneticPr fontId="2"/>
  </si>
  <si>
    <t>富山市大沢野健康文化推進財団</t>
  </si>
  <si>
    <t>大山観光開発</t>
  </si>
  <si>
    <t>八尾サービス</t>
  </si>
  <si>
    <t>富山市婦中公園緑地管理公社</t>
  </si>
  <si>
    <t>ほそいり</t>
  </si>
  <si>
    <t>富山勤労総合福祉センター</t>
    <rPh sb="0" eb="2">
      <t>トヤマ</t>
    </rPh>
    <rPh sb="2" eb="4">
      <t>キンロウ</t>
    </rPh>
    <rPh sb="4" eb="6">
      <t>ソウゴウ</t>
    </rPh>
    <rPh sb="6" eb="8">
      <t>フクシ</t>
    </rPh>
    <phoneticPr fontId="2"/>
  </si>
  <si>
    <t>都市基盤整備基金</t>
  </si>
  <si>
    <t>舞台芸術振興事業基金</t>
  </si>
  <si>
    <t>福祉基金</t>
    <rPh sb="0" eb="4">
      <t>フクシキキン</t>
    </rPh>
    <phoneticPr fontId="5"/>
  </si>
  <si>
    <t>新型コロナウイルス感染症対策利子補給事業基金</t>
  </si>
  <si>
    <t>路面電車事業基金</t>
    <rPh sb="0" eb="4">
      <t>ロメンデンシャ</t>
    </rPh>
    <rPh sb="4" eb="6">
      <t>ジギョウ</t>
    </rPh>
    <rPh sb="6" eb="8">
      <t>キキン</t>
    </rPh>
    <phoneticPr fontId="2"/>
  </si>
  <si>
    <t>実質公債費比率</t>
    <phoneticPr fontId="5"/>
  </si>
  <si>
    <t>将来負担比率</t>
    <phoneticPr fontId="5"/>
  </si>
  <si>
    <t>類似団体内平均値</t>
    <phoneticPr fontId="5"/>
  </si>
  <si>
    <t>実質公債費比率</t>
    <phoneticPr fontId="5"/>
  </si>
  <si>
    <t>将来負担比率</t>
    <phoneticPr fontId="5"/>
  </si>
  <si>
    <t>当該団体値</t>
    <rPh sb="0" eb="2">
      <t>トウガイ</t>
    </rPh>
    <rPh sb="2" eb="4">
      <t>ダンタイ</t>
    </rPh>
    <rPh sb="4" eb="5">
      <t>アタイ</t>
    </rPh>
    <phoneticPr fontId="5"/>
  </si>
  <si>
    <t>(　参考　）</t>
    <rPh sb="2" eb="4">
      <t>サンコウ</t>
    </rPh>
    <phoneticPr fontId="5"/>
  </si>
  <si>
    <t>令和4年度決算における将来負担比率は、「基準財政需要額算入見込額」の減少等の要因があるものの、一方で「地方債の現在高」や「債務負担行為に基づく支出予定額」、公共下水道事業等の「公営企業債等繰入見込額」が減少していることに加え、充当可能基金が増加したため、前年度から「9.9」ポイント改善している。また、令和4年度の実質公債費比率は、令和元年度単年度実質公債費比率7.8％が、令和4年度単年度実質公債費比率9.3％に置き換わり、３ヵ年平均では前年度から「0.5」ポイント上昇している。令和4年度の単年度の実質公債費比率においても、一般会計における公債費の元利償還金の増加に加え、元利償還金に対する特定財源の減少等により、前年度から増加している。
将来負担比率は減少しているものの、実質公債費比率は増加に転じており、いずれの比率も類似団体と比較し高い水準であることから、今後とも公債費の適正化に取り組んでいく必要がある。</t>
    <rPh sb="20" eb="27">
      <t>キジュンザイセイジュヨウガク</t>
    </rPh>
    <rPh sb="27" eb="32">
      <t>サンニュウミコミガク</t>
    </rPh>
    <rPh sb="34" eb="36">
      <t>ゲンショウ</t>
    </rPh>
    <rPh sb="51" eb="54">
      <t>チホウサイ</t>
    </rPh>
    <rPh sb="55" eb="58">
      <t>ゲンザイダカ</t>
    </rPh>
    <rPh sb="166" eb="168">
      <t>レイワ</t>
    </rPh>
    <rPh sb="168" eb="169">
      <t>ガン</t>
    </rPh>
    <rPh sb="187" eb="189">
      <t>レイワ</t>
    </rPh>
    <rPh sb="215" eb="216">
      <t>ネン</t>
    </rPh>
    <rPh sb="216" eb="218">
      <t>ヘイキン</t>
    </rPh>
    <rPh sb="234" eb="236">
      <t>ジョウショウ</t>
    </rPh>
    <rPh sb="241" eb="243">
      <t>レイワ</t>
    </rPh>
    <rPh sb="244" eb="246">
      <t>ネンド</t>
    </rPh>
    <rPh sb="251" eb="253">
      <t>ジッシツ</t>
    </rPh>
    <rPh sb="253" eb="258">
      <t>コウサイヒヒリツ</t>
    </rPh>
    <rPh sb="282" eb="284">
      <t>ゾウカ</t>
    </rPh>
    <rPh sb="285" eb="286">
      <t>クワ</t>
    </rPh>
    <rPh sb="288" eb="293">
      <t>ガンリショウカンキン</t>
    </rPh>
    <rPh sb="294" eb="295">
      <t>タイ</t>
    </rPh>
    <rPh sb="297" eb="301">
      <t>トクテイザイゲン</t>
    </rPh>
    <rPh sb="302" eb="304">
      <t>ゲンショウ</t>
    </rPh>
    <rPh sb="304" eb="305">
      <t>トウ</t>
    </rPh>
    <rPh sb="309" eb="312">
      <t>ゼンネンド</t>
    </rPh>
    <rPh sb="314" eb="316">
      <t>ゾウカ</t>
    </rPh>
    <rPh sb="339" eb="344">
      <t>ジッシツコウサイヒ</t>
    </rPh>
    <rPh sb="344" eb="345">
      <t>ヒ</t>
    </rPh>
    <rPh sb="345" eb="346">
      <t>リツ</t>
    </rPh>
    <rPh sb="347" eb="349">
      <t>ゾウカ</t>
    </rPh>
    <rPh sb="350" eb="351">
      <t>テン</t>
    </rPh>
    <rPh sb="360" eb="362">
      <t>ヒリツ</t>
    </rPh>
    <rPh sb="363" eb="367">
      <t>ルイジダンタイ</t>
    </rPh>
    <rPh sb="368" eb="370">
      <t>ヒカク</t>
    </rPh>
    <rPh sb="371" eb="372">
      <t>タカ</t>
    </rPh>
    <rPh sb="373" eb="375">
      <t>スイジュン</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</si>
  <si>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</si>
  <si>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</si>
  <si>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</si>
  <si>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令和4年度決算における将来負担比率は、一般会計における「地方債の現在高」が増加している等の要因があるものの、一方で「債務負担行為に基づく支出予定額」や公共下水道事業等の「公営企業債等繰入見込額」が減少していることに加え、充当可能基金や標準財政規模が増加したため、前年度から「9.9」ポイント減少している。また、有形固定資産減価償却率については、施設の老朽化が相対的に進んでいることから、「公共施設等総合管理計画」及び「公共施設マネジメントアクションプラン」を策定してきたところであり、計画的に修繕や改修を実施することによる資産の長寿命化や、公共施設の統廃合等による適正な施設配置や運営により効率的な投資を行い財政負担の軽減を図りながら、資産管理をしていく必要がある。</t>
    <rPh sb="19" eb="23">
      <t>イッパンカイケイ</t>
    </rPh>
    <rPh sb="28" eb="31">
      <t>チホウサイ</t>
    </rPh>
    <rPh sb="32" eb="35">
      <t>ゲンザイダカ</t>
    </rPh>
    <rPh sb="37" eb="39">
      <t>ゾウカ</t>
    </rPh>
    <rPh sb="43" eb="44">
      <t>トウ</t>
    </rPh>
    <rPh sb="45" eb="47">
      <t>ヨウイン</t>
    </rPh>
    <rPh sb="54" eb="56">
      <t>イッポウ</t>
    </rPh>
    <rPh sb="107" eb="108">
      <t>クワ</t>
    </rPh>
    <rPh sb="110" eb="114">
      <t>ジュウトウカノウ</t>
    </rPh>
    <rPh sb="114" eb="116">
      <t>キキン</t>
    </rPh>
    <rPh sb="117" eb="119">
      <t>ヒョウジュン</t>
    </rPh>
    <rPh sb="119" eb="123">
      <t>ザイセイキボ</t>
    </rPh>
    <rPh sb="124" eb="126">
      <t>ゾウカ</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</si>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</sst>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8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1" fillId="0" borderId="0" xfId="16" applyFont="1">
      <alignment vertical="center"/>
    </xf>
    <xf numFmtId="0" fontId="1" fillId="0" borderId="65"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6"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5" xfId="16" applyFont="1" applyBorder="1">
      <alignment vertical="center"/>
    </xf>
    <xf numFmtId="0" fontId="1" fillId="0" borderId="31" xfId="16" applyFont="1" applyBorder="1">
      <alignment vertical="center"/>
    </xf>
    <xf numFmtId="178" fontId="1" fillId="0" borderId="65" xfId="16" applyNumberFormat="1" applyFont="1" applyBorder="1">
      <alignment vertical="center"/>
    </xf>
    <xf numFmtId="178" fontId="1" fillId="0" borderId="40" xfId="16" applyNumberFormat="1" applyFont="1" applyBorder="1">
      <alignment vertical="center"/>
    </xf>
    <xf numFmtId="189" fontId="1" fillId="0" borderId="56" xfId="16" applyNumberFormat="1" applyFont="1" applyBorder="1">
      <alignment vertical="center"/>
    </xf>
    <xf numFmtId="178" fontId="1" fillId="0" borderId="56"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51"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7" fillId="0" borderId="31" xfId="8" applyFont="1" applyBorder="1">
      <alignment vertical="center"/>
    </xf>
    <xf numFmtId="0" fontId="27" fillId="0" borderId="42" xfId="8" applyFont="1" applyBorder="1">
      <alignmen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70" xfId="8" applyFont="1" applyBorder="1" applyAlignment="1">
      <alignment horizontal="center"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24"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11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0" fontId="16" fillId="0" borderId="41" xfId="16" applyFont="1" applyBorder="1" applyAlignment="1" applyProtection="1">
      <alignment horizontal="left" vertical="top" wrapText="1"/>
      <protection locked="0"/>
    </xf>
    <xf numFmtId="0" fontId="16" fillId="0" borderId="12" xfId="16" applyFont="1" applyBorder="1" applyAlignment="1" applyProtection="1">
      <alignment horizontal="left" vertical="top" wrapText="1"/>
      <protection locked="0"/>
    </xf>
    <xf numFmtId="0" fontId="16" fillId="0" borderId="51" xfId="16" applyFont="1" applyBorder="1" applyAlignment="1" applyProtection="1">
      <alignment horizontal="left" vertical="top" wrapText="1"/>
      <protection locked="0"/>
    </xf>
    <xf numFmtId="0" fontId="16" fillId="0" borderId="65" xfId="16" applyFont="1" applyBorder="1" applyAlignment="1" applyProtection="1">
      <alignment horizontal="left" vertical="top" wrapText="1"/>
      <protection locked="0"/>
    </xf>
    <xf numFmtId="0" fontId="16" fillId="0" borderId="0" xfId="16" applyFont="1" applyAlignment="1" applyProtection="1">
      <alignment horizontal="left" vertical="top" wrapText="1"/>
      <protection locked="0"/>
    </xf>
    <xf numFmtId="0" fontId="16" fillId="0" borderId="38" xfId="16" applyFont="1" applyBorder="1" applyAlignment="1" applyProtection="1">
      <alignment horizontal="left" vertical="top" wrapText="1"/>
      <protection locked="0"/>
    </xf>
    <xf numFmtId="0" fontId="16" fillId="0" borderId="37" xfId="16" applyFont="1" applyBorder="1" applyAlignment="1" applyProtection="1">
      <alignment horizontal="left" vertical="top" wrapText="1"/>
      <protection locked="0"/>
    </xf>
    <xf numFmtId="0" fontId="16" fillId="0" borderId="56" xfId="16" applyFont="1" applyBorder="1" applyAlignment="1" applyProtection="1">
      <alignment horizontal="left" vertical="top" wrapText="1"/>
      <protection locked="0"/>
    </xf>
    <xf numFmtId="0" fontId="16"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46457</c:v>
                </c:pt>
                <c:pt idx="1">
                  <c:v>51849</c:v>
                </c:pt>
                <c:pt idx="2">
                  <c:v>52191</c:v>
                </c:pt>
                <c:pt idx="3">
                  <c:v>48105</c:v>
                </c:pt>
                <c:pt idx="4">
                  <c:v>47446</c:v>
                </c:pt>
              </c:numCache>
            </c:numRef>
          </c:val>
          <c:smooth val="0"/>
          <c:extLst>
            <c:ext xmlns:c16="http://schemas.microsoft.com/office/drawing/2014/chart" uri="{C3380CC4-5D6E-409C-BE32-E72D297353CC}">
              <c16:uniqueId val="{00000000-C77E-47DC-ABAF-27D15784C3E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54567</c:v>
                </c:pt>
                <c:pt idx="1">
                  <c:v>60641</c:v>
                </c:pt>
                <c:pt idx="2">
                  <c:v>60486</c:v>
                </c:pt>
                <c:pt idx="3">
                  <c:v>80960</c:v>
                </c:pt>
                <c:pt idx="4">
                  <c:v>62828</c:v>
                </c:pt>
              </c:numCache>
            </c:numRef>
          </c:val>
          <c:smooth val="0"/>
          <c:extLst>
            <c:ext xmlns:c16="http://schemas.microsoft.com/office/drawing/2014/chart" uri="{C3380CC4-5D6E-409C-BE32-E72D297353CC}">
              <c16:uniqueId val="{00000001-C77E-47DC-ABAF-27D15784C3E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2.14</c:v>
                </c:pt>
                <c:pt idx="1">
                  <c:v>2.73</c:v>
                </c:pt>
                <c:pt idx="2">
                  <c:v>2.5499999999999998</c:v>
                </c:pt>
                <c:pt idx="3">
                  <c:v>3.23</c:v>
                </c:pt>
                <c:pt idx="4">
                  <c:v>3.42</c:v>
                </c:pt>
              </c:numCache>
            </c:numRef>
          </c:val>
          <c:extLst>
            <c:ext xmlns:c16="http://schemas.microsoft.com/office/drawing/2014/chart" uri="{C3380CC4-5D6E-409C-BE32-E72D297353CC}">
              <c16:uniqueId val="{00000000-5425-4C99-A281-B103516EE1E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8.14</c:v>
                </c:pt>
                <c:pt idx="1">
                  <c:v>7.24</c:v>
                </c:pt>
                <c:pt idx="2">
                  <c:v>8.59</c:v>
                </c:pt>
                <c:pt idx="3">
                  <c:v>9.18</c:v>
                </c:pt>
                <c:pt idx="4">
                  <c:v>9.92</c:v>
                </c:pt>
              </c:numCache>
            </c:numRef>
          </c:val>
          <c:extLst>
            <c:ext xmlns:c16="http://schemas.microsoft.com/office/drawing/2014/chart" uri="{C3380CC4-5D6E-409C-BE32-E72D297353CC}">
              <c16:uniqueId val="{00000001-5425-4C99-A281-B103516EE1E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1.54</c:v>
                </c:pt>
                <c:pt idx="1">
                  <c:v>-0.32</c:v>
                </c:pt>
                <c:pt idx="2">
                  <c:v>1.21</c:v>
                </c:pt>
                <c:pt idx="3">
                  <c:v>1.72</c:v>
                </c:pt>
                <c:pt idx="4">
                  <c:v>0.6</c:v>
                </c:pt>
              </c:numCache>
            </c:numRef>
          </c:val>
          <c:smooth val="0"/>
          <c:extLst>
            <c:ext xmlns:c16="http://schemas.microsoft.com/office/drawing/2014/chart" uri="{C3380CC4-5D6E-409C-BE32-E72D297353CC}">
              <c16:uniqueId val="{00000002-5425-4C99-A281-B103516EE1E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0.38</c:v>
                </c:pt>
                <c:pt idx="2">
                  <c:v>#N/A</c:v>
                </c:pt>
                <c:pt idx="3">
                  <c:v>0.03</c:v>
                </c:pt>
                <c:pt idx="4">
                  <c:v>#N/A</c:v>
                </c:pt>
                <c:pt idx="5">
                  <c:v>0.48</c:v>
                </c:pt>
                <c:pt idx="6">
                  <c:v>#N/A</c:v>
                </c:pt>
                <c:pt idx="7">
                  <c:v>0.04</c:v>
                </c:pt>
                <c:pt idx="8">
                  <c:v>#N/A</c:v>
                </c:pt>
                <c:pt idx="9">
                  <c:v>0.03</c:v>
                </c:pt>
              </c:numCache>
            </c:numRef>
          </c:val>
          <c:extLst>
            <c:ext xmlns:c16="http://schemas.microsoft.com/office/drawing/2014/chart" uri="{C3380CC4-5D6E-409C-BE32-E72D297353CC}">
              <c16:uniqueId val="{00000000-A514-4FD2-AC19-4723A30545A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514-4FD2-AC19-4723A30545A1}"/>
            </c:ext>
          </c:extLst>
        </c:ser>
        <c:ser>
          <c:idx val="2"/>
          <c:order val="2"/>
          <c:tx>
            <c:strRef>
              <c:f>データシート!$A$29</c:f>
              <c:strCache>
                <c:ptCount val="1"/>
                <c:pt idx="0">
                  <c:v>富山市競輪事業特別会計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0.05</c:v>
                </c:pt>
                <c:pt idx="2">
                  <c:v>#N/A</c:v>
                </c:pt>
                <c:pt idx="3">
                  <c:v>0</c:v>
                </c:pt>
                <c:pt idx="4">
                  <c:v>#N/A</c:v>
                </c:pt>
                <c:pt idx="5">
                  <c:v>0.05</c:v>
                </c:pt>
                <c:pt idx="6">
                  <c:v>#N/A</c:v>
                </c:pt>
                <c:pt idx="7">
                  <c:v>0.03</c:v>
                </c:pt>
                <c:pt idx="8">
                  <c:v>#N/A</c:v>
                </c:pt>
                <c:pt idx="9">
                  <c:v>0.15</c:v>
                </c:pt>
              </c:numCache>
            </c:numRef>
          </c:val>
          <c:extLst>
            <c:ext xmlns:c16="http://schemas.microsoft.com/office/drawing/2014/chart" uri="{C3380CC4-5D6E-409C-BE32-E72D297353CC}">
              <c16:uniqueId val="{00000002-A514-4FD2-AC19-4723A30545A1}"/>
            </c:ext>
          </c:extLst>
        </c:ser>
        <c:ser>
          <c:idx val="3"/>
          <c:order val="3"/>
          <c:tx>
            <c:strRef>
              <c:f>データシート!$A$30</c:f>
              <c:strCache>
                <c:ptCount val="1"/>
                <c:pt idx="0">
                  <c:v>富山市介護保険事業特別会計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0.75</c:v>
                </c:pt>
                <c:pt idx="2">
                  <c:v>#N/A</c:v>
                </c:pt>
                <c:pt idx="3">
                  <c:v>0.84</c:v>
                </c:pt>
                <c:pt idx="4">
                  <c:v>#N/A</c:v>
                </c:pt>
                <c:pt idx="5">
                  <c:v>1.5</c:v>
                </c:pt>
                <c:pt idx="6">
                  <c:v>#N/A</c:v>
                </c:pt>
                <c:pt idx="7">
                  <c:v>1.04</c:v>
                </c:pt>
                <c:pt idx="8">
                  <c:v>#N/A</c:v>
                </c:pt>
                <c:pt idx="9">
                  <c:v>1.24</c:v>
                </c:pt>
              </c:numCache>
            </c:numRef>
          </c:val>
          <c:extLst>
            <c:ext xmlns:c16="http://schemas.microsoft.com/office/drawing/2014/chart" uri="{C3380CC4-5D6E-409C-BE32-E72D297353CC}">
              <c16:uniqueId val="{00000003-A514-4FD2-AC19-4723A30545A1}"/>
            </c:ext>
          </c:extLst>
        </c:ser>
        <c:ser>
          <c:idx val="4"/>
          <c:order val="4"/>
          <c:tx>
            <c:strRef>
              <c:f>データシート!$A$31</c:f>
              <c:strCache>
                <c:ptCount val="1"/>
                <c:pt idx="0">
                  <c:v>富山市企業団地造成事業特別会計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0.35</c:v>
                </c:pt>
                <c:pt idx="2">
                  <c:v>#N/A</c:v>
                </c:pt>
                <c:pt idx="3">
                  <c:v>0</c:v>
                </c:pt>
                <c:pt idx="4">
                  <c:v>#N/A</c:v>
                </c:pt>
                <c:pt idx="5">
                  <c:v>0</c:v>
                </c:pt>
                <c:pt idx="6">
                  <c:v>#N/A</c:v>
                </c:pt>
                <c:pt idx="7">
                  <c:v>1.25</c:v>
                </c:pt>
                <c:pt idx="8">
                  <c:v>#N/A</c:v>
                </c:pt>
                <c:pt idx="9">
                  <c:v>1.41</c:v>
                </c:pt>
              </c:numCache>
            </c:numRef>
          </c:val>
          <c:extLst>
            <c:ext xmlns:c16="http://schemas.microsoft.com/office/drawing/2014/chart" uri="{C3380CC4-5D6E-409C-BE32-E72D297353CC}">
              <c16:uniqueId val="{00000004-A514-4FD2-AC19-4723A30545A1}"/>
            </c:ext>
          </c:extLst>
        </c:ser>
        <c:ser>
          <c:idx val="5"/>
          <c:order val="5"/>
          <c:tx>
            <c:strRef>
              <c:f>データシート!$A$32</c:f>
              <c:strCache>
                <c:ptCount val="1"/>
                <c:pt idx="0">
                  <c:v>富山市病院事業会計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1.89</c:v>
                </c:pt>
                <c:pt idx="2">
                  <c:v>#N/A</c:v>
                </c:pt>
                <c:pt idx="3">
                  <c:v>1.22</c:v>
                </c:pt>
                <c:pt idx="4">
                  <c:v>#N/A</c:v>
                </c:pt>
                <c:pt idx="5">
                  <c:v>1.52</c:v>
                </c:pt>
                <c:pt idx="6">
                  <c:v>#N/A</c:v>
                </c:pt>
                <c:pt idx="7">
                  <c:v>1.5</c:v>
                </c:pt>
                <c:pt idx="8">
                  <c:v>#N/A</c:v>
                </c:pt>
                <c:pt idx="9">
                  <c:v>1.65</c:v>
                </c:pt>
              </c:numCache>
            </c:numRef>
          </c:val>
          <c:extLst>
            <c:ext xmlns:c16="http://schemas.microsoft.com/office/drawing/2014/chart" uri="{C3380CC4-5D6E-409C-BE32-E72D297353CC}">
              <c16:uniqueId val="{00000005-A514-4FD2-AC19-4723A30545A1}"/>
            </c:ext>
          </c:extLst>
        </c:ser>
        <c:ser>
          <c:idx val="6"/>
          <c:order val="6"/>
          <c:tx>
            <c:strRef>
              <c:f>データシート!$A$33</c:f>
              <c:strCache>
                <c:ptCount val="1"/>
                <c:pt idx="0">
                  <c:v>富山市水道事業会計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2.78</c:v>
                </c:pt>
                <c:pt idx="2">
                  <c:v>#N/A</c:v>
                </c:pt>
                <c:pt idx="3">
                  <c:v>2.25</c:v>
                </c:pt>
                <c:pt idx="4">
                  <c:v>#N/A</c:v>
                </c:pt>
                <c:pt idx="5">
                  <c:v>2.09</c:v>
                </c:pt>
                <c:pt idx="6">
                  <c:v>#N/A</c:v>
                </c:pt>
                <c:pt idx="7">
                  <c:v>1.89</c:v>
                </c:pt>
                <c:pt idx="8">
                  <c:v>#N/A</c:v>
                </c:pt>
                <c:pt idx="9">
                  <c:v>2.0299999999999998</c:v>
                </c:pt>
              </c:numCache>
            </c:numRef>
          </c:val>
          <c:extLst>
            <c:ext xmlns:c16="http://schemas.microsoft.com/office/drawing/2014/chart" uri="{C3380CC4-5D6E-409C-BE32-E72D297353CC}">
              <c16:uniqueId val="{00000006-A514-4FD2-AC19-4723A30545A1}"/>
            </c:ext>
          </c:extLst>
        </c:ser>
        <c:ser>
          <c:idx val="7"/>
          <c:order val="7"/>
          <c:tx>
            <c:strRef>
              <c:f>データシート!$A$34</c:f>
              <c:strCache>
                <c:ptCount val="1"/>
                <c:pt idx="0">
                  <c:v>富山市工業用水道事業会計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2.0499999999999998</c:v>
                </c:pt>
                <c:pt idx="2">
                  <c:v>#N/A</c:v>
                </c:pt>
                <c:pt idx="3">
                  <c:v>2.15</c:v>
                </c:pt>
                <c:pt idx="4">
                  <c:v>#N/A</c:v>
                </c:pt>
                <c:pt idx="5">
                  <c:v>2.2400000000000002</c:v>
                </c:pt>
                <c:pt idx="6">
                  <c:v>#N/A</c:v>
                </c:pt>
                <c:pt idx="7">
                  <c:v>2.2400000000000002</c:v>
                </c:pt>
                <c:pt idx="8">
                  <c:v>#N/A</c:v>
                </c:pt>
                <c:pt idx="9">
                  <c:v>2.4500000000000002</c:v>
                </c:pt>
              </c:numCache>
            </c:numRef>
          </c:val>
          <c:extLst>
            <c:ext xmlns:c16="http://schemas.microsoft.com/office/drawing/2014/chart" uri="{C3380CC4-5D6E-409C-BE32-E72D297353CC}">
              <c16:uniqueId val="{00000007-A514-4FD2-AC19-4723A30545A1}"/>
            </c:ext>
          </c:extLst>
        </c:ser>
        <c:ser>
          <c:idx val="8"/>
          <c:order val="8"/>
          <c:tx>
            <c:strRef>
              <c:f>データシート!$A$35</c:f>
              <c:strCache>
                <c:ptCount val="1"/>
                <c:pt idx="0">
                  <c:v>富山市公共下水道事業会計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1.44</c:v>
                </c:pt>
                <c:pt idx="2">
                  <c:v>#N/A</c:v>
                </c:pt>
                <c:pt idx="3">
                  <c:v>1.45</c:v>
                </c:pt>
                <c:pt idx="4">
                  <c:v>#N/A</c:v>
                </c:pt>
                <c:pt idx="5">
                  <c:v>2.5299999999999998</c:v>
                </c:pt>
                <c:pt idx="6">
                  <c:v>#N/A</c:v>
                </c:pt>
                <c:pt idx="7">
                  <c:v>2.56</c:v>
                </c:pt>
                <c:pt idx="8">
                  <c:v>#N/A</c:v>
                </c:pt>
                <c:pt idx="9">
                  <c:v>3.15</c:v>
                </c:pt>
              </c:numCache>
            </c:numRef>
          </c:val>
          <c:extLst>
            <c:ext xmlns:c16="http://schemas.microsoft.com/office/drawing/2014/chart" uri="{C3380CC4-5D6E-409C-BE32-E72D297353CC}">
              <c16:uniqueId val="{00000008-A514-4FD2-AC19-4723A30545A1}"/>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2.12</c:v>
                </c:pt>
                <c:pt idx="2">
                  <c:v>#N/A</c:v>
                </c:pt>
                <c:pt idx="3">
                  <c:v>2.7</c:v>
                </c:pt>
                <c:pt idx="4">
                  <c:v>#N/A</c:v>
                </c:pt>
                <c:pt idx="5">
                  <c:v>2.52</c:v>
                </c:pt>
                <c:pt idx="6">
                  <c:v>#N/A</c:v>
                </c:pt>
                <c:pt idx="7">
                  <c:v>3.2</c:v>
                </c:pt>
                <c:pt idx="8">
                  <c:v>#N/A</c:v>
                </c:pt>
                <c:pt idx="9">
                  <c:v>3.39</c:v>
                </c:pt>
              </c:numCache>
            </c:numRef>
          </c:val>
          <c:extLst>
            <c:ext xmlns:c16="http://schemas.microsoft.com/office/drawing/2014/chart" uri="{C3380CC4-5D6E-409C-BE32-E72D297353CC}">
              <c16:uniqueId val="{00000009-A514-4FD2-AC19-4723A30545A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23492</c:v>
                </c:pt>
                <c:pt idx="5">
                  <c:v>23549</c:v>
                </c:pt>
                <c:pt idx="8">
                  <c:v>23178</c:v>
                </c:pt>
                <c:pt idx="11">
                  <c:v>22246</c:v>
                </c:pt>
                <c:pt idx="14">
                  <c:v>21736</c:v>
                </c:pt>
              </c:numCache>
            </c:numRef>
          </c:val>
          <c:extLst>
            <c:ext xmlns:c16="http://schemas.microsoft.com/office/drawing/2014/chart" uri="{C3380CC4-5D6E-409C-BE32-E72D297353CC}">
              <c16:uniqueId val="{00000000-1DA1-4008-90CB-9E69C2E0272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1</c:v>
                </c:pt>
                <c:pt idx="3">
                  <c:v>1</c:v>
                </c:pt>
                <c:pt idx="6">
                  <c:v>1</c:v>
                </c:pt>
                <c:pt idx="9">
                  <c:v>3</c:v>
                </c:pt>
                <c:pt idx="12">
                  <c:v>5</c:v>
                </c:pt>
              </c:numCache>
            </c:numRef>
          </c:val>
          <c:extLst>
            <c:ext xmlns:c16="http://schemas.microsoft.com/office/drawing/2014/chart" uri="{C3380CC4-5D6E-409C-BE32-E72D297353CC}">
              <c16:uniqueId val="{00000001-1DA1-4008-90CB-9E69C2E0272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350</c:v>
                </c:pt>
                <c:pt idx="3">
                  <c:v>348</c:v>
                </c:pt>
                <c:pt idx="6">
                  <c:v>349</c:v>
                </c:pt>
                <c:pt idx="9">
                  <c:v>507</c:v>
                </c:pt>
                <c:pt idx="12">
                  <c:v>775</c:v>
                </c:pt>
              </c:numCache>
            </c:numRef>
          </c:val>
          <c:extLst>
            <c:ext xmlns:c16="http://schemas.microsoft.com/office/drawing/2014/chart" uri="{C3380CC4-5D6E-409C-BE32-E72D297353CC}">
              <c16:uniqueId val="{00000002-1DA1-4008-90CB-9E69C2E0272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221</c:v>
                </c:pt>
                <c:pt idx="3">
                  <c:v>135</c:v>
                </c:pt>
                <c:pt idx="6">
                  <c:v>64</c:v>
                </c:pt>
                <c:pt idx="9">
                  <c:v>62</c:v>
                </c:pt>
                <c:pt idx="12">
                  <c:v>52</c:v>
                </c:pt>
              </c:numCache>
            </c:numRef>
          </c:val>
          <c:extLst>
            <c:ext xmlns:c16="http://schemas.microsoft.com/office/drawing/2014/chart" uri="{C3380CC4-5D6E-409C-BE32-E72D297353CC}">
              <c16:uniqueId val="{00000003-1DA1-4008-90CB-9E69C2E0272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7680</c:v>
                </c:pt>
                <c:pt idx="3">
                  <c:v>7441</c:v>
                </c:pt>
                <c:pt idx="6">
                  <c:v>7235</c:v>
                </c:pt>
                <c:pt idx="9">
                  <c:v>7078</c:v>
                </c:pt>
                <c:pt idx="12">
                  <c:v>6762</c:v>
                </c:pt>
              </c:numCache>
            </c:numRef>
          </c:val>
          <c:extLst>
            <c:ext xmlns:c16="http://schemas.microsoft.com/office/drawing/2014/chart" uri="{C3380CC4-5D6E-409C-BE32-E72D297353CC}">
              <c16:uniqueId val="{00000004-1DA1-4008-90CB-9E69C2E0272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DA1-4008-90CB-9E69C2E0272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DA1-4008-90CB-9E69C2E0272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22334</c:v>
                </c:pt>
                <c:pt idx="3">
                  <c:v>22074</c:v>
                </c:pt>
                <c:pt idx="6">
                  <c:v>21443</c:v>
                </c:pt>
                <c:pt idx="9">
                  <c:v>21620</c:v>
                </c:pt>
                <c:pt idx="12">
                  <c:v>22080</c:v>
                </c:pt>
              </c:numCache>
            </c:numRef>
          </c:val>
          <c:extLst>
            <c:ext xmlns:c16="http://schemas.microsoft.com/office/drawing/2014/chart" uri="{C3380CC4-5D6E-409C-BE32-E72D297353CC}">
              <c16:uniqueId val="{00000007-1DA1-4008-90CB-9E69C2E0272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7094</c:v>
                </c:pt>
                <c:pt idx="2">
                  <c:v>#N/A</c:v>
                </c:pt>
                <c:pt idx="3">
                  <c:v>#N/A</c:v>
                </c:pt>
                <c:pt idx="4">
                  <c:v>6450</c:v>
                </c:pt>
                <c:pt idx="5">
                  <c:v>#N/A</c:v>
                </c:pt>
                <c:pt idx="6">
                  <c:v>#N/A</c:v>
                </c:pt>
                <c:pt idx="7">
                  <c:v>5914</c:v>
                </c:pt>
                <c:pt idx="8">
                  <c:v>#N/A</c:v>
                </c:pt>
                <c:pt idx="9">
                  <c:v>#N/A</c:v>
                </c:pt>
                <c:pt idx="10">
                  <c:v>7024</c:v>
                </c:pt>
                <c:pt idx="11">
                  <c:v>#N/A</c:v>
                </c:pt>
                <c:pt idx="12">
                  <c:v>#N/A</c:v>
                </c:pt>
                <c:pt idx="13">
                  <c:v>7938</c:v>
                </c:pt>
                <c:pt idx="14">
                  <c:v>#N/A</c:v>
                </c:pt>
              </c:numCache>
            </c:numRef>
          </c:val>
          <c:smooth val="0"/>
          <c:extLst>
            <c:ext xmlns:c16="http://schemas.microsoft.com/office/drawing/2014/chart" uri="{C3380CC4-5D6E-409C-BE32-E72D297353CC}">
              <c16:uniqueId val="{00000008-1DA1-4008-90CB-9E69C2E0272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198800</c:v>
                </c:pt>
                <c:pt idx="5">
                  <c:v>194250</c:v>
                </c:pt>
                <c:pt idx="8">
                  <c:v>189519</c:v>
                </c:pt>
                <c:pt idx="11">
                  <c:v>188778</c:v>
                </c:pt>
                <c:pt idx="14">
                  <c:v>181376</c:v>
                </c:pt>
              </c:numCache>
            </c:numRef>
          </c:val>
          <c:extLst>
            <c:ext xmlns:c16="http://schemas.microsoft.com/office/drawing/2014/chart" uri="{C3380CC4-5D6E-409C-BE32-E72D297353CC}">
              <c16:uniqueId val="{00000000-DFB4-461B-A294-565807397C2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26220</c:v>
                </c:pt>
                <c:pt idx="5">
                  <c:v>24090</c:v>
                </c:pt>
                <c:pt idx="8">
                  <c:v>24421</c:v>
                </c:pt>
                <c:pt idx="11">
                  <c:v>24300</c:v>
                </c:pt>
                <c:pt idx="14">
                  <c:v>23134</c:v>
                </c:pt>
              </c:numCache>
            </c:numRef>
          </c:val>
          <c:extLst>
            <c:ext xmlns:c16="http://schemas.microsoft.com/office/drawing/2014/chart" uri="{C3380CC4-5D6E-409C-BE32-E72D297353CC}">
              <c16:uniqueId val="{00000001-DFB4-461B-A294-565807397C2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28856</c:v>
                </c:pt>
                <c:pt idx="5">
                  <c:v>28432</c:v>
                </c:pt>
                <c:pt idx="8">
                  <c:v>30671</c:v>
                </c:pt>
                <c:pt idx="11">
                  <c:v>35414</c:v>
                </c:pt>
                <c:pt idx="14">
                  <c:v>40272</c:v>
                </c:pt>
              </c:numCache>
            </c:numRef>
          </c:val>
          <c:extLst>
            <c:ext xmlns:c16="http://schemas.microsoft.com/office/drawing/2014/chart" uri="{C3380CC4-5D6E-409C-BE32-E72D297353CC}">
              <c16:uniqueId val="{00000002-DFB4-461B-A294-565807397C2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FB4-461B-A294-565807397C2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FB4-461B-A294-565807397C2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507</c:v>
                </c:pt>
                <c:pt idx="3">
                  <c:v>575</c:v>
                </c:pt>
                <c:pt idx="6">
                  <c:v>785</c:v>
                </c:pt>
                <c:pt idx="9">
                  <c:v>825</c:v>
                </c:pt>
                <c:pt idx="12">
                  <c:v>847</c:v>
                </c:pt>
              </c:numCache>
            </c:numRef>
          </c:val>
          <c:extLst>
            <c:ext xmlns:c16="http://schemas.microsoft.com/office/drawing/2014/chart" uri="{C3380CC4-5D6E-409C-BE32-E72D297353CC}">
              <c16:uniqueId val="{00000005-DFB4-461B-A294-565807397C2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19002</c:v>
                </c:pt>
                <c:pt idx="3">
                  <c:v>18803</c:v>
                </c:pt>
                <c:pt idx="6">
                  <c:v>19305</c:v>
                </c:pt>
                <c:pt idx="9">
                  <c:v>19936</c:v>
                </c:pt>
                <c:pt idx="12">
                  <c:v>20356</c:v>
                </c:pt>
              </c:numCache>
            </c:numRef>
          </c:val>
          <c:extLst>
            <c:ext xmlns:c16="http://schemas.microsoft.com/office/drawing/2014/chart" uri="{C3380CC4-5D6E-409C-BE32-E72D297353CC}">
              <c16:uniqueId val="{00000006-DFB4-461B-A294-565807397C2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579</c:v>
                </c:pt>
                <c:pt idx="3">
                  <c:v>449</c:v>
                </c:pt>
                <c:pt idx="6">
                  <c:v>388</c:v>
                </c:pt>
                <c:pt idx="9">
                  <c:v>329</c:v>
                </c:pt>
                <c:pt idx="12">
                  <c:v>403</c:v>
                </c:pt>
              </c:numCache>
            </c:numRef>
          </c:val>
          <c:extLst>
            <c:ext xmlns:c16="http://schemas.microsoft.com/office/drawing/2014/chart" uri="{C3380CC4-5D6E-409C-BE32-E72D297353CC}">
              <c16:uniqueId val="{00000007-DFB4-461B-A294-565807397C2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73808</c:v>
                </c:pt>
                <c:pt idx="3">
                  <c:v>68303</c:v>
                </c:pt>
                <c:pt idx="6">
                  <c:v>66198</c:v>
                </c:pt>
                <c:pt idx="9">
                  <c:v>61472</c:v>
                </c:pt>
                <c:pt idx="12">
                  <c:v>56755</c:v>
                </c:pt>
              </c:numCache>
            </c:numRef>
          </c:val>
          <c:extLst>
            <c:ext xmlns:c16="http://schemas.microsoft.com/office/drawing/2014/chart" uri="{C3380CC4-5D6E-409C-BE32-E72D297353CC}">
              <c16:uniqueId val="{00000008-DFB4-461B-A294-565807397C2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22451</c:v>
                </c:pt>
                <c:pt idx="3">
                  <c:v>27827</c:v>
                </c:pt>
                <c:pt idx="6">
                  <c:v>28981</c:v>
                </c:pt>
                <c:pt idx="9">
                  <c:v>19157</c:v>
                </c:pt>
                <c:pt idx="12">
                  <c:v>12302</c:v>
                </c:pt>
              </c:numCache>
            </c:numRef>
          </c:val>
          <c:extLst>
            <c:ext xmlns:c16="http://schemas.microsoft.com/office/drawing/2014/chart" uri="{C3380CC4-5D6E-409C-BE32-E72D297353CC}">
              <c16:uniqueId val="{00000009-DFB4-461B-A294-565807397C2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236141</c:v>
                </c:pt>
                <c:pt idx="3">
                  <c:v>234718</c:v>
                </c:pt>
                <c:pt idx="6">
                  <c:v>233945</c:v>
                </c:pt>
                <c:pt idx="9">
                  <c:v>239297</c:v>
                </c:pt>
                <c:pt idx="12">
                  <c:v>235581</c:v>
                </c:pt>
              </c:numCache>
            </c:numRef>
          </c:val>
          <c:extLst>
            <c:ext xmlns:c16="http://schemas.microsoft.com/office/drawing/2014/chart" uri="{C3380CC4-5D6E-409C-BE32-E72D297353CC}">
              <c16:uniqueId val="{0000000A-DFB4-461B-A294-565807397C2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98611</c:v>
                </c:pt>
                <c:pt idx="2">
                  <c:v>#N/A</c:v>
                </c:pt>
                <c:pt idx="3">
                  <c:v>#N/A</c:v>
                </c:pt>
                <c:pt idx="4">
                  <c:v>103902</c:v>
                </c:pt>
                <c:pt idx="5">
                  <c:v>#N/A</c:v>
                </c:pt>
                <c:pt idx="6">
                  <c:v>#N/A</c:v>
                </c:pt>
                <c:pt idx="7">
                  <c:v>104991</c:v>
                </c:pt>
                <c:pt idx="8">
                  <c:v>#N/A</c:v>
                </c:pt>
                <c:pt idx="9">
                  <c:v>#N/A</c:v>
                </c:pt>
                <c:pt idx="10">
                  <c:v>92524</c:v>
                </c:pt>
                <c:pt idx="11">
                  <c:v>#N/A</c:v>
                </c:pt>
                <c:pt idx="12">
                  <c:v>#N/A</c:v>
                </c:pt>
                <c:pt idx="13">
                  <c:v>81463</c:v>
                </c:pt>
                <c:pt idx="14">
                  <c:v>#N/A</c:v>
                </c:pt>
              </c:numCache>
            </c:numRef>
          </c:val>
          <c:smooth val="0"/>
          <c:extLst>
            <c:ext xmlns:c16="http://schemas.microsoft.com/office/drawing/2014/chart" uri="{C3380CC4-5D6E-409C-BE32-E72D297353CC}">
              <c16:uniqueId val="{0000000B-DFB4-461B-A294-565807397C2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8755</c:v>
                </c:pt>
                <c:pt idx="1">
                  <c:v>9756</c:v>
                </c:pt>
                <c:pt idx="2">
                  <c:v>10256</c:v>
                </c:pt>
              </c:numCache>
            </c:numRef>
          </c:val>
          <c:extLst>
            <c:ext xmlns:c16="http://schemas.microsoft.com/office/drawing/2014/chart" uri="{C3380CC4-5D6E-409C-BE32-E72D297353CC}">
              <c16:uniqueId val="{00000000-9677-405B-81B8-365E076A634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5411</c:v>
                </c:pt>
                <c:pt idx="1">
                  <c:v>6845</c:v>
                </c:pt>
                <c:pt idx="2">
                  <c:v>9740</c:v>
                </c:pt>
              </c:numCache>
            </c:numRef>
          </c:val>
          <c:extLst>
            <c:ext xmlns:c16="http://schemas.microsoft.com/office/drawing/2014/chart" uri="{C3380CC4-5D6E-409C-BE32-E72D297353CC}">
              <c16:uniqueId val="{00000001-9677-405B-81B8-365E076A634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8452</c:v>
                </c:pt>
                <c:pt idx="1">
                  <c:v>9348</c:v>
                </c:pt>
                <c:pt idx="2">
                  <c:v>9764</c:v>
                </c:pt>
              </c:numCache>
            </c:numRef>
          </c:val>
          <c:extLst>
            <c:ext xmlns:c16="http://schemas.microsoft.com/office/drawing/2014/chart" uri="{C3380CC4-5D6E-409C-BE32-E72D297353CC}">
              <c16:uniqueId val="{00000002-9677-405B-81B8-365E076A634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{4AFDBBB8-6E8B-4AED-86EF-99C198DFC6F5}</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27B3-48B1-90B9-6BC03A2D151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{3503E031-3145-45A1-80B7-B0683B3E48F3}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7B3-48B1-90B9-6BC03A2D151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{CCAFED5D-3ED9-4774-9D1A-C92E8B9EC081}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7B3-48B1-90B9-6BC03A2D151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{6A49484F-4B93-4073-A17F-F0F1FAAEBA8E}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7B3-48B1-90B9-6BC03A2D151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{5C622998-602B-4324-B028-498AF67195AD}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7B3-48B1-90B9-6BC03A2D1514}"/>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{45361681-39A4-4D78-9C1B-9052A91A3CC1}</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27B3-48B1-90B9-6BC03A2D1514}"/>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{E0F8FC67-344C-46F9-9426-8A9E85EEA903}</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27B3-48B1-90B9-6BC03A2D1514}"/>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{A343BF92-958A-4DCE-BEFC-5007BFA490A0}</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27B3-48B1-90B9-6BC03A2D1514}"/>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{9795FA2A-BC27-4C2A-8E12-BF7F2FC315D0}</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27B3-48B1-90B9-6BC03A2D151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63.1</c:v>
                </c:pt>
                <c:pt idx="8">
                  <c:v>64.2</c:v>
                </c:pt>
                <c:pt idx="16">
                  <c:v>65.3</c:v>
                </c:pt>
                <c:pt idx="24">
                  <c:v>65.599999999999994</c:v>
                </c:pt>
                <c:pt idx="32">
                  <c:v>66.5</c:v>
                </c:pt>
              </c:numCache>
            </c:numRef>
          </c:xVal>
          <c:yVal>
            <c:numRef>
              <c:f>公会計指標分析・財政指標組合せ分析表!$BP$51:$DC$51</c:f>
              <c:numCache>
                <c:formatCode>#,##0.0;"▲ "#,##0.0</c:formatCode>
                <c:ptCount val="40"/>
                <c:pt idx="0">
                  <c:v>118.9</c:v>
                </c:pt>
                <c:pt idx="8">
                  <c:v>125.5</c:v>
                </c:pt>
                <c:pt idx="16">
                  <c:v>124.8</c:v>
                </c:pt>
                <c:pt idx="24">
                  <c:v>104.8</c:v>
                </c:pt>
                <c:pt idx="32">
                  <c:v>94.9</c:v>
                </c:pt>
              </c:numCache>
            </c:numRef>
          </c:yVal>
          <c:smooth val="0"/>
          <c:extLst>
            <c:ext xmlns:c16="http://schemas.microsoft.com/office/drawing/2014/chart" uri="{C3380CC4-5D6E-409C-BE32-E72D297353CC}">
              <c16:uniqueId val="{00000009-27B3-48B1-90B9-6BC03A2D151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{C1270B41-E85B-4CC0-9E79-8BD90F44AB82}</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27B3-48B1-90B9-6BC03A2D151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{EF2D3C07-1D42-4CA6-A0EF-90835BCCF9A6}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7B3-48B1-90B9-6BC03A2D151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{7D4E8808-0AAF-4C1F-8955-26463F52521B}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7B3-48B1-90B9-6BC03A2D151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{8B57B3B5-073E-4A8F-96D1-863F34309D2F}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7B3-48B1-90B9-6BC03A2D151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{78CDF487-E209-42D0-B804-E5F7D805377A}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7B3-48B1-90B9-6BC03A2D1514}"/>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{A334C5CE-359E-4F4C-8945-A7D1F7D8218D}</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27B3-48B1-90B9-6BC03A2D1514}"/>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{B47FC46F-E688-4D5F-A402-5A05FDEB500A}</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27B3-48B1-90B9-6BC03A2D1514}"/>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{AEB783A2-E532-40DB-AA1C-CB0DCDF03C11}</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27B3-48B1-90B9-6BC03A2D1514}"/>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{421E6448-43D9-45D0-975B-B4F40AC08708}</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27B3-48B1-90B9-6BC03A2D151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61.1</c:v>
                </c:pt>
                <c:pt idx="8">
                  <c:v>61.9</c:v>
                </c:pt>
                <c:pt idx="16">
                  <c:v>62.7</c:v>
                </c:pt>
                <c:pt idx="24">
                  <c:v>63.9</c:v>
                </c:pt>
                <c:pt idx="32">
                  <c:v>64.8</c:v>
                </c:pt>
              </c:numCache>
            </c:numRef>
          </c:xVal>
          <c:yVal>
            <c:numRef>
              <c:f>公会計指標分析・財政指標組合せ分析表!$BP$55:$DC$55</c:f>
              <c:numCache>
                <c:formatCode>#,##0.0;"▲ "#,##0.0</c:formatCode>
                <c:ptCount val="40"/>
                <c:pt idx="0">
                  <c:v>34</c:v>
                </c:pt>
                <c:pt idx="8">
                  <c:v>33.9</c:v>
                </c:pt>
                <c:pt idx="16">
                  <c:v>31.5</c:v>
                </c:pt>
                <c:pt idx="24">
                  <c:v>23.4</c:v>
                </c:pt>
                <c:pt idx="32">
                  <c:v>18.2</c:v>
                </c:pt>
              </c:numCache>
            </c:numRef>
          </c:yVal>
          <c:smooth val="0"/>
          <c:extLst>
            <c:ext xmlns:c16="http://schemas.microsoft.com/office/drawing/2014/chart" uri="{C3380CC4-5D6E-409C-BE32-E72D297353CC}">
              <c16:uniqueId val="{00000013-27B3-48B1-90B9-6BC03A2D1514}"/>
            </c:ext>
          </c:extLst>
        </c:ser>
        <c:dLbls>
          <c:showLegendKey val="0"/>
          <c:showVal val="1"/>
          <c:showCatName val="0"/>
          <c:showSerName val="0"/>
          <c:showPercent val="0"/>
          <c:showBubbleSize val="0"/>
        </c:dLbls>
        <c:axId val="46179840"/>
        <c:axId val="46181760"/>
      </c:scatterChart>
      <c:valAx>
        <c:axId val="46179840"/>
        <c:scaling>
          <c:orientation val="maxMin"/>
          <c:max val="67"/>
          <c:min val="6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{C8FD0A9A-749E-4C35-B619-3B23AD27A7D7}</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7D23-48AA-AA59-C8010C2138F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{2F0C9585-1BD4-4336-888D-E57A15C3B8DA}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D23-48AA-AA59-C8010C2138F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{8E32BC39-AFEA-429B-BA98-87847CC3E85E}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D23-48AA-AA59-C8010C2138F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{D1A0507D-3731-45C6-8D28-C442E1CDE3DB}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D23-48AA-AA59-C8010C2138F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{B41A4BF6-2C02-4997-A79E-219A3DD979FE}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D23-48AA-AA59-C8010C2138F4}"/>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{B68F39CA-5B41-4BF6-BC51-8DC06A71D28F}</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7D23-48AA-AA59-C8010C2138F4}"/>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{EB0A323C-670B-4091-A4F0-BDCA25AFA6DC}</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7D23-48AA-AA59-C8010C2138F4}"/>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{21092E28-E126-43F1-8CAA-C060399C55D4}</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7D23-48AA-AA59-C8010C2138F4}"/>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{3383CAC0-53C4-4371-A1F7-9790FDED3691}</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7D23-48AA-AA59-C8010C2138F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9.6</c:v>
                </c:pt>
                <c:pt idx="8">
                  <c:v>8.5</c:v>
                </c:pt>
                <c:pt idx="16">
                  <c:v>7.7</c:v>
                </c:pt>
                <c:pt idx="24">
                  <c:v>7.5</c:v>
                </c:pt>
                <c:pt idx="32">
                  <c:v>8</c:v>
                </c:pt>
              </c:numCache>
            </c:numRef>
          </c:xVal>
          <c:yVal>
            <c:numRef>
              <c:f>公会計指標分析・財政指標組合せ分析表!$BP$73:$DC$73</c:f>
              <c:numCache>
                <c:formatCode>#,##0.0;"▲ "#,##0.0</c:formatCode>
                <c:ptCount val="40"/>
                <c:pt idx="0">
                  <c:v>118.9</c:v>
                </c:pt>
                <c:pt idx="8">
                  <c:v>125.5</c:v>
                </c:pt>
                <c:pt idx="16">
                  <c:v>124.8</c:v>
                </c:pt>
                <c:pt idx="24">
                  <c:v>104.8</c:v>
                </c:pt>
                <c:pt idx="32">
                  <c:v>94.9</c:v>
                </c:pt>
              </c:numCache>
            </c:numRef>
          </c:yVal>
          <c:smooth val="0"/>
          <c:extLst>
            <c:ext xmlns:c16="http://schemas.microsoft.com/office/drawing/2014/chart" uri="{C3380CC4-5D6E-409C-BE32-E72D297353CC}">
              <c16:uniqueId val="{00000009-7D23-48AA-AA59-C8010C2138F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{E1032A49-E9B0-433A-9B8C-1857D4636E8C}</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7D23-48AA-AA59-C8010C2138F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{43A120C0-4808-4311-92AD-B7BCD03BFBC1}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D23-48AA-AA59-C8010C2138F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{311E0F29-FB25-43E8-B5CF-E9070AFD65A8}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D23-48AA-AA59-C8010C2138F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{9888D2BE-AF48-44B8-900F-5B6A32D718AD}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D23-48AA-AA59-C8010C2138F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{C9CB7DF6-0780-417A-85B6-0145DE2A3DA4}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D23-48AA-AA59-C8010C2138F4}"/>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{0407509B-3641-4826-A1AA-35B818DDB917}</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7D23-48AA-AA59-C8010C2138F4}"/>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{1FA5188D-3EC5-404B-80D9-BE82E93F1446}</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7D23-48AA-AA59-C8010C2138F4}"/>
                </c:ext>
              </c:extLst>
            </c:dLbl>
            <c:dLbl>
              <c:idx val="24"/>
              <c:layout>
                <c:manualLayout>
                  <c:x val="-4.4905057365901307E-2"/>
                  <c:y val="-6.2416647087793951E-2"/>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{F842D005-C113-41F4-8432-7772858827DB}</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7D23-48AA-AA59-C8010C2138F4}"/>
                </c:ext>
              </c:extLst>
            </c:dLbl>
            <c:dLbl>
              <c:idx val="32"/>
              <c:layout>
                <c:manualLayout>
                  <c:x val="-1.8235628084249993E-2"/>
                  <c:y val="-6.2416647087793951E-2"/>
                </c:manualLayout>
              </c:layout>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{C98CF69B-660B-4195-933E-FBC24D51B403}</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7D23-48AA-AA59-C8010C2138F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5.9</c:v>
                </c:pt>
                <c:pt idx="8">
                  <c:v>5.7</c:v>
                </c:pt>
                <c:pt idx="16">
                  <c:v>5.4</c:v>
                </c:pt>
                <c:pt idx="24">
                  <c:v>5.2</c:v>
                </c:pt>
                <c:pt idx="32">
                  <c:v>5.2</c:v>
                </c:pt>
              </c:numCache>
            </c:numRef>
          </c:xVal>
          <c:yVal>
            <c:numRef>
              <c:f>公会計指標分析・財政指標組合せ分析表!$BP$77:$DC$77</c:f>
              <c:numCache>
                <c:formatCode>#,##0.0;"▲ "#,##0.0</c:formatCode>
                <c:ptCount val="40"/>
                <c:pt idx="0">
                  <c:v>34</c:v>
                </c:pt>
                <c:pt idx="8">
                  <c:v>33.9</c:v>
                </c:pt>
                <c:pt idx="16">
                  <c:v>31.5</c:v>
                </c:pt>
                <c:pt idx="24">
                  <c:v>23.4</c:v>
                </c:pt>
                <c:pt idx="32">
                  <c:v>18.2</c:v>
                </c:pt>
              </c:numCache>
            </c:numRef>
          </c:yVal>
          <c:smooth val="0"/>
          <c:extLst>
            <c:ext xmlns:c16="http://schemas.microsoft.com/office/drawing/2014/chart" uri="{C3380CC4-5D6E-409C-BE32-E72D297353CC}">
              <c16:uniqueId val="{00000013-7D23-48AA-AA59-C8010C2138F4}"/>
            </c:ext>
          </c:extLst>
        </c:ser>
        <c:dLbls>
          <c:showLegendKey val="0"/>
          <c:showVal val="1"/>
          <c:showCatName val="0"/>
          <c:showSerName val="0"/>
          <c:showPercent val="0"/>
          <c:showBubbleSize val="0"/>
        </c:dLbls>
        <c:axId val="84219776"/>
        <c:axId val="84234240"/>
      </c:scatterChart>
      <c:valAx>
        <c:axId val="84219776"/>
        <c:scaling>
          <c:orientation val="maxMin"/>
          <c:max val="10"/>
          <c:min val="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富山県富山市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409,075
401,505
1,241.70
190,208,167
185,526,848
3,538,354
103,405,647
235,383,562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94.9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ここ数年は０．８０前後で推移しており、概ね類似団体の平均値である。</a:t>
          </a:r>
        </a:p>
        <a:p>
          <a:r>
            <a:rPr kumimoji="1" lang="ja-JP" altLang="en-US" sz="1300">
              <a:latin typeface="ＭＳ Ｐゴシック" panose="020B0600070205080204" pitchFamily="50" charset="-128"/>
              <a:ea typeface="ＭＳ Ｐゴシック" panose="020B0600070205080204" pitchFamily="50" charset="-128"/>
            </a:rPr>
            <a:t>今後の対応策としては、市税の課税客体を確実に把握するとともに、収納率の向上を図るなど、歳入の確保に努める。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106136</xdr:rowOff>
    </xdr:from>
    <xdr:to>
      <xdr:col>23</xdr:col>
      <xdr:colOff>133350</xdr:colOff>
      <xdr:row>44</xdr:row>
      <xdr:rowOff>165100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278336"/>
          <a:ext cx="0" cy="14305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21063</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02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106136</xdr:rowOff>
    </xdr:from>
    <xdr:to>
      <xdr:col>24</xdr:col>
      <xdr:colOff>12700</xdr:colOff>
      <xdr:row>36</xdr:row>
      <xdr:rowOff>106136</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27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110672</xdr:rowOff>
    </xdr:from>
    <xdr:to>
      <xdr:col>23</xdr:col>
      <xdr:colOff>133350</xdr:colOff>
      <xdr:row>41</xdr:row>
      <xdr:rowOff>110672</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14012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83655</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113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111578</xdr:rowOff>
    </xdr:from>
    <xdr:to>
      <xdr:col>23</xdr:col>
      <xdr:colOff>184150</xdr:colOff>
      <xdr:row>42</xdr:row>
      <xdr:rowOff>41728</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76200</xdr:rowOff>
    </xdr:from>
    <xdr:to>
      <xdr:col>19</xdr:col>
      <xdr:colOff>133350</xdr:colOff>
      <xdr:row>41</xdr:row>
      <xdr:rowOff>110672</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7105650"/>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111578</xdr:rowOff>
    </xdr:from>
    <xdr:to>
      <xdr:col>19</xdr:col>
      <xdr:colOff>184150</xdr:colOff>
      <xdr:row>42</xdr:row>
      <xdr:rowOff>41728</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26505</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227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76200</xdr:rowOff>
    </xdr:from>
    <xdr:to>
      <xdr:col>15</xdr:col>
      <xdr:colOff>82550</xdr:colOff>
      <xdr:row>41</xdr:row>
      <xdr:rowOff>76200</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7105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77107</xdr:rowOff>
    </xdr:from>
    <xdr:to>
      <xdr:col>15</xdr:col>
      <xdr:colOff>133350</xdr:colOff>
      <xdr:row>42</xdr:row>
      <xdr:rowOff>7257</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163484</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76200</xdr:rowOff>
    </xdr:from>
    <xdr:to>
      <xdr:col>11</xdr:col>
      <xdr:colOff>31750</xdr:colOff>
      <xdr:row>41</xdr:row>
      <xdr:rowOff>76200</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7105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77107</xdr:rowOff>
    </xdr:from>
    <xdr:to>
      <xdr:col>11</xdr:col>
      <xdr:colOff>82550</xdr:colOff>
      <xdr:row>42</xdr:row>
      <xdr:rowOff>7257</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163484</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77107</xdr:rowOff>
    </xdr:from>
    <xdr:to>
      <xdr:col>7</xdr:col>
      <xdr:colOff>31750</xdr:colOff>
      <xdr:row>42</xdr:row>
      <xdr:rowOff>7257</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163484</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59872</xdr:rowOff>
    </xdr:from>
    <xdr:to>
      <xdr:col>23</xdr:col>
      <xdr:colOff>184150</xdr:colOff>
      <xdr:row>41</xdr:row>
      <xdr:rowOff>161472</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08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76399</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6934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59872</xdr:rowOff>
    </xdr:from>
    <xdr:to>
      <xdr:col>19</xdr:col>
      <xdr:colOff>184150</xdr:colOff>
      <xdr:row>41</xdr:row>
      <xdr:rowOff>161472</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08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199</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6858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25400</xdr:rowOff>
    </xdr:from>
    <xdr:to>
      <xdr:col>15</xdr:col>
      <xdr:colOff>133350</xdr:colOff>
      <xdr:row>41</xdr:row>
      <xdr:rowOff>127000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137177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25400</xdr:rowOff>
    </xdr:from>
    <xdr:to>
      <xdr:col>11</xdr:col>
      <xdr:colOff>82550</xdr:colOff>
      <xdr:row>41</xdr:row>
      <xdr:rowOff>127000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137177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137177</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前年度と比較し、指標は上昇した。</a:t>
          </a:r>
        </a:p>
        <a:p>
          <a:r>
            <a:rPr kumimoji="1" lang="ja-JP" altLang="en-US" sz="1300">
              <a:latin typeface="ＭＳ Ｐゴシック" panose="020B0600070205080204" pitchFamily="50" charset="-128"/>
              <a:ea typeface="ＭＳ Ｐゴシック" panose="020B0600070205080204" pitchFamily="50" charset="-128"/>
            </a:rPr>
            <a:t>主な要因としては、歳出において維持補修費の減少などがあったものの歳入において臨時財政対策債が減少したことなどが挙げられる。</a:t>
          </a: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8636</xdr:rowOff>
    </xdr:from>
    <xdr:to>
      <xdr:col>23</xdr:col>
      <xdr:colOff>133350</xdr:colOff>
      <xdr:row>66</xdr:row>
      <xdr:rowOff>159766</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124186"/>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131843</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447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159766</xdr:rowOff>
    </xdr:from>
    <xdr:to>
      <xdr:col>24</xdr:col>
      <xdr:colOff>12700</xdr:colOff>
      <xdr:row>66</xdr:row>
      <xdr:rowOff>159766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475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95013</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867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8636</xdr:rowOff>
    </xdr:from>
    <xdr:to>
      <xdr:col>24</xdr:col>
      <xdr:colOff>12700</xdr:colOff>
      <xdr:row>59</xdr:row>
      <xdr:rowOff>8636</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124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75692</xdr:rowOff>
    </xdr:from>
    <xdr:to>
      <xdr:col>23</xdr:col>
      <xdr:colOff>133350</xdr:colOff>
      <xdr:row>64</xdr:row>
      <xdr:rowOff>106934</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877042"/>
          <a:ext cx="838200" cy="202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81297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1054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109220</xdr:rowOff>
    </xdr:from>
    <xdr:to>
      <xdr:col>23</xdr:col>
      <xdr:colOff>184150</xdr:colOff>
      <xdr:row>65</xdr:row>
      <xdr:rowOff>39370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75692</xdr:rowOff>
    </xdr:from>
    <xdr:to>
      <xdr:col>19</xdr:col>
      <xdr:colOff>133350</xdr:colOff>
      <xdr:row>64</xdr:row>
      <xdr:rowOff>29718</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0877042"/>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121412</xdr:rowOff>
    </xdr:from>
    <xdr:to>
      <xdr:col>19</xdr:col>
      <xdr:colOff>184150</xdr:colOff>
      <xdr:row>64</xdr:row>
      <xdr:rowOff>51562</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36339</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1009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29718</xdr:rowOff>
    </xdr:from>
    <xdr:to>
      <xdr:col>15</xdr:col>
      <xdr:colOff>82550</xdr:colOff>
      <xdr:row>64</xdr:row>
      <xdr:rowOff>111760</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1002518"/>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143002</xdr:rowOff>
    </xdr:from>
    <xdr:to>
      <xdr:col>15</xdr:col>
      <xdr:colOff>133350</xdr:colOff>
      <xdr:row>65</xdr:row>
      <xdr:rowOff>73152</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111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57929</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1202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39370</xdr:rowOff>
    </xdr:from>
    <xdr:to>
      <xdr:col>11</xdr:col>
      <xdr:colOff>31750</xdr:colOff>
      <xdr:row>64</xdr:row>
      <xdr:rowOff>111760</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101217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147828</xdr:rowOff>
    </xdr:from>
    <xdr:to>
      <xdr:col>11</xdr:col>
      <xdr:colOff>82550</xdr:colOff>
      <xdr:row>65</xdr:row>
      <xdr:rowOff>77978</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112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62755</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120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118872</xdr:rowOff>
    </xdr:from>
    <xdr:to>
      <xdr:col>7</xdr:col>
      <xdr:colOff>31750</xdr:colOff>
      <xdr:row>65</xdr:row>
      <xdr:rowOff>49022</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109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33799</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117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56134</xdr:rowOff>
    </xdr:from>
    <xdr:to>
      <xdr:col>23</xdr:col>
      <xdr:colOff>184150</xdr:colOff>
      <xdr:row>64</xdr:row>
      <xdr:rowOff>157734</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102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72661</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874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24892</xdr:rowOff>
    </xdr:from>
    <xdr:to>
      <xdr:col>19</xdr:col>
      <xdr:colOff>184150</xdr:colOff>
      <xdr:row>63</xdr:row>
      <xdr:rowOff>126492</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82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136669</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5951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150368</xdr:rowOff>
    </xdr:from>
    <xdr:to>
      <xdr:col>15</xdr:col>
      <xdr:colOff>133350</xdr:colOff>
      <xdr:row>64</xdr:row>
      <xdr:rowOff>80518</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95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90695</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720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60960</xdr:rowOff>
    </xdr:from>
    <xdr:to>
      <xdr:col>11</xdr:col>
      <xdr:colOff>82550</xdr:colOff>
      <xdr:row>64</xdr:row>
      <xdr:rowOff>162560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1287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80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160020</xdr:rowOff>
    </xdr:from>
    <xdr:to>
      <xdr:col>7</xdr:col>
      <xdr:colOff>31750</xdr:colOff>
      <xdr:row>64</xdr:row>
      <xdr:rowOff>90170</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100347</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73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[126,857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前年度と比較し、指標は上昇した。</a:t>
          </a:r>
        </a:p>
        <a:p>
          <a:r>
            <a:rPr kumimoji="1" lang="ja-JP" altLang="en-US" sz="1300">
              <a:latin typeface="ＭＳ Ｐゴシック" panose="020B0600070205080204" pitchFamily="50" charset="-128"/>
              <a:ea typeface="ＭＳ Ｐゴシック" panose="020B0600070205080204" pitchFamily="50" charset="-128"/>
            </a:rPr>
            <a:t>主な要因としては、光熱費高騰に伴う施設管理費の増加などが挙げられる。</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117684</xdr:rowOff>
    </xdr:from>
    <xdr:to>
      <xdr:col>23</xdr:col>
      <xdr:colOff>133350</xdr:colOff>
      <xdr:row>88</xdr:row>
      <xdr:rowOff>94489</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833684"/>
          <a:ext cx="0" cy="13484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66566</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154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94489</xdr:rowOff>
    </xdr:from>
    <xdr:to>
      <xdr:col>24</xdr:col>
      <xdr:colOff>12700</xdr:colOff>
      <xdr:row>88</xdr:row>
      <xdr:rowOff>94489</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182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32611</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57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117684</xdr:rowOff>
    </xdr:from>
    <xdr:to>
      <xdr:col>24</xdr:col>
      <xdr:colOff>12700</xdr:colOff>
      <xdr:row>80</xdr:row>
      <xdr:rowOff>117684</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833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58648</xdr:rowOff>
    </xdr:from>
    <xdr:to>
      <xdr:col>23</xdr:col>
      <xdr:colOff>133350</xdr:colOff>
      <xdr:row>83</xdr:row>
      <xdr:rowOff>110367</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288998"/>
          <a:ext cx="838200" cy="51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136086</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3664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164009</xdr:rowOff>
    </xdr:from>
    <xdr:to>
      <xdr:col>23</xdr:col>
      <xdr:colOff>184150</xdr:colOff>
      <xdr:row>84</xdr:row>
      <xdr:rowOff>94159</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394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144838</xdr:rowOff>
    </xdr:from>
    <xdr:to>
      <xdr:col>19</xdr:col>
      <xdr:colOff>133350</xdr:colOff>
      <xdr:row>83</xdr:row>
      <xdr:rowOff>58648</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203738"/>
          <a:ext cx="889000" cy="8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70224</xdr:rowOff>
    </xdr:from>
    <xdr:to>
      <xdr:col>19</xdr:col>
      <xdr:colOff>184150</xdr:colOff>
      <xdr:row>84</xdr:row>
      <xdr:rowOff>374</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300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156601</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3869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81141</xdr:rowOff>
    </xdr:from>
    <xdr:to>
      <xdr:col>15</xdr:col>
      <xdr:colOff>82550</xdr:colOff>
      <xdr:row>82</xdr:row>
      <xdr:rowOff>144838</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3968591"/>
          <a:ext cx="889000" cy="235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80787</xdr:rowOff>
    </xdr:from>
    <xdr:to>
      <xdr:col>15</xdr:col>
      <xdr:colOff>133350</xdr:colOff>
      <xdr:row>83</xdr:row>
      <xdr:rowOff>10937</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13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21114</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3908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39719</xdr:rowOff>
    </xdr:from>
    <xdr:to>
      <xdr:col>11</xdr:col>
      <xdr:colOff>31750</xdr:colOff>
      <xdr:row>81</xdr:row>
      <xdr:rowOff>81141</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3927169"/>
          <a:ext cx="889000" cy="41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88655</xdr:rowOff>
    </xdr:from>
    <xdr:to>
      <xdr:col>11</xdr:col>
      <xdr:colOff>82550</xdr:colOff>
      <xdr:row>82</xdr:row>
      <xdr:rowOff>18805</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3976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3582</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062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36957</xdr:rowOff>
    </xdr:from>
    <xdr:to>
      <xdr:col>7</xdr:col>
      <xdr:colOff>31750</xdr:colOff>
      <xdr:row>81</xdr:row>
      <xdr:rowOff>138557</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3924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123334</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010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59567</xdr:rowOff>
    </xdr:from>
    <xdr:to>
      <xdr:col>23</xdr:col>
      <xdr:colOff>184150</xdr:colOff>
      <xdr:row>83</xdr:row>
      <xdr:rowOff>161167</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289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76094</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134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7848</xdr:rowOff>
    </xdr:from>
    <xdr:to>
      <xdr:col>19</xdr:col>
      <xdr:colOff>184150</xdr:colOff>
      <xdr:row>83</xdr:row>
      <xdr:rowOff>109448</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238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119625</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40070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94038</xdr:rowOff>
    </xdr:from>
    <xdr:to>
      <xdr:col>15</xdr:col>
      <xdr:colOff>133350</xdr:colOff>
      <xdr:row>83</xdr:row>
      <xdr:rowOff>24188</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152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8965</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4239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30341</xdr:rowOff>
    </xdr:from>
    <xdr:to>
      <xdr:col>11</xdr:col>
      <xdr:colOff>82550</xdr:colOff>
      <xdr:row>81</xdr:row>
      <xdr:rowOff>131941</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3917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142118</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686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160369</xdr:rowOff>
    </xdr:from>
    <xdr:to>
      <xdr:col>7</xdr:col>
      <xdr:colOff>31750</xdr:colOff>
      <xdr:row>81</xdr:row>
      <xdr:rowOff>90519</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3876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100696</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645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前年度と比較し、指標は改善した。</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主な要因としては、経験年数が長い職員の平均給料月額が低下したことなどによるものである。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89</xdr:row>
      <xdr:rowOff>87086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760450"/>
          <a:ext cx="0" cy="15856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59163</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318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87086</xdr:rowOff>
    </xdr:from>
    <xdr:to>
      <xdr:col>81</xdr:col>
      <xdr:colOff>133350</xdr:colOff>
      <xdr:row>89</xdr:row>
      <xdr:rowOff>87086</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34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130827</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101600</xdr:rowOff>
    </xdr:from>
    <xdr:to>
      <xdr:col>81</xdr:col>
      <xdr:colOff>44450</xdr:colOff>
      <xdr:row>86</xdr:row>
      <xdr:rowOff>170543</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6179800" y="14846300"/>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66420</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468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170543</xdr:rowOff>
    </xdr:from>
    <xdr:to>
      <xdr:col>77</xdr:col>
      <xdr:colOff>44450</xdr:colOff>
      <xdr:row>86</xdr:row>
      <xdr:rowOff>170543</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5290800" y="149152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41927</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44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101600</xdr:rowOff>
    </xdr:from>
    <xdr:to>
      <xdr:col>72</xdr:col>
      <xdr:colOff>203200</xdr:colOff>
      <xdr:row>86</xdr:row>
      <xdr:rowOff>170543</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4401800" y="14846300"/>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136071</xdr:rowOff>
    </xdr:from>
    <xdr:to>
      <xdr:col>73</xdr:col>
      <xdr:colOff>44450</xdr:colOff>
      <xdr:row>86</xdr:row>
      <xdr:rowOff>66221</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76398</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101600</xdr:rowOff>
    </xdr:from>
    <xdr:to>
      <xdr:col>68</xdr:col>
      <xdr:colOff>152400</xdr:colOff>
      <xdr:row>86</xdr:row>
      <xdr:rowOff>170543</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flipV="1">
          <a:off x="13512800" y="14846300"/>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153307</xdr:rowOff>
    </xdr:from>
    <xdr:to>
      <xdr:col>68</xdr:col>
      <xdr:colOff>203200</xdr:colOff>
      <xdr:row>86</xdr:row>
      <xdr:rowOff>83457</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93634</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49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128106</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5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22877</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476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119743</xdr:rowOff>
    </xdr:from>
    <xdr:to>
      <xdr:col>77</xdr:col>
      <xdr:colOff>95250</xdr:colOff>
      <xdr:row>87</xdr:row>
      <xdr:rowOff>49893</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34670</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4950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119743</xdr:rowOff>
    </xdr:from>
    <xdr:to>
      <xdr:col>73</xdr:col>
      <xdr:colOff>44450</xdr:colOff>
      <xdr:row>87</xdr:row>
      <xdr:rowOff>49893</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34670</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495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50800</xdr:rowOff>
    </xdr:from>
    <xdr:to>
      <xdr:col>68</xdr:col>
      <xdr:colOff>203200</xdr:colOff>
      <xdr:row>86</xdr:row>
      <xdr:rowOff>152400</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137177</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119743</xdr:rowOff>
    </xdr:from>
    <xdr:to>
      <xdr:col>64</xdr:col>
      <xdr:colOff>152400</xdr:colOff>
      <xdr:row>87</xdr:row>
      <xdr:rowOff>49893</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34670</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495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小学校区単位を基本として地区センター（住民サービス関連施設）を設置しているほか、公立保育所の比率が他の自治体と比較して多いことなどから、類似団体平均を上回っている。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今後とも行政需要に柔軟に対応できるよう、より効果的で専門性の高いサービス提供を図っていくため、再任用・再雇用職員や任期付職員、会計年度任用職員を活用し、限られた人材を真に行政が担うべき分野に配置することを基本としながら、定員の適正管理に努める。</a:t>
          </a: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161713</xdr:rowOff>
    </xdr:from>
    <xdr:to>
      <xdr:col>81</xdr:col>
      <xdr:colOff>44450</xdr:colOff>
      <xdr:row>67</xdr:row>
      <xdr:rowOff>15663</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9934363"/>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159190</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47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15663</xdr:rowOff>
    </xdr:from>
    <xdr:to>
      <xdr:col>81</xdr:col>
      <xdr:colOff>133350</xdr:colOff>
      <xdr:row>67</xdr:row>
      <xdr:rowOff>15663</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0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76640</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677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161713</xdr:rowOff>
    </xdr:from>
    <xdr:to>
      <xdr:col>81</xdr:col>
      <xdr:colOff>133350</xdr:colOff>
      <xdr:row>57</xdr:row>
      <xdr:rowOff>161713</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993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122344</xdr:rowOff>
    </xdr:from>
    <xdr:to>
      <xdr:col>81</xdr:col>
      <xdr:colOff>44450</xdr:colOff>
      <xdr:row>63</xdr:row>
      <xdr:rowOff>126365</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6179800" y="10923694"/>
          <a:ext cx="8382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85107</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372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68580</xdr:rowOff>
    </xdr:from>
    <xdr:to>
      <xdr:col>81</xdr:col>
      <xdr:colOff>95250</xdr:colOff>
      <xdr:row>61</xdr:row>
      <xdr:rowOff>170180</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106256</xdr:rowOff>
    </xdr:from>
    <xdr:to>
      <xdr:col>77</xdr:col>
      <xdr:colOff>44450</xdr:colOff>
      <xdr:row>63</xdr:row>
      <xdr:rowOff>126365</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907606"/>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48471</xdr:rowOff>
    </xdr:from>
    <xdr:to>
      <xdr:col>77</xdr:col>
      <xdr:colOff>95250</xdr:colOff>
      <xdr:row>61</xdr:row>
      <xdr:rowOff>150071</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160248</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2757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49954</xdr:rowOff>
    </xdr:from>
    <xdr:to>
      <xdr:col>72</xdr:col>
      <xdr:colOff>203200</xdr:colOff>
      <xdr:row>63</xdr:row>
      <xdr:rowOff>106256</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851304"/>
          <a:ext cx="889000" cy="5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32385</xdr:rowOff>
    </xdr:from>
    <xdr:to>
      <xdr:col>73</xdr:col>
      <xdr:colOff>44450</xdr:colOff>
      <xdr:row>61</xdr:row>
      <xdr:rowOff>133985</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144162</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259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165100</xdr:rowOff>
    </xdr:from>
    <xdr:to>
      <xdr:col>68</xdr:col>
      <xdr:colOff>152400</xdr:colOff>
      <xdr:row>63</xdr:row>
      <xdr:rowOff>49954</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795000"/>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12277</xdr:rowOff>
    </xdr:from>
    <xdr:to>
      <xdr:col>68</xdr:col>
      <xdr:colOff>203200</xdr:colOff>
      <xdr:row>61</xdr:row>
      <xdr:rowOff>113877</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124054</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23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155575</xdr:rowOff>
    </xdr:from>
    <xdr:to>
      <xdr:col>64</xdr:col>
      <xdr:colOff>152400</xdr:colOff>
      <xdr:row>61</xdr:row>
      <xdr:rowOff>85725</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95902</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21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71544</xdr:rowOff>
    </xdr:from>
    <xdr:to>
      <xdr:col>81</xdr:col>
      <xdr:colOff>95250</xdr:colOff>
      <xdr:row>64</xdr:row>
      <xdr:rowOff>1694</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87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43621</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844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75565</xdr:rowOff>
    </xdr:from>
    <xdr:to>
      <xdr:col>77</xdr:col>
      <xdr:colOff>95250</xdr:colOff>
      <xdr:row>64</xdr:row>
      <xdr:rowOff>5715</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87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161942</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963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55456</xdr:rowOff>
    </xdr:from>
    <xdr:to>
      <xdr:col>73</xdr:col>
      <xdr:colOff>44450</xdr:colOff>
      <xdr:row>63</xdr:row>
      <xdr:rowOff>157056</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85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141833</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94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170604</xdr:rowOff>
    </xdr:from>
    <xdr:to>
      <xdr:col>68</xdr:col>
      <xdr:colOff>203200</xdr:colOff>
      <xdr:row>63</xdr:row>
      <xdr:rowOff>100754</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80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85531</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88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114300</xdr:rowOff>
    </xdr:from>
    <xdr:to>
      <xdr:col>64</xdr:col>
      <xdr:colOff>152400</xdr:colOff>
      <xdr:row>63</xdr:row>
      <xdr:rowOff>44450</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29227</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83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前年度と比較し、指標は上昇した。</a:t>
          </a:r>
        </a:p>
        <a:p>
          <a:r>
            <a:rPr kumimoji="1" lang="ja-JP" altLang="en-US" sz="1300">
              <a:latin typeface="ＭＳ Ｐゴシック" panose="020B0600070205080204" pitchFamily="50" charset="-128"/>
              <a:ea typeface="ＭＳ Ｐゴシック" panose="020B0600070205080204" pitchFamily="50" charset="-128"/>
            </a:rPr>
            <a:t>主な要因としては、元利償還金が増加したことなどによるものである。</a:t>
          </a:r>
        </a:p>
        <a:p>
          <a:r>
            <a:rPr kumimoji="1" lang="ja-JP" altLang="en-US" sz="1300">
              <a:latin typeface="ＭＳ Ｐゴシック" panose="020B0600070205080204" pitchFamily="50" charset="-128"/>
              <a:ea typeface="ＭＳ Ｐゴシック" panose="020B0600070205080204" pitchFamily="50" charset="-128"/>
            </a:rPr>
            <a:t>臨時財政対策債や、学校の整備などに充当してきた起債の償還が依然として高水準にあり、義務教育学校「水橋学園」の整備等も今後見込まれることから、引き続き市債の発行をできる限り抑制するとともに、発行にあたっては、交付税措置のある有利な市債を活用し、財政の健全化に努める。</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146352</xdr:rowOff>
    </xdr:from>
    <xdr:to>
      <xdr:col>81</xdr:col>
      <xdr:colOff>44450</xdr:colOff>
      <xdr:row>46</xdr:row>
      <xdr:rowOff>40519</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318552"/>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46</xdr:row>
      <xdr:rowOff>12596</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899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46</xdr:row>
      <xdr:rowOff>40519</xdr:rowOff>
    </xdr:from>
    <xdr:to>
      <xdr:col>81</xdr:col>
      <xdr:colOff>133350</xdr:colOff>
      <xdr:row>46</xdr:row>
      <xdr:rowOff>40519</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927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61279</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606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146352</xdr:rowOff>
    </xdr:from>
    <xdr:to>
      <xdr:col>81</xdr:col>
      <xdr:colOff>133350</xdr:colOff>
      <xdr:row>36</xdr:row>
      <xdr:rowOff>146352</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31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128815</xdr:rowOff>
    </xdr:from>
    <xdr:to>
      <xdr:col>81</xdr:col>
      <xdr:colOff>44450</xdr:colOff>
      <xdr:row>43</xdr:row>
      <xdr:rowOff>14817</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179800" y="7329715"/>
          <a:ext cx="8382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1710</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859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156633</xdr:rowOff>
    </xdr:from>
    <xdr:to>
      <xdr:col>81</xdr:col>
      <xdr:colOff>95250</xdr:colOff>
      <xdr:row>41</xdr:row>
      <xdr:rowOff>86783</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128815</xdr:rowOff>
    </xdr:from>
    <xdr:to>
      <xdr:col>77</xdr:col>
      <xdr:colOff>44450</xdr:colOff>
      <xdr:row>42</xdr:row>
      <xdr:rowOff>151795</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5290800" y="7329715"/>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156633</xdr:rowOff>
    </xdr:from>
    <xdr:to>
      <xdr:col>77</xdr:col>
      <xdr:colOff>95250</xdr:colOff>
      <xdr:row>41</xdr:row>
      <xdr:rowOff>86783</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96960</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7835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151795</xdr:rowOff>
    </xdr:from>
    <xdr:to>
      <xdr:col>72</xdr:col>
      <xdr:colOff>203200</xdr:colOff>
      <xdr:row>43</xdr:row>
      <xdr:rowOff>72269</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4401800" y="7352695"/>
          <a:ext cx="889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8165</xdr:rowOff>
    </xdr:from>
    <xdr:to>
      <xdr:col>73</xdr:col>
      <xdr:colOff>44450</xdr:colOff>
      <xdr:row>41</xdr:row>
      <xdr:rowOff>109765</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119942</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72269</xdr:rowOff>
    </xdr:from>
    <xdr:to>
      <xdr:col>68</xdr:col>
      <xdr:colOff>152400</xdr:colOff>
      <xdr:row>44</xdr:row>
      <xdr:rowOff>27215</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3512800" y="7444619"/>
          <a:ext cx="889000" cy="126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42635</xdr:rowOff>
    </xdr:from>
    <xdr:to>
      <xdr:col>68</xdr:col>
      <xdr:colOff>203200</xdr:colOff>
      <xdr:row>41</xdr:row>
      <xdr:rowOff>144235</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154412</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65617</xdr:rowOff>
    </xdr:from>
    <xdr:to>
      <xdr:col>64</xdr:col>
      <xdr:colOff>152400</xdr:colOff>
      <xdr:row>41</xdr:row>
      <xdr:rowOff>167217</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5944</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135467</xdr:rowOff>
    </xdr:from>
    <xdr:to>
      <xdr:col>81</xdr:col>
      <xdr:colOff>95250</xdr:colOff>
      <xdr:row>43</xdr:row>
      <xdr:rowOff>65617</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107544</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730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78015</xdr:rowOff>
    </xdr:from>
    <xdr:to>
      <xdr:col>77</xdr:col>
      <xdr:colOff>95250</xdr:colOff>
      <xdr:row>43</xdr:row>
      <xdr:rowOff>8165</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164392</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7365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100995</xdr:rowOff>
    </xdr:from>
    <xdr:to>
      <xdr:col>73</xdr:col>
      <xdr:colOff>44450</xdr:colOff>
      <xdr:row>43</xdr:row>
      <xdr:rowOff>31145</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730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15922</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7388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21469</xdr:rowOff>
    </xdr:from>
    <xdr:to>
      <xdr:col>68</xdr:col>
      <xdr:colOff>203200</xdr:colOff>
      <xdr:row>43</xdr:row>
      <xdr:rowOff>123069</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739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107846</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748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147865</xdr:rowOff>
    </xdr:from>
    <xdr:to>
      <xdr:col>64</xdr:col>
      <xdr:colOff>152400</xdr:colOff>
      <xdr:row>44</xdr:row>
      <xdr:rowOff>78015</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62792</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前年度と比較し、指標は改善した。</a:t>
          </a:r>
        </a:p>
        <a:p>
          <a:r>
            <a:rPr kumimoji="1" lang="ja-JP" altLang="en-US" sz="1300">
              <a:latin typeface="ＭＳ Ｐゴシック" panose="020B0600070205080204" pitchFamily="50" charset="-128"/>
              <a:ea typeface="ＭＳ Ｐゴシック" panose="020B0600070205080204" pitchFamily="50" charset="-128"/>
            </a:rPr>
            <a:t>主な要因としては、債務負担行為に基づく支出予定額や公共下水道事業等の公営企業債等繰入見込額が減少していることなどが挙げられる。</a:t>
          </a:r>
        </a:p>
        <a:p>
          <a:r>
            <a:rPr kumimoji="1" lang="ja-JP" altLang="en-US" sz="1300">
              <a:latin typeface="ＭＳ Ｐゴシック" panose="020B0600070205080204" pitchFamily="50" charset="-128"/>
              <a:ea typeface="ＭＳ Ｐゴシック" panose="020B0600070205080204" pitchFamily="50" charset="-128"/>
            </a:rPr>
            <a:t>今後も後世への負担を少しでも軽減できるよう、徹底した事務事業の見直しを図るなど、財政の健全化に努める。</a:t>
          </a: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60757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451100"/>
          <a:ext cx="0" cy="15530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32834</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976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60757</xdr:rowOff>
    </xdr:from>
    <xdr:to>
      <xdr:col>81</xdr:col>
      <xdr:colOff>133350</xdr:colOff>
      <xdr:row>23</xdr:row>
      <xdr:rowOff>60757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4004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109525</xdr:rowOff>
    </xdr:from>
    <xdr:to>
      <xdr:col>81</xdr:col>
      <xdr:colOff>44450</xdr:colOff>
      <xdr:row>20</xdr:row>
      <xdr:rowOff>33630</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6179800" y="3367075"/>
          <a:ext cx="838200" cy="95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20743</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4210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4216</xdr:rowOff>
    </xdr:from>
    <xdr:to>
      <xdr:col>81</xdr:col>
      <xdr:colOff>95250</xdr:colOff>
      <xdr:row>15</xdr:row>
      <xdr:rowOff>105816</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575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20</xdr:row>
      <xdr:rowOff>33630</xdr:rowOff>
    </xdr:from>
    <xdr:to>
      <xdr:col>77</xdr:col>
      <xdr:colOff>44450</xdr:colOff>
      <xdr:row>21</xdr:row>
      <xdr:rowOff>55219</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5290800" y="3462630"/>
          <a:ext cx="889000" cy="193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54407</xdr:rowOff>
    </xdr:from>
    <xdr:to>
      <xdr:col>77</xdr:col>
      <xdr:colOff>95250</xdr:colOff>
      <xdr:row>15</xdr:row>
      <xdr:rowOff>156007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62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166184</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395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21</xdr:row>
      <xdr:rowOff>55219</xdr:rowOff>
    </xdr:from>
    <xdr:to>
      <xdr:col>72</xdr:col>
      <xdr:colOff>203200</xdr:colOff>
      <xdr:row>21</xdr:row>
      <xdr:rowOff>61976</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4401800" y="3655669"/>
          <a:ext cx="889000" cy="6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132588</xdr:rowOff>
    </xdr:from>
    <xdr:to>
      <xdr:col>73</xdr:col>
      <xdr:colOff>44450</xdr:colOff>
      <xdr:row>16</xdr:row>
      <xdr:rowOff>62738</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704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72915</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473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169723</xdr:rowOff>
    </xdr:from>
    <xdr:to>
      <xdr:col>68</xdr:col>
      <xdr:colOff>152400</xdr:colOff>
      <xdr:row>21</xdr:row>
      <xdr:rowOff>61976</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a:off x="13512800" y="3598723"/>
          <a:ext cx="889000" cy="63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155753</xdr:rowOff>
    </xdr:from>
    <xdr:to>
      <xdr:col>68</xdr:col>
      <xdr:colOff>203200</xdr:colOff>
      <xdr:row>16</xdr:row>
      <xdr:rowOff>85903</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727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96080</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496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156718</xdr:rowOff>
    </xdr:from>
    <xdr:to>
      <xdr:col>64</xdr:col>
      <xdr:colOff>152400</xdr:colOff>
      <xdr:row>16</xdr:row>
      <xdr:rowOff>86868</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728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97045</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49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58725</xdr:rowOff>
    </xdr:from>
    <xdr:to>
      <xdr:col>81</xdr:col>
      <xdr:colOff>95250</xdr:colOff>
      <xdr:row>19</xdr:row>
      <xdr:rowOff>160325</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331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30802</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328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154280</xdr:rowOff>
    </xdr:from>
    <xdr:to>
      <xdr:col>77</xdr:col>
      <xdr:colOff>95250</xdr:colOff>
      <xdr:row>20</xdr:row>
      <xdr:rowOff>84430</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341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69207</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3498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21</xdr:row>
      <xdr:rowOff>4419</xdr:rowOff>
    </xdr:from>
    <xdr:to>
      <xdr:col>73</xdr:col>
      <xdr:colOff>44450</xdr:colOff>
      <xdr:row>21</xdr:row>
      <xdr:rowOff>106019</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3604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90796</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3691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11176</xdr:rowOff>
    </xdr:from>
    <xdr:to>
      <xdr:col>68</xdr:col>
      <xdr:colOff>203200</xdr:colOff>
      <xdr:row>21</xdr:row>
      <xdr:rowOff>112776</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3611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97553</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3698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118923</xdr:rowOff>
    </xdr:from>
    <xdr:to>
      <xdr:col>64</xdr:col>
      <xdr:colOff>152400</xdr:colOff>
      <xdr:row>21</xdr:row>
      <xdr:rowOff>49073</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354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33850</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3634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富山県富山市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409,075
401,505
1,241.70
190,208,167
185,526,848
3,538,354
103,405,647
235,383,562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94.9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例年類似団体平均を下回っている。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引き続き定員適正化計画等に基づき、人件費の抑制に努める。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46990</xdr:rowOff>
    </xdr:from>
    <xdr:to>
      <xdr:col>24</xdr:col>
      <xdr:colOff>25400</xdr:colOff>
      <xdr:row>40</xdr:row>
      <xdr:rowOff>127000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048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99077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127000</xdr:rowOff>
    </xdr:from>
    <xdr:to>
      <xdr:col>24</xdr:col>
      <xdr:colOff>114300</xdr:colOff>
      <xdr:row>40</xdr:row>
      <xdr:rowOff>127000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133367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4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46990</xdr:rowOff>
    </xdr:from>
    <xdr:to>
      <xdr:col>24</xdr:col>
      <xdr:colOff>114300</xdr:colOff>
      <xdr:row>33</xdr:row>
      <xdr:rowOff>46990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04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123190</xdr:rowOff>
    </xdr:from>
    <xdr:to>
      <xdr:col>24</xdr:col>
      <xdr:colOff>25400</xdr:colOff>
      <xdr:row>36</xdr:row>
      <xdr:rowOff>27940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12394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86377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58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114300</xdr:rowOff>
    </xdr:from>
    <xdr:to>
      <xdr:col>24</xdr:col>
      <xdr:colOff>76200</xdr:colOff>
      <xdr:row>37</xdr:row>
      <xdr:rowOff>44450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123190</xdr:rowOff>
    </xdr:from>
    <xdr:to>
      <xdr:col>19</xdr:col>
      <xdr:colOff>187325</xdr:colOff>
      <xdr:row>36</xdr:row>
      <xdr:rowOff>43180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1239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76200</xdr:rowOff>
    </xdr:from>
    <xdr:to>
      <xdr:col>20</xdr:col>
      <xdr:colOff>38100</xdr:colOff>
      <xdr:row>37</xdr:row>
      <xdr:rowOff>6350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162577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69850</xdr:rowOff>
    </xdr:from>
    <xdr:to>
      <xdr:col>15</xdr:col>
      <xdr:colOff>98425</xdr:colOff>
      <xdr:row>36</xdr:row>
      <xdr:rowOff>43180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07060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3810</xdr:rowOff>
    </xdr:from>
    <xdr:to>
      <xdr:col>15</xdr:col>
      <xdr:colOff>149225</xdr:colOff>
      <xdr:row>37</xdr:row>
      <xdr:rowOff>105410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90187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31750</xdr:rowOff>
    </xdr:from>
    <xdr:to>
      <xdr:col>11</xdr:col>
      <xdr:colOff>9525</xdr:colOff>
      <xdr:row>35</xdr:row>
      <xdr:rowOff>69850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032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76200</xdr:rowOff>
    </xdr:from>
    <xdr:to>
      <xdr:col>11</xdr:col>
      <xdr:colOff>60325</xdr:colOff>
      <xdr:row>37</xdr:row>
      <xdr:rowOff>6350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162577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83820</xdr:rowOff>
    </xdr:from>
    <xdr:to>
      <xdr:col>6</xdr:col>
      <xdr:colOff>171450</xdr:colOff>
      <xdr:row>37</xdr:row>
      <xdr:rowOff>13970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170197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148590</xdr:rowOff>
    </xdr:from>
    <xdr:to>
      <xdr:col>24</xdr:col>
      <xdr:colOff>76200</xdr:colOff>
      <xdr:row>36</xdr:row>
      <xdr:rowOff>78740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165117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72390</xdr:rowOff>
    </xdr:from>
    <xdr:to>
      <xdr:col>20</xdr:col>
      <xdr:colOff>38100</xdr:colOff>
      <xdr:row>36</xdr:row>
      <xdr:rowOff>2540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12717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842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163830</xdr:rowOff>
    </xdr:from>
    <xdr:to>
      <xdr:col>15</xdr:col>
      <xdr:colOff>149225</xdr:colOff>
      <xdr:row>36</xdr:row>
      <xdr:rowOff>93980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104157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19050</xdr:rowOff>
    </xdr:from>
    <xdr:to>
      <xdr:col>11</xdr:col>
      <xdr:colOff>60325</xdr:colOff>
      <xdr:row>35</xdr:row>
      <xdr:rowOff>120650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130827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152400</xdr:rowOff>
    </xdr:from>
    <xdr:to>
      <xdr:col>6</xdr:col>
      <xdr:colOff>171450</xdr:colOff>
      <xdr:row>35</xdr:row>
      <xdr:rowOff>82550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92727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前年度から</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ポイント上昇したが、類似団体平均を</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ポイント下回っている。</a:t>
          </a:r>
        </a:p>
        <a:p>
          <a:r>
            <a:rPr kumimoji="1" lang="ja-JP" altLang="en-US" sz="1300">
              <a:latin typeface="ＭＳ Ｐゴシック" panose="020B0600070205080204" pitchFamily="50" charset="-128"/>
              <a:ea typeface="ＭＳ Ｐゴシック" panose="020B0600070205080204" pitchFamily="50" charset="-128"/>
            </a:rPr>
            <a:t>施設の維持管理費が占める割合が多いことから、公共施設の統廃合を含めた再編や効率的な活用方法等を検討するなど、物件費のさらなる抑制に努める。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154214</xdr:rowOff>
    </xdr:from>
    <xdr:to>
      <xdr:col>82</xdr:col>
      <xdr:colOff>107950</xdr:colOff>
      <xdr:row>22</xdr:row>
      <xdr:rowOff>29028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11614"/>
          <a:ext cx="0" cy="158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1105</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77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29028</xdr:rowOff>
    </xdr:from>
    <xdr:to>
      <xdr:col>82</xdr:col>
      <xdr:colOff>196850</xdr:colOff>
      <xdr:row>22</xdr:row>
      <xdr:rowOff>29028</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80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69141</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955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154214</xdr:rowOff>
    </xdr:from>
    <xdr:to>
      <xdr:col>82</xdr:col>
      <xdr:colOff>196850</xdr:colOff>
      <xdr:row>12</xdr:row>
      <xdr:rowOff>154214</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1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148771</xdr:rowOff>
    </xdr:from>
    <xdr:to>
      <xdr:col>82</xdr:col>
      <xdr:colOff>107950</xdr:colOff>
      <xdr:row>15</xdr:row>
      <xdr:rowOff>97064</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549071"/>
          <a:ext cx="8382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64606</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8078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92529</xdr:rowOff>
    </xdr:from>
    <xdr:to>
      <xdr:col>82</xdr:col>
      <xdr:colOff>158750</xdr:colOff>
      <xdr:row>17</xdr:row>
      <xdr:rowOff>22679</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83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148771</xdr:rowOff>
    </xdr:from>
    <xdr:to>
      <xdr:col>78</xdr:col>
      <xdr:colOff>69850</xdr:colOff>
      <xdr:row>15</xdr:row>
      <xdr:rowOff>42636</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2549071"/>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144236</xdr:rowOff>
    </xdr:from>
    <xdr:to>
      <xdr:col>78</xdr:col>
      <xdr:colOff>120650</xdr:colOff>
      <xdr:row>16</xdr:row>
      <xdr:rowOff>74386</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59163</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802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42636</xdr:rowOff>
    </xdr:from>
    <xdr:to>
      <xdr:col>73</xdr:col>
      <xdr:colOff>180975</xdr:colOff>
      <xdr:row>16</xdr:row>
      <xdr:rowOff>78014</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2614386"/>
          <a:ext cx="8890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38100</xdr:rowOff>
    </xdr:from>
    <xdr:to>
      <xdr:col>74</xdr:col>
      <xdr:colOff>31750</xdr:colOff>
      <xdr:row>16</xdr:row>
      <xdr:rowOff>139700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124477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23586</xdr:rowOff>
    </xdr:from>
    <xdr:to>
      <xdr:col>69</xdr:col>
      <xdr:colOff>92075</xdr:colOff>
      <xdr:row>16</xdr:row>
      <xdr:rowOff>78014</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766786"/>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70757</xdr:rowOff>
    </xdr:from>
    <xdr:to>
      <xdr:col>69</xdr:col>
      <xdr:colOff>142875</xdr:colOff>
      <xdr:row>17</xdr:row>
      <xdr:rowOff>907</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157134</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90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38100</xdr:rowOff>
    </xdr:from>
    <xdr:to>
      <xdr:col>65</xdr:col>
      <xdr:colOff>53975</xdr:colOff>
      <xdr:row>16</xdr:row>
      <xdr:rowOff>139700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124477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46264</xdr:rowOff>
    </xdr:from>
    <xdr:to>
      <xdr:col>82</xdr:col>
      <xdr:colOff>158750</xdr:colOff>
      <xdr:row>15</xdr:row>
      <xdr:rowOff>147864</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61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62791</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46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97971</xdr:rowOff>
    </xdr:from>
    <xdr:to>
      <xdr:col>78</xdr:col>
      <xdr:colOff>120650</xdr:colOff>
      <xdr:row>15</xdr:row>
      <xdr:rowOff>28121</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49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38298</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267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163286</xdr:rowOff>
    </xdr:from>
    <xdr:to>
      <xdr:col>74</xdr:col>
      <xdr:colOff>31750</xdr:colOff>
      <xdr:row>15</xdr:row>
      <xdr:rowOff>93436</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56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103613</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332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27214</xdr:rowOff>
    </xdr:from>
    <xdr:to>
      <xdr:col>69</xdr:col>
      <xdr:colOff>142875</xdr:colOff>
      <xdr:row>16</xdr:row>
      <xdr:rowOff>128814</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77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138991</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539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144236</xdr:rowOff>
    </xdr:from>
    <xdr:to>
      <xdr:col>65</xdr:col>
      <xdr:colOff>53975</xdr:colOff>
      <xdr:row>16</xdr:row>
      <xdr:rowOff>74386</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71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84563</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48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a:t>
          </a:r>
          <a:r>
            <a:rPr kumimoji="1" lang="en-US" altLang="ja-JP" sz="1300">
              <a:latin typeface="ＭＳ Ｐゴシック" panose="020B0600070205080204" pitchFamily="50" charset="-128"/>
              <a:ea typeface="ＭＳ Ｐゴシック" panose="020B0600070205080204" pitchFamily="50" charset="-128"/>
            </a:rPr>
            <a:t>3.7</a:t>
          </a:r>
          <a:r>
            <a:rPr kumimoji="1" lang="ja-JP" altLang="en-US" sz="1300">
              <a:latin typeface="ＭＳ Ｐゴシック" panose="020B0600070205080204" pitchFamily="50" charset="-128"/>
              <a:ea typeface="ＭＳ Ｐゴシック" panose="020B0600070205080204" pitchFamily="50" charset="-128"/>
            </a:rPr>
            <a:t>ポイント下回っているものの扶助費自体は増加傾向にある。</a:t>
          </a:r>
        </a:p>
        <a:p>
          <a:r>
            <a:rPr kumimoji="1" lang="ja-JP" altLang="en-US" sz="1300">
              <a:latin typeface="ＭＳ Ｐゴシック" panose="020B0600070205080204" pitchFamily="50" charset="-128"/>
              <a:ea typeface="ＭＳ Ｐゴシック" panose="020B0600070205080204" pitchFamily="50" charset="-128"/>
            </a:rPr>
            <a:t>主な要因としては、私立認定こども園への施設型給付費のほか、生活保護費や障害者等への自立支援給付費の増加などが挙げられる。</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19050</xdr:rowOff>
    </xdr:from>
    <xdr:to>
      <xdr:col>24</xdr:col>
      <xdr:colOff>25400</xdr:colOff>
      <xdr:row>62</xdr:row>
      <xdr:rowOff>38100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059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10177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64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38100</xdr:rowOff>
    </xdr:from>
    <xdr:to>
      <xdr:col>24</xdr:col>
      <xdr:colOff>114300</xdr:colOff>
      <xdr:row>62</xdr:row>
      <xdr:rowOff>38100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66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105427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4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19050</xdr:rowOff>
    </xdr:from>
    <xdr:to>
      <xdr:col>24</xdr:col>
      <xdr:colOff>114300</xdr:colOff>
      <xdr:row>53</xdr:row>
      <xdr:rowOff>19050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0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76200</xdr:rowOff>
    </xdr:from>
    <xdr:to>
      <xdr:col>24</xdr:col>
      <xdr:colOff>25400</xdr:colOff>
      <xdr:row>54</xdr:row>
      <xdr:rowOff>127000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3345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3827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776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31750</xdr:rowOff>
    </xdr:from>
    <xdr:to>
      <xdr:col>24</xdr:col>
      <xdr:colOff>76200</xdr:colOff>
      <xdr:row>57</xdr:row>
      <xdr:rowOff>133350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76200</xdr:rowOff>
    </xdr:from>
    <xdr:to>
      <xdr:col>19</xdr:col>
      <xdr:colOff>187325</xdr:colOff>
      <xdr:row>54</xdr:row>
      <xdr:rowOff>88900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93345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139700</xdr:rowOff>
    </xdr:from>
    <xdr:to>
      <xdr:col>20</xdr:col>
      <xdr:colOff>38100</xdr:colOff>
      <xdr:row>57</xdr:row>
      <xdr:rowOff>69850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74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54627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82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88900</xdr:rowOff>
    </xdr:from>
    <xdr:to>
      <xdr:col>15</xdr:col>
      <xdr:colOff>98425</xdr:colOff>
      <xdr:row>54</xdr:row>
      <xdr:rowOff>127000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9347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19050</xdr:rowOff>
    </xdr:from>
    <xdr:to>
      <xdr:col>15</xdr:col>
      <xdr:colOff>149225</xdr:colOff>
      <xdr:row>57</xdr:row>
      <xdr:rowOff>120650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105427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101600</xdr:rowOff>
    </xdr:from>
    <xdr:to>
      <xdr:col>11</xdr:col>
      <xdr:colOff>9525</xdr:colOff>
      <xdr:row>54</xdr:row>
      <xdr:rowOff>127000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3599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120650</xdr:rowOff>
    </xdr:from>
    <xdr:to>
      <xdr:col>11</xdr:col>
      <xdr:colOff>60325</xdr:colOff>
      <xdr:row>58</xdr:row>
      <xdr:rowOff>50800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35577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97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44450</xdr:rowOff>
    </xdr:from>
    <xdr:to>
      <xdr:col>6</xdr:col>
      <xdr:colOff>171450</xdr:colOff>
      <xdr:row>57</xdr:row>
      <xdr:rowOff>146050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130827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76200</xdr:rowOff>
    </xdr:from>
    <xdr:to>
      <xdr:col>24</xdr:col>
      <xdr:colOff>76200</xdr:colOff>
      <xdr:row>55</xdr:row>
      <xdr:rowOff>6350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92727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25400</xdr:rowOff>
    </xdr:from>
    <xdr:to>
      <xdr:col>20</xdr:col>
      <xdr:colOff>38100</xdr:colOff>
      <xdr:row>54</xdr:row>
      <xdr:rowOff>127000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28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137177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052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38100</xdr:rowOff>
    </xdr:from>
    <xdr:to>
      <xdr:col>15</xdr:col>
      <xdr:colOff>149225</xdr:colOff>
      <xdr:row>54</xdr:row>
      <xdr:rowOff>139700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149877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76200</xdr:rowOff>
    </xdr:from>
    <xdr:to>
      <xdr:col>11</xdr:col>
      <xdr:colOff>60325</xdr:colOff>
      <xdr:row>55</xdr:row>
      <xdr:rowOff>6350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16527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50800</xdr:rowOff>
    </xdr:from>
    <xdr:to>
      <xdr:col>6</xdr:col>
      <xdr:colOff>171450</xdr:colOff>
      <xdr:row>54</xdr:row>
      <xdr:rowOff>152400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30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162577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07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前年度から</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ポイント上昇し、依然として類似団体平均を上回っている。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主な要因としては、後期高齢者医療事業特別会計や公設地方卸売市場事業特別会計への繰出金が増加したことなどが挙げられる。</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62</xdr:row>
      <xdr:rowOff>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5670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143527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0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0</xdr:rowOff>
    </xdr:from>
    <xdr:to>
      <xdr:col>82</xdr:col>
      <xdr:colOff>196850</xdr:colOff>
      <xdr:row>62</xdr:row>
      <xdr:rowOff>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629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69850</xdr:rowOff>
    </xdr:from>
    <xdr:to>
      <xdr:col>82</xdr:col>
      <xdr:colOff>107950</xdr:colOff>
      <xdr:row>59</xdr:row>
      <xdr:rowOff>95250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101854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41927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814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25400</xdr:rowOff>
    </xdr:from>
    <xdr:to>
      <xdr:col>82</xdr:col>
      <xdr:colOff>158750</xdr:colOff>
      <xdr:row>58</xdr:row>
      <xdr:rowOff>127000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44450</xdr:rowOff>
    </xdr:from>
    <xdr:to>
      <xdr:col>78</xdr:col>
      <xdr:colOff>69850</xdr:colOff>
      <xdr:row>59</xdr:row>
      <xdr:rowOff>69850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101600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133350</xdr:rowOff>
    </xdr:from>
    <xdr:to>
      <xdr:col>78</xdr:col>
      <xdr:colOff>120650</xdr:colOff>
      <xdr:row>58</xdr:row>
      <xdr:rowOff>63500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73677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67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165100</xdr:rowOff>
    </xdr:from>
    <xdr:to>
      <xdr:col>73</xdr:col>
      <xdr:colOff>180975</xdr:colOff>
      <xdr:row>59</xdr:row>
      <xdr:rowOff>44450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101092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25400</xdr:rowOff>
    </xdr:from>
    <xdr:to>
      <xdr:col>74</xdr:col>
      <xdr:colOff>31750</xdr:colOff>
      <xdr:row>58</xdr:row>
      <xdr:rowOff>127000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137177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139700</xdr:rowOff>
    </xdr:from>
    <xdr:to>
      <xdr:col>69</xdr:col>
      <xdr:colOff>92075</xdr:colOff>
      <xdr:row>58</xdr:row>
      <xdr:rowOff>165100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100838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25400</xdr:rowOff>
    </xdr:from>
    <xdr:to>
      <xdr:col>69</xdr:col>
      <xdr:colOff>142875</xdr:colOff>
      <xdr:row>58</xdr:row>
      <xdr:rowOff>127000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137177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38100</xdr:rowOff>
    </xdr:from>
    <xdr:to>
      <xdr:col>65</xdr:col>
      <xdr:colOff>53975</xdr:colOff>
      <xdr:row>58</xdr:row>
      <xdr:rowOff>139700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149877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44450</xdr:rowOff>
    </xdr:from>
    <xdr:to>
      <xdr:col>82</xdr:col>
      <xdr:colOff>158750</xdr:colOff>
      <xdr:row>59</xdr:row>
      <xdr:rowOff>146050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16527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1013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19050</xdr:rowOff>
    </xdr:from>
    <xdr:to>
      <xdr:col>78</xdr:col>
      <xdr:colOff>120650</xdr:colOff>
      <xdr:row>59</xdr:row>
      <xdr:rowOff>120650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105427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1022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165100</xdr:rowOff>
    </xdr:from>
    <xdr:to>
      <xdr:col>74</xdr:col>
      <xdr:colOff>31750</xdr:colOff>
      <xdr:row>59</xdr:row>
      <xdr:rowOff>95250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80027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1019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114300</xdr:rowOff>
    </xdr:from>
    <xdr:to>
      <xdr:col>69</xdr:col>
      <xdr:colOff>142875</xdr:colOff>
      <xdr:row>59</xdr:row>
      <xdr:rowOff>44450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29227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88900</xdr:rowOff>
    </xdr:from>
    <xdr:to>
      <xdr:col>65</xdr:col>
      <xdr:colOff>53975</xdr:colOff>
      <xdr:row>59</xdr:row>
      <xdr:rowOff>19050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3827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11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広域圏事務組合負担金の増加などにより前年度から</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ポイント上昇した。</a:t>
          </a:r>
        </a:p>
        <a:p>
          <a:r>
            <a:rPr kumimoji="1" lang="ja-JP" altLang="en-US" sz="1300">
              <a:latin typeface="ＭＳ Ｐゴシック" panose="020B0600070205080204" pitchFamily="50" charset="-128"/>
              <a:ea typeface="ＭＳ Ｐゴシック" panose="020B0600070205080204" pitchFamily="50" charset="-128"/>
            </a:rPr>
            <a:t>類似団体平均を上回っており、事業再点検や事務事業評価を通した各種補助金の見直しなどにより、補助費の抑制に努める。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66040</xdr:rowOff>
    </xdr:from>
    <xdr:to>
      <xdr:col>82</xdr:col>
      <xdr:colOff>107950</xdr:colOff>
      <xdr:row>40</xdr:row>
      <xdr:rowOff>73660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6510000" y="555244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45737</xdr:rowOff>
    </xdr:from>
    <xdr:ext cx="762000" cy="259045"/>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6598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73660</xdr:rowOff>
    </xdr:from>
    <xdr:to>
      <xdr:col>82</xdr:col>
      <xdr:colOff>196850</xdr:colOff>
      <xdr:row>40</xdr:row>
      <xdr:rowOff>73660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30</xdr:row>
      <xdr:rowOff>152417</xdr:rowOff>
    </xdr:from>
    <xdr:ext cx="762000" cy="259045"/>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6598900" y="5295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66040</xdr:rowOff>
    </xdr:from>
    <xdr:to>
      <xdr:col>82</xdr:col>
      <xdr:colOff>196850</xdr:colOff>
      <xdr:row>32</xdr:row>
      <xdr:rowOff>66040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5552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96520</xdr:rowOff>
    </xdr:from>
    <xdr:to>
      <xdr:col>82</xdr:col>
      <xdr:colOff>107950</xdr:colOff>
      <xdr:row>34</xdr:row>
      <xdr:rowOff>142240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5671800" y="59258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62247</xdr:rowOff>
    </xdr:from>
    <xdr:ext cx="762000" cy="259045"/>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6598900" y="5720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45720</xdr:rowOff>
    </xdr:from>
    <xdr:to>
      <xdr:col>82</xdr:col>
      <xdr:colOff>158750</xdr:colOff>
      <xdr:row>34</xdr:row>
      <xdr:rowOff>147320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6459200" y="587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96520</xdr:rowOff>
    </xdr:from>
    <xdr:to>
      <xdr:col>78</xdr:col>
      <xdr:colOff>69850</xdr:colOff>
      <xdr:row>34</xdr:row>
      <xdr:rowOff>142240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4782800" y="59258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34</xdr:row>
      <xdr:rowOff>22860</xdr:rowOff>
    </xdr:from>
    <xdr:to>
      <xdr:col>78</xdr:col>
      <xdr:colOff>120650</xdr:colOff>
      <xdr:row>34</xdr:row>
      <xdr:rowOff>124460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5621000" y="585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134637</xdr:rowOff>
    </xdr:from>
    <xdr:ext cx="7366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290800" y="5621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142240</xdr:rowOff>
    </xdr:from>
    <xdr:to>
      <xdr:col>73</xdr:col>
      <xdr:colOff>180975</xdr:colOff>
      <xdr:row>35</xdr:row>
      <xdr:rowOff>31750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893800" y="59715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53340</xdr:rowOff>
    </xdr:from>
    <xdr:to>
      <xdr:col>74</xdr:col>
      <xdr:colOff>31750</xdr:colOff>
      <xdr:row>34</xdr:row>
      <xdr:rowOff>154940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4732000" y="588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165117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565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24130</xdr:rowOff>
    </xdr:from>
    <xdr:to>
      <xdr:col>69</xdr:col>
      <xdr:colOff>92075</xdr:colOff>
      <xdr:row>35</xdr:row>
      <xdr:rowOff>31750</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a:off x="13004800" y="60248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53340</xdr:rowOff>
    </xdr:from>
    <xdr:to>
      <xdr:col>69</xdr:col>
      <xdr:colOff>142875</xdr:colOff>
      <xdr:row>34</xdr:row>
      <xdr:rowOff>154940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3843000" y="588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165117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565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45720</xdr:rowOff>
    </xdr:from>
    <xdr:to>
      <xdr:col>65</xdr:col>
      <xdr:colOff>53975</xdr:colOff>
      <xdr:row>34</xdr:row>
      <xdr:rowOff>147320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2954000" y="587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157497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564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91440</xdr:rowOff>
    </xdr:from>
    <xdr:to>
      <xdr:col>82</xdr:col>
      <xdr:colOff>158750</xdr:colOff>
      <xdr:row>35</xdr:row>
      <xdr:rowOff>21590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6459200" y="592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63517</xdr:rowOff>
    </xdr:from>
    <xdr:ext cx="762000" cy="259045"/>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6598900" y="589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45720</xdr:rowOff>
    </xdr:from>
    <xdr:to>
      <xdr:col>78</xdr:col>
      <xdr:colOff>120650</xdr:colOff>
      <xdr:row>34</xdr:row>
      <xdr:rowOff>147320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5621000" y="587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132097</xdr:rowOff>
    </xdr:from>
    <xdr:ext cx="7366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5290800" y="5961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91440</xdr:rowOff>
    </xdr:from>
    <xdr:to>
      <xdr:col>74</xdr:col>
      <xdr:colOff>31750</xdr:colOff>
      <xdr:row>35</xdr:row>
      <xdr:rowOff>21590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732000" y="592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6367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401800" y="600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152400</xdr:rowOff>
    </xdr:from>
    <xdr:to>
      <xdr:col>69</xdr:col>
      <xdr:colOff>142875</xdr:colOff>
      <xdr:row>35</xdr:row>
      <xdr:rowOff>82550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843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67327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512800" y="606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144780</xdr:rowOff>
    </xdr:from>
    <xdr:to>
      <xdr:col>65</xdr:col>
      <xdr:colOff>53975</xdr:colOff>
      <xdr:row>35</xdr:row>
      <xdr:rowOff>74930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2954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59707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623800" y="606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近年は改善傾向にあったものの、義務教育施設債の償還開始等により地方債の元利償還金が膨らんでおり、類似団体平均を</a:t>
          </a:r>
          <a:r>
            <a:rPr kumimoji="1" lang="en-US" altLang="ja-JP" sz="1300">
              <a:latin typeface="ＭＳ Ｐゴシック" panose="020B0600070205080204" pitchFamily="50" charset="-128"/>
              <a:ea typeface="ＭＳ Ｐゴシック" panose="020B0600070205080204" pitchFamily="50" charset="-128"/>
            </a:rPr>
            <a:t>4.3</a:t>
          </a:r>
          <a:r>
            <a:rPr kumimoji="1" lang="ja-JP" altLang="en-US" sz="1300">
              <a:latin typeface="ＭＳ Ｐゴシック" panose="020B0600070205080204" pitchFamily="50" charset="-128"/>
              <a:ea typeface="ＭＳ Ｐゴシック" panose="020B0600070205080204" pitchFamily="50" charset="-128"/>
            </a:rPr>
            <a:t>ポイント上回っている。</a:t>
          </a:r>
        </a:p>
        <a:p>
          <a:r>
            <a:rPr kumimoji="1" lang="ja-JP" altLang="en-US" sz="1300">
              <a:latin typeface="ＭＳ Ｐゴシック" panose="020B0600070205080204" pitchFamily="50" charset="-128"/>
              <a:ea typeface="ＭＳ Ｐゴシック" panose="020B0600070205080204" pitchFamily="50" charset="-128"/>
            </a:rPr>
            <a:t>引き続き、市債の発行をできる限り抑制するとともに、発行にあたっては、交付税措置のある有利な市債を活用していく。</a:t>
          </a: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a:extLst>
            <a:ext uri="{FF2B5EF4-FFF2-40B4-BE49-F238E27FC236}">
              <a16:creationId xmlns:a16="http://schemas.microsoft.com/office/drawing/2014/main" id="{00000000-0008-0000-0400-00006F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39370</xdr:rowOff>
    </xdr:from>
    <xdr:to>
      <xdr:col>24</xdr:col>
      <xdr:colOff>25400</xdr:colOff>
      <xdr:row>80</xdr:row>
      <xdr:rowOff>157480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4826000" y="125552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129557</xdr:rowOff>
    </xdr:from>
    <xdr:ext cx="762000" cy="259045"/>
    <xdr:sp macro="" textlink="">
      <xdr:nvSpPr>
        <xdr:cNvPr id="369" name="公債費最小値テキスト">
          <a:extLst>
            <a:ext uri="{FF2B5EF4-FFF2-40B4-BE49-F238E27FC236}">
              <a16:creationId xmlns:a16="http://schemas.microsoft.com/office/drawing/2014/main" id="{00000000-0008-0000-0400-000071010000}"/>
            </a:ext>
          </a:extLst>
        </xdr:cNvPr>
        <xdr:cNvSpPr txBox="1"/>
      </xdr:nvSpPr>
      <xdr:spPr>
        <a:xfrm>
          <a:off x="4914900" y="13845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157480</xdr:rowOff>
    </xdr:from>
    <xdr:to>
      <xdr:col>24</xdr:col>
      <xdr:colOff>114300</xdr:colOff>
      <xdr:row>80</xdr:row>
      <xdr:rowOff>157480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387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125747</xdr:rowOff>
    </xdr:from>
    <xdr:ext cx="762000" cy="259045"/>
    <xdr:sp macro="" textlink="">
      <xdr:nvSpPr>
        <xdr:cNvPr id="371" name="公債費最大値テキスト">
          <a:extLst>
            <a:ext uri="{FF2B5EF4-FFF2-40B4-BE49-F238E27FC236}">
              <a16:creationId xmlns:a16="http://schemas.microsoft.com/office/drawing/2014/main" id="{00000000-0008-0000-0400-000073010000}"/>
            </a:ext>
          </a:extLst>
        </xdr:cNvPr>
        <xdr:cNvSpPr txBox="1"/>
      </xdr:nvSpPr>
      <xdr:spPr>
        <a:xfrm>
          <a:off x="4914900" y="1229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39370</xdr:rowOff>
    </xdr:from>
    <xdr:to>
      <xdr:col>24</xdr:col>
      <xdr:colOff>114300</xdr:colOff>
      <xdr:row>73</xdr:row>
      <xdr:rowOff>39370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737100" y="12555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8889</xdr:rowOff>
    </xdr:from>
    <xdr:to>
      <xdr:col>24</xdr:col>
      <xdr:colOff>25400</xdr:colOff>
      <xdr:row>79</xdr:row>
      <xdr:rowOff>77470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3987800" y="13553439"/>
          <a:ext cx="8382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58438</xdr:rowOff>
    </xdr:from>
    <xdr:ext cx="762000" cy="259045"/>
    <xdr:sp macro="" textlink="">
      <xdr:nvSpPr>
        <xdr:cNvPr id="374" name="公債費平均値テキスト">
          <a:extLst>
            <a:ext uri="{FF2B5EF4-FFF2-40B4-BE49-F238E27FC236}">
              <a16:creationId xmlns:a16="http://schemas.microsoft.com/office/drawing/2014/main" id="{00000000-0008-0000-0400-000076010000}"/>
            </a:ext>
          </a:extLst>
        </xdr:cNvPr>
        <xdr:cNvSpPr txBox="1"/>
      </xdr:nvSpPr>
      <xdr:spPr>
        <a:xfrm>
          <a:off x="4914900" y="13088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41911</xdr:rowOff>
    </xdr:from>
    <xdr:to>
      <xdr:col>24</xdr:col>
      <xdr:colOff>76200</xdr:colOff>
      <xdr:row>77</xdr:row>
      <xdr:rowOff>143511</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4775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8889</xdr:rowOff>
    </xdr:from>
    <xdr:to>
      <xdr:col>19</xdr:col>
      <xdr:colOff>187325</xdr:colOff>
      <xdr:row>79</xdr:row>
      <xdr:rowOff>31750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3098800" y="135534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11430</xdr:rowOff>
    </xdr:from>
    <xdr:to>
      <xdr:col>20</xdr:col>
      <xdr:colOff>38100</xdr:colOff>
      <xdr:row>77</xdr:row>
      <xdr:rowOff>113030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937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123207</xdr:rowOff>
    </xdr:from>
    <xdr:ext cx="7366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606800" y="1298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31750</xdr:rowOff>
    </xdr:from>
    <xdr:to>
      <xdr:col>15</xdr:col>
      <xdr:colOff>98425</xdr:colOff>
      <xdr:row>79</xdr:row>
      <xdr:rowOff>107950</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2209800" y="13576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72389</xdr:rowOff>
    </xdr:from>
    <xdr:to>
      <xdr:col>15</xdr:col>
      <xdr:colOff>149225</xdr:colOff>
      <xdr:row>78</xdr:row>
      <xdr:rowOff>2539</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3048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12716</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717800" y="13042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107950</xdr:rowOff>
    </xdr:from>
    <xdr:to>
      <xdr:col>11</xdr:col>
      <xdr:colOff>9525</xdr:colOff>
      <xdr:row>79</xdr:row>
      <xdr:rowOff>107950</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a:off x="1320800" y="13652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95250</xdr:rowOff>
    </xdr:from>
    <xdr:to>
      <xdr:col>11</xdr:col>
      <xdr:colOff>60325</xdr:colOff>
      <xdr:row>78</xdr:row>
      <xdr:rowOff>25400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2159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35577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110489</xdr:rowOff>
    </xdr:from>
    <xdr:to>
      <xdr:col>6</xdr:col>
      <xdr:colOff>171450</xdr:colOff>
      <xdr:row>78</xdr:row>
      <xdr:rowOff>40639</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1270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50816</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26670</xdr:rowOff>
    </xdr:from>
    <xdr:to>
      <xdr:col>24</xdr:col>
      <xdr:colOff>76200</xdr:colOff>
      <xdr:row>79</xdr:row>
      <xdr:rowOff>128270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4775200" y="1357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170197</xdr:rowOff>
    </xdr:from>
    <xdr:ext cx="762000" cy="259045"/>
    <xdr:sp macro="" textlink="">
      <xdr:nvSpPr>
        <xdr:cNvPr id="393" name="公債費該当値テキスト">
          <a:extLst>
            <a:ext uri="{FF2B5EF4-FFF2-40B4-BE49-F238E27FC236}">
              <a16:creationId xmlns:a16="http://schemas.microsoft.com/office/drawing/2014/main" id="{00000000-0008-0000-0400-000089010000}"/>
            </a:ext>
          </a:extLst>
        </xdr:cNvPr>
        <xdr:cNvSpPr txBox="1"/>
      </xdr:nvSpPr>
      <xdr:spPr>
        <a:xfrm>
          <a:off x="4914900" y="1354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129539</xdr:rowOff>
    </xdr:from>
    <xdr:to>
      <xdr:col>20</xdr:col>
      <xdr:colOff>38100</xdr:colOff>
      <xdr:row>79</xdr:row>
      <xdr:rowOff>59689</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937000" y="1350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44466</xdr:rowOff>
    </xdr:from>
    <xdr:ext cx="7366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3606800" y="13589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152400</xdr:rowOff>
    </xdr:from>
    <xdr:to>
      <xdr:col>15</xdr:col>
      <xdr:colOff>149225</xdr:colOff>
      <xdr:row>79</xdr:row>
      <xdr:rowOff>82550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3048000" y="1352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67327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2717800" y="1361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57150</xdr:rowOff>
    </xdr:from>
    <xdr:to>
      <xdr:col>11</xdr:col>
      <xdr:colOff>60325</xdr:colOff>
      <xdr:row>79</xdr:row>
      <xdr:rowOff>158750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2159000" y="1360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143527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828800" y="1368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57150</xdr:rowOff>
    </xdr:from>
    <xdr:to>
      <xdr:col>6</xdr:col>
      <xdr:colOff>171450</xdr:colOff>
      <xdr:row>79</xdr:row>
      <xdr:rowOff>158750</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1270000" y="1360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143527</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939800" y="1368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公債費以外の経常経費が経常収支に占める割合は、類似団体平均を</a:t>
          </a:r>
          <a:r>
            <a:rPr kumimoji="1" lang="en-US" altLang="ja-JP" sz="1300">
              <a:latin typeface="ＭＳ Ｐゴシック" panose="020B0600070205080204" pitchFamily="50" charset="-128"/>
              <a:ea typeface="ＭＳ Ｐゴシック" panose="020B0600070205080204" pitchFamily="50" charset="-128"/>
            </a:rPr>
            <a:t>5.4</a:t>
          </a:r>
          <a:r>
            <a:rPr kumimoji="1" lang="ja-JP" altLang="en-US" sz="1300">
              <a:latin typeface="ＭＳ Ｐゴシック" panose="020B0600070205080204" pitchFamily="50" charset="-128"/>
              <a:ea typeface="ＭＳ Ｐゴシック" panose="020B0600070205080204" pitchFamily="50" charset="-128"/>
            </a:rPr>
            <a:t>ポイント下回っている。</a:t>
          </a:r>
        </a:p>
        <a:p>
          <a:r>
            <a:rPr kumimoji="1" lang="ja-JP" altLang="en-US" sz="1300">
              <a:latin typeface="ＭＳ Ｐゴシック" panose="020B0600070205080204" pitchFamily="50" charset="-128"/>
              <a:ea typeface="ＭＳ Ｐゴシック" panose="020B0600070205080204" pitchFamily="50" charset="-128"/>
            </a:rPr>
            <a:t>引き続き、行政改革大綱等に基づき事務事業の見直しなどを行い、限られた財源の重点的・効率的な配分に努め、行政の一層のスリム化を行うこと等を通して、健全な財政運営を図る。</a:t>
          </a:r>
        </a:p>
      </xdr:txBody>
    </xdr:sp>
    <xdr:clientData/>
  </xdr:twoCellAnchor>
  <xdr:oneCellAnchor>
    <xdr:from>
      <xdr:col>62</xdr:col>
      <xdr:colOff>6350</xdr:colOff>
      <xdr:row>69</xdr:row>
      <xdr:rowOff>107950</xdr:rowOff>
    </xdr:from>
    <xdr:ext cx="298543" cy="225703"/>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a:extLst>
            <a:ext uri="{FF2B5EF4-FFF2-40B4-BE49-F238E27FC236}">
              <a16:creationId xmlns:a16="http://schemas.microsoft.com/office/drawing/2014/main" id="{00000000-0008-0000-0400-0000AA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149860</xdr:rowOff>
    </xdr:from>
    <xdr:to>
      <xdr:col>82</xdr:col>
      <xdr:colOff>107950</xdr:colOff>
      <xdr:row>80</xdr:row>
      <xdr:rowOff>136144</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6510000" y="12837160"/>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108221</xdr:rowOff>
    </xdr:from>
    <xdr:ext cx="762000" cy="259045"/>
    <xdr:sp macro="" textlink="">
      <xdr:nvSpPr>
        <xdr:cNvPr id="428" name="公債費以外最小値テキスト">
          <a:extLst>
            <a:ext uri="{FF2B5EF4-FFF2-40B4-BE49-F238E27FC236}">
              <a16:creationId xmlns:a16="http://schemas.microsoft.com/office/drawing/2014/main" id="{00000000-0008-0000-0400-0000AC010000}"/>
            </a:ext>
          </a:extLst>
        </xdr:cNvPr>
        <xdr:cNvSpPr txBox="1"/>
      </xdr:nvSpPr>
      <xdr:spPr>
        <a:xfrm>
          <a:off x="16598900" y="1382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136144</xdr:rowOff>
    </xdr:from>
    <xdr:to>
      <xdr:col>82</xdr:col>
      <xdr:colOff>196850</xdr:colOff>
      <xdr:row>80</xdr:row>
      <xdr:rowOff>136144</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385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64787</xdr:rowOff>
    </xdr:from>
    <xdr:ext cx="762000" cy="259045"/>
    <xdr:sp macro="" textlink="">
      <xdr:nvSpPr>
        <xdr:cNvPr id="430" name="公債費以外最大値テキスト">
          <a:extLst>
            <a:ext uri="{FF2B5EF4-FFF2-40B4-BE49-F238E27FC236}">
              <a16:creationId xmlns:a16="http://schemas.microsoft.com/office/drawing/2014/main" id="{00000000-0008-0000-0400-0000AE010000}"/>
            </a:ext>
          </a:extLst>
        </xdr:cNvPr>
        <xdr:cNvSpPr txBox="1"/>
      </xdr:nvSpPr>
      <xdr:spPr>
        <a:xfrm>
          <a:off x="16598900" y="1258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149860</xdr:rowOff>
    </xdr:from>
    <xdr:to>
      <xdr:col>82</xdr:col>
      <xdr:colOff>196850</xdr:colOff>
      <xdr:row>74</xdr:row>
      <xdr:rowOff>149860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283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92710</xdr:rowOff>
    </xdr:from>
    <xdr:to>
      <xdr:col>82</xdr:col>
      <xdr:colOff>107950</xdr:colOff>
      <xdr:row>76</xdr:row>
      <xdr:rowOff>72137</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5671800" y="12951460"/>
          <a:ext cx="838200" cy="150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68851</xdr:rowOff>
    </xdr:from>
    <xdr:ext cx="762000" cy="259045"/>
    <xdr:sp macro="" textlink="">
      <xdr:nvSpPr>
        <xdr:cNvPr id="433" name="公債費以外平均値テキスト">
          <a:extLst>
            <a:ext uri="{FF2B5EF4-FFF2-40B4-BE49-F238E27FC236}">
              <a16:creationId xmlns:a16="http://schemas.microsoft.com/office/drawing/2014/main" id="{00000000-0008-0000-0400-0000B1010000}"/>
            </a:ext>
          </a:extLst>
        </xdr:cNvPr>
        <xdr:cNvSpPr txBox="1"/>
      </xdr:nvSpPr>
      <xdr:spPr>
        <a:xfrm>
          <a:off x="16598900" y="132705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96774</xdr:rowOff>
    </xdr:from>
    <xdr:to>
      <xdr:col>82</xdr:col>
      <xdr:colOff>158750</xdr:colOff>
      <xdr:row>78</xdr:row>
      <xdr:rowOff>26924</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6459200" y="132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92710</xdr:rowOff>
    </xdr:from>
    <xdr:to>
      <xdr:col>78</xdr:col>
      <xdr:colOff>69850</xdr:colOff>
      <xdr:row>76</xdr:row>
      <xdr:rowOff>26415</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4782800" y="12951460"/>
          <a:ext cx="889000" cy="105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135637</xdr:rowOff>
    </xdr:from>
    <xdr:to>
      <xdr:col>78</xdr:col>
      <xdr:colOff>120650</xdr:colOff>
      <xdr:row>77</xdr:row>
      <xdr:rowOff>65787</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5621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50564</xdr:rowOff>
    </xdr:from>
    <xdr:ext cx="7366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290800" y="132522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26415</xdr:rowOff>
    </xdr:from>
    <xdr:to>
      <xdr:col>73</xdr:col>
      <xdr:colOff>180975</xdr:colOff>
      <xdr:row>76</xdr:row>
      <xdr:rowOff>58420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893800" y="13056615"/>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110489</xdr:rowOff>
    </xdr:from>
    <xdr:to>
      <xdr:col>74</xdr:col>
      <xdr:colOff>31750</xdr:colOff>
      <xdr:row>78</xdr:row>
      <xdr:rowOff>40639</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4732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25416</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401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161289</xdr:rowOff>
    </xdr:from>
    <xdr:to>
      <xdr:col>69</xdr:col>
      <xdr:colOff>92075</xdr:colOff>
      <xdr:row>76</xdr:row>
      <xdr:rowOff>58420</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a:off x="13004800" y="13020039"/>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101346</xdr:rowOff>
    </xdr:from>
    <xdr:to>
      <xdr:col>69</xdr:col>
      <xdr:colOff>142875</xdr:colOff>
      <xdr:row>78</xdr:row>
      <xdr:rowOff>31496</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3843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16273</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64770</xdr:rowOff>
    </xdr:from>
    <xdr:to>
      <xdr:col>65</xdr:col>
      <xdr:colOff>53975</xdr:colOff>
      <xdr:row>77</xdr:row>
      <xdr:rowOff>166370</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2954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151147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21337</xdr:rowOff>
    </xdr:from>
    <xdr:to>
      <xdr:col>82</xdr:col>
      <xdr:colOff>158750</xdr:colOff>
      <xdr:row>76</xdr:row>
      <xdr:rowOff>122937</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64592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37863</xdr:rowOff>
    </xdr:from>
    <xdr:ext cx="762000" cy="259045"/>
    <xdr:sp macro="" textlink="">
      <xdr:nvSpPr>
        <xdr:cNvPr id="452" name="公債費以外該当値テキスト">
          <a:extLst>
            <a:ext uri="{FF2B5EF4-FFF2-40B4-BE49-F238E27FC236}">
              <a16:creationId xmlns:a16="http://schemas.microsoft.com/office/drawing/2014/main" id="{00000000-0008-0000-0400-0000C4010000}"/>
            </a:ext>
          </a:extLst>
        </xdr:cNvPr>
        <xdr:cNvSpPr txBox="1"/>
      </xdr:nvSpPr>
      <xdr:spPr>
        <a:xfrm>
          <a:off x="16598900" y="12896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41910</xdr:rowOff>
    </xdr:from>
    <xdr:to>
      <xdr:col>78</xdr:col>
      <xdr:colOff>120650</xdr:colOff>
      <xdr:row>75</xdr:row>
      <xdr:rowOff>143510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5621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153687</xdr:rowOff>
    </xdr:from>
    <xdr:ext cx="7366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290800" y="1266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147065</xdr:rowOff>
    </xdr:from>
    <xdr:to>
      <xdr:col>74</xdr:col>
      <xdr:colOff>31750</xdr:colOff>
      <xdr:row>76</xdr:row>
      <xdr:rowOff>77215</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4732000" y="130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87393</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401800" y="1277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7620</xdr:rowOff>
    </xdr:from>
    <xdr:to>
      <xdr:col>69</xdr:col>
      <xdr:colOff>142875</xdr:colOff>
      <xdr:row>76</xdr:row>
      <xdr:rowOff>109220</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3843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119397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3512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110490</xdr:rowOff>
    </xdr:from>
    <xdr:to>
      <xdr:col>65</xdr:col>
      <xdr:colOff>53975</xdr:colOff>
      <xdr:row>76</xdr:row>
      <xdr:rowOff>40639</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2954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50817</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2623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富山県富山市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142126</xdr:rowOff>
    </xdr:from>
    <xdr:to>
      <xdr:col>29</xdr:col>
      <xdr:colOff>127000</xdr:colOff>
      <xdr:row>20</xdr:row>
      <xdr:rowOff>28626</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47151"/>
          <a:ext cx="0" cy="12581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703</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77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28626</xdr:rowOff>
    </xdr:from>
    <xdr:to>
      <xdr:col>30</xdr:col>
      <xdr:colOff>25400</xdr:colOff>
      <xdr:row>20</xdr:row>
      <xdr:rowOff>28626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052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57053</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90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142126</xdr:rowOff>
    </xdr:from>
    <xdr:to>
      <xdr:col>30</xdr:col>
      <xdr:colOff>25400</xdr:colOff>
      <xdr:row>12</xdr:row>
      <xdr:rowOff>142126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471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143345</xdr:rowOff>
    </xdr:from>
    <xdr:to>
      <xdr:col>29</xdr:col>
      <xdr:colOff>127000</xdr:colOff>
      <xdr:row>18</xdr:row>
      <xdr:rowOff>4280</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105620"/>
          <a:ext cx="647700" cy="323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145495</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648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128968</xdr:rowOff>
    </xdr:from>
    <xdr:to>
      <xdr:col>29</xdr:col>
      <xdr:colOff>177800</xdr:colOff>
      <xdr:row>17</xdr:row>
      <xdr:rowOff>59118</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197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4280</xdr:rowOff>
    </xdr:from>
    <xdr:to>
      <xdr:col>26</xdr:col>
      <xdr:colOff>50800</xdr:colOff>
      <xdr:row>18</xdr:row>
      <xdr:rowOff>38379</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138005"/>
          <a:ext cx="698500" cy="340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151714</xdr:rowOff>
    </xdr:from>
    <xdr:to>
      <xdr:col>26</xdr:col>
      <xdr:colOff>101600</xdr:colOff>
      <xdr:row>17</xdr:row>
      <xdr:rowOff>81864</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425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92041</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11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38379</xdr:rowOff>
    </xdr:from>
    <xdr:to>
      <xdr:col>22</xdr:col>
      <xdr:colOff>114300</xdr:colOff>
      <xdr:row>18</xdr:row>
      <xdr:rowOff>89167</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172104"/>
          <a:ext cx="698500" cy="507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5334</xdr:rowOff>
    </xdr:from>
    <xdr:to>
      <xdr:col>22</xdr:col>
      <xdr:colOff>165100</xdr:colOff>
      <xdr:row>17</xdr:row>
      <xdr:rowOff>106934</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676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117111</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36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89167</xdr:rowOff>
    </xdr:from>
    <xdr:to>
      <xdr:col>18</xdr:col>
      <xdr:colOff>177800</xdr:colOff>
      <xdr:row>18</xdr:row>
      <xdr:rowOff>133782</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222892"/>
          <a:ext cx="698500" cy="446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61493</xdr:rowOff>
    </xdr:from>
    <xdr:to>
      <xdr:col>19</xdr:col>
      <xdr:colOff>38100</xdr:colOff>
      <xdr:row>17</xdr:row>
      <xdr:rowOff>163093</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237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1820</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92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100698</xdr:rowOff>
    </xdr:from>
    <xdr:to>
      <xdr:col>15</xdr:col>
      <xdr:colOff>101600</xdr:colOff>
      <xdr:row>18</xdr:row>
      <xdr:rowOff>30848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629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41025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831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92545</xdr:rowOff>
    </xdr:from>
    <xdr:to>
      <xdr:col>29</xdr:col>
      <xdr:colOff>177800</xdr:colOff>
      <xdr:row>18</xdr:row>
      <xdr:rowOff>22695</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0548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64622</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02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124930</xdr:rowOff>
    </xdr:from>
    <xdr:to>
      <xdr:col>26</xdr:col>
      <xdr:colOff>101600</xdr:colOff>
      <xdr:row>18</xdr:row>
      <xdr:rowOff>55080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0872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39857</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173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159029</xdr:rowOff>
    </xdr:from>
    <xdr:to>
      <xdr:col>22</xdr:col>
      <xdr:colOff>165100</xdr:colOff>
      <xdr:row>18</xdr:row>
      <xdr:rowOff>89179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1213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73956</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207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38367</xdr:rowOff>
    </xdr:from>
    <xdr:to>
      <xdr:col>19</xdr:col>
      <xdr:colOff>38100</xdr:colOff>
      <xdr:row>18</xdr:row>
      <xdr:rowOff>139967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1720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124744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258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82982</xdr:rowOff>
    </xdr:from>
    <xdr:to>
      <xdr:col>15</xdr:col>
      <xdr:colOff>101600</xdr:colOff>
      <xdr:row>19</xdr:row>
      <xdr:rowOff>13132</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2167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169359</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303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178054</xdr:rowOff>
    </xdr:from>
    <xdr:to>
      <xdr:col>29</xdr:col>
      <xdr:colOff>127000</xdr:colOff>
      <xdr:row>37</xdr:row>
      <xdr:rowOff>204419</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102604"/>
          <a:ext cx="0" cy="122651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176496</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301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204419</xdr:rowOff>
    </xdr:from>
    <xdr:to>
      <xdr:col>30</xdr:col>
      <xdr:colOff>25400</xdr:colOff>
      <xdr:row>37</xdr:row>
      <xdr:rowOff>204419</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3291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92981</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846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178054</xdr:rowOff>
    </xdr:from>
    <xdr:to>
      <xdr:col>30</xdr:col>
      <xdr:colOff>25400</xdr:colOff>
      <xdr:row>33</xdr:row>
      <xdr:rowOff>178054</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1026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168682</xdr:rowOff>
    </xdr:from>
    <xdr:to>
      <xdr:col>29</xdr:col>
      <xdr:colOff>127000</xdr:colOff>
      <xdr:row>34</xdr:row>
      <xdr:rowOff>257187</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6436132"/>
          <a:ext cx="647700" cy="885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77385</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6877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105308</xdr:rowOff>
    </xdr:from>
    <xdr:to>
      <xdr:col>29</xdr:col>
      <xdr:colOff>177800</xdr:colOff>
      <xdr:row>35</xdr:row>
      <xdr:rowOff>206908</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715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257187</xdr:rowOff>
    </xdr:from>
    <xdr:to>
      <xdr:col>26</xdr:col>
      <xdr:colOff>50800</xdr:colOff>
      <xdr:row>35</xdr:row>
      <xdr:rowOff>21044</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6524637"/>
          <a:ext cx="698500" cy="1067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122796</xdr:rowOff>
    </xdr:from>
    <xdr:to>
      <xdr:col>26</xdr:col>
      <xdr:colOff>101600</xdr:colOff>
      <xdr:row>35</xdr:row>
      <xdr:rowOff>224396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7331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209173</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8195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317043</xdr:rowOff>
    </xdr:from>
    <xdr:to>
      <xdr:col>22</xdr:col>
      <xdr:colOff>114300</xdr:colOff>
      <xdr:row>35</xdr:row>
      <xdr:rowOff>21044</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3606800" y="6584493"/>
          <a:ext cx="698500" cy="469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129578</xdr:rowOff>
    </xdr:from>
    <xdr:to>
      <xdr:col>22</xdr:col>
      <xdr:colOff>165100</xdr:colOff>
      <xdr:row>35</xdr:row>
      <xdr:rowOff>231178</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7399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215955</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82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260274</xdr:rowOff>
    </xdr:from>
    <xdr:to>
      <xdr:col>18</xdr:col>
      <xdr:colOff>177800</xdr:colOff>
      <xdr:row>34</xdr:row>
      <xdr:rowOff>317043</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2908300" y="6527724"/>
          <a:ext cx="698500" cy="567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117463</xdr:rowOff>
    </xdr:from>
    <xdr:to>
      <xdr:col>19</xdr:col>
      <xdr:colOff>38100</xdr:colOff>
      <xdr:row>35</xdr:row>
      <xdr:rowOff>219063</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7278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203840</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81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113005</xdr:rowOff>
    </xdr:from>
    <xdr:to>
      <xdr:col>15</xdr:col>
      <xdr:colOff>101600</xdr:colOff>
      <xdr:row>35</xdr:row>
      <xdr:rowOff>214605</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7233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199382</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809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117882</xdr:rowOff>
    </xdr:from>
    <xdr:to>
      <xdr:col>29</xdr:col>
      <xdr:colOff>177800</xdr:colOff>
      <xdr:row>34</xdr:row>
      <xdr:rowOff>219482</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3853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305859</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2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206388</xdr:rowOff>
    </xdr:from>
    <xdr:to>
      <xdr:col>26</xdr:col>
      <xdr:colOff>101600</xdr:colOff>
      <xdr:row>34</xdr:row>
      <xdr:rowOff>307987</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473838"/>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318165</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242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313144</xdr:rowOff>
    </xdr:from>
    <xdr:to>
      <xdr:col>22</xdr:col>
      <xdr:colOff>165100</xdr:colOff>
      <xdr:row>35</xdr:row>
      <xdr:rowOff>71844</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5805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82021</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349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266243</xdr:rowOff>
    </xdr:from>
    <xdr:to>
      <xdr:col>19</xdr:col>
      <xdr:colOff>38100</xdr:colOff>
      <xdr:row>35</xdr:row>
      <xdr:rowOff>24943</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5336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35120</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302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209474</xdr:rowOff>
    </xdr:from>
    <xdr:to>
      <xdr:col>15</xdr:col>
      <xdr:colOff>101600</xdr:colOff>
      <xdr:row>34</xdr:row>
      <xdr:rowOff>311074</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4769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321251</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245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富山県富山市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409,075
401,505
1,241.70
190,208,167
185,526,848
3,538,354
103,405,647
235,383,562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94.9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94502</xdr:rowOff>
    </xdr:from>
    <xdr:to>
      <xdr:col>24</xdr:col>
      <xdr:colOff>62865</xdr:colOff>
      <xdr:row>38</xdr:row>
      <xdr:rowOff>60180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38002"/>
          <a:ext cx="1270" cy="1337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64007</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579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60180</xdr:rowOff>
    </xdr:from>
    <xdr:to>
      <xdr:col>24</xdr:col>
      <xdr:colOff>152400</xdr:colOff>
      <xdr:row>38</xdr:row>
      <xdr:rowOff>60180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7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41179</xdr:rowOff>
    </xdr:from>
    <xdr:ext cx="534377"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13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94502</xdr:rowOff>
    </xdr:from>
    <xdr:to>
      <xdr:col>24</xdr:col>
      <xdr:colOff>152400</xdr:colOff>
      <xdr:row>30</xdr:row>
      <xdr:rowOff>94502</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38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9561</xdr:rowOff>
    </xdr:from>
    <xdr:to>
      <xdr:col>24</xdr:col>
      <xdr:colOff>63500</xdr:colOff>
      <xdr:row>35</xdr:row>
      <xdr:rowOff>54008</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010311"/>
          <a:ext cx="838200" cy="44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113994</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9432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135567</xdr:rowOff>
    </xdr:from>
    <xdr:to>
      <xdr:col>24</xdr:col>
      <xdr:colOff>114300</xdr:colOff>
      <xdr:row>35</xdr:row>
      <xdr:rowOff>65717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5964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54008</xdr:rowOff>
    </xdr:from>
    <xdr:to>
      <xdr:col>19</xdr:col>
      <xdr:colOff>177800</xdr:colOff>
      <xdr:row>35</xdr:row>
      <xdr:rowOff>70957</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054758"/>
          <a:ext cx="889000" cy="16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156076</xdr:rowOff>
    </xdr:from>
    <xdr:to>
      <xdr:col>20</xdr:col>
      <xdr:colOff>38100</xdr:colOff>
      <xdr:row>35</xdr:row>
      <xdr:rowOff>86226</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5985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102753</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760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70957</xdr:rowOff>
    </xdr:from>
    <xdr:to>
      <xdr:col>15</xdr:col>
      <xdr:colOff>50800</xdr:colOff>
      <xdr:row>36</xdr:row>
      <xdr:rowOff>58122</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071707"/>
          <a:ext cx="889000" cy="158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6767</xdr:rowOff>
    </xdr:from>
    <xdr:to>
      <xdr:col>15</xdr:col>
      <xdr:colOff>101600</xdr:colOff>
      <xdr:row>35</xdr:row>
      <xdr:rowOff>108367</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007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124894</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782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58122</xdr:rowOff>
    </xdr:from>
    <xdr:to>
      <xdr:col>10</xdr:col>
      <xdr:colOff>114300</xdr:colOff>
      <xdr:row>36</xdr:row>
      <xdr:rowOff>106586</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230322"/>
          <a:ext cx="889000" cy="48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143666</xdr:rowOff>
    </xdr:from>
    <xdr:to>
      <xdr:col>10</xdr:col>
      <xdr:colOff>165100</xdr:colOff>
      <xdr:row>36</xdr:row>
      <xdr:rowOff>73816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14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90343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5919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148565</xdr:rowOff>
    </xdr:from>
    <xdr:to>
      <xdr:col>6</xdr:col>
      <xdr:colOff>38100</xdr:colOff>
      <xdr:row>36</xdr:row>
      <xdr:rowOff>78715</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14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95242</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924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130211</xdr:rowOff>
    </xdr:from>
    <xdr:to>
      <xdr:col>24</xdr:col>
      <xdr:colOff>114300</xdr:colOff>
      <xdr:row>35</xdr:row>
      <xdr:rowOff>60361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959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153088</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810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3208</xdr:rowOff>
    </xdr:from>
    <xdr:to>
      <xdr:col>20</xdr:col>
      <xdr:colOff>38100</xdr:colOff>
      <xdr:row>35</xdr:row>
      <xdr:rowOff>104808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00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95935</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096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20157</xdr:rowOff>
    </xdr:from>
    <xdr:to>
      <xdr:col>15</xdr:col>
      <xdr:colOff>101600</xdr:colOff>
      <xdr:row>35</xdr:row>
      <xdr:rowOff>121757</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020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112884</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113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7322</xdr:rowOff>
    </xdr:from>
    <xdr:to>
      <xdr:col>10</xdr:col>
      <xdr:colOff>165100</xdr:colOff>
      <xdr:row>36</xdr:row>
      <xdr:rowOff>108922</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179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100049</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272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55786</xdr:rowOff>
    </xdr:from>
    <xdr:to>
      <xdr:col>6</xdr:col>
      <xdr:colOff>38100</xdr:colOff>
      <xdr:row>36</xdr:row>
      <xdr:rowOff>157386</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227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148513</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320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53594</xdr:rowOff>
    </xdr:from>
    <xdr:to>
      <xdr:col>24</xdr:col>
      <xdr:colOff>62865</xdr:colOff>
      <xdr:row>59</xdr:row>
      <xdr:rowOff>16523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626094"/>
          <a:ext cx="1270" cy="1505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20350</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135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16523</xdr:rowOff>
    </xdr:from>
    <xdr:to>
      <xdr:col>24</xdr:col>
      <xdr:colOff>152400</xdr:colOff>
      <xdr:row>59</xdr:row>
      <xdr:rowOff>16523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132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271</xdr:rowOff>
    </xdr:from>
    <xdr:ext cx="534377"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401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53594</xdr:rowOff>
    </xdr:from>
    <xdr:to>
      <xdr:col>24</xdr:col>
      <xdr:colOff>152400</xdr:colOff>
      <xdr:row>50</xdr:row>
      <xdr:rowOff>53594</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626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40107</xdr:rowOff>
    </xdr:from>
    <xdr:to>
      <xdr:col>24</xdr:col>
      <xdr:colOff>63500</xdr:colOff>
      <xdr:row>58</xdr:row>
      <xdr:rowOff>6579</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812757"/>
          <a:ext cx="838200" cy="137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87355</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3456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64478</xdr:rowOff>
    </xdr:from>
    <xdr:to>
      <xdr:col>24</xdr:col>
      <xdr:colOff>114300</xdr:colOff>
      <xdr:row>55</xdr:row>
      <xdr:rowOff>166078</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49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6579</xdr:rowOff>
    </xdr:from>
    <xdr:to>
      <xdr:col>19</xdr:col>
      <xdr:colOff>177800</xdr:colOff>
      <xdr:row>59</xdr:row>
      <xdr:rowOff>6883</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950679"/>
          <a:ext cx="889000" cy="171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55829</xdr:rowOff>
    </xdr:from>
    <xdr:to>
      <xdr:col>20</xdr:col>
      <xdr:colOff>38100</xdr:colOff>
      <xdr:row>56</xdr:row>
      <xdr:rowOff>157429</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657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2506</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432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6883</xdr:rowOff>
    </xdr:from>
    <xdr:to>
      <xdr:col>15</xdr:col>
      <xdr:colOff>50800</xdr:colOff>
      <xdr:row>59</xdr:row>
      <xdr:rowOff>38049</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10122433"/>
          <a:ext cx="889000" cy="31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156337</xdr:rowOff>
    </xdr:from>
    <xdr:to>
      <xdr:col>15</xdr:col>
      <xdr:colOff>101600</xdr:colOff>
      <xdr:row>58</xdr:row>
      <xdr:rowOff>86487</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92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103014</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704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38049</xdr:rowOff>
    </xdr:from>
    <xdr:to>
      <xdr:col>10</xdr:col>
      <xdr:colOff>114300</xdr:colOff>
      <xdr:row>59</xdr:row>
      <xdr:rowOff>100533</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10153599"/>
          <a:ext cx="889000" cy="62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103607</xdr:rowOff>
    </xdr:from>
    <xdr:to>
      <xdr:col>10</xdr:col>
      <xdr:colOff>165100</xdr:colOff>
      <xdr:row>59</xdr:row>
      <xdr:rowOff>33757</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10047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50284</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822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14491</xdr:rowOff>
    </xdr:from>
    <xdr:to>
      <xdr:col>6</xdr:col>
      <xdr:colOff>38100</xdr:colOff>
      <xdr:row>59</xdr:row>
      <xdr:rowOff>116091</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10130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132618</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905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160757</xdr:rowOff>
    </xdr:from>
    <xdr:to>
      <xdr:col>24</xdr:col>
      <xdr:colOff>114300</xdr:colOff>
      <xdr:row>57</xdr:row>
      <xdr:rowOff>90907</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76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139184</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740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127229</xdr:rowOff>
    </xdr:from>
    <xdr:to>
      <xdr:col>20</xdr:col>
      <xdr:colOff>38100</xdr:colOff>
      <xdr:row>58</xdr:row>
      <xdr:rowOff>57379</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899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48506</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992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127533</xdr:rowOff>
    </xdr:from>
    <xdr:to>
      <xdr:col>15</xdr:col>
      <xdr:colOff>101600</xdr:colOff>
      <xdr:row>59</xdr:row>
      <xdr:rowOff>57683</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10071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48810</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10164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158699</xdr:rowOff>
    </xdr:from>
    <xdr:to>
      <xdr:col>10</xdr:col>
      <xdr:colOff>165100</xdr:colOff>
      <xdr:row>59</xdr:row>
      <xdr:rowOff>88849</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10102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79976</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10195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49733</xdr:rowOff>
    </xdr:from>
    <xdr:to>
      <xdr:col>6</xdr:col>
      <xdr:colOff>38100</xdr:colOff>
      <xdr:row>59</xdr:row>
      <xdr:rowOff>151333</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1016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142460</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10258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135642</xdr:rowOff>
    </xdr:from>
    <xdr:to>
      <xdr:col>24</xdr:col>
      <xdr:colOff>62865</xdr:colOff>
      <xdr:row>78</xdr:row>
      <xdr:rowOff>9398</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137142"/>
          <a:ext cx="1270" cy="12453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13225</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3863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9398</xdr:rowOff>
    </xdr:from>
    <xdr:to>
      <xdr:col>24</xdr:col>
      <xdr:colOff>152400</xdr:colOff>
      <xdr:row>78</xdr:row>
      <xdr:rowOff>9398</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382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82319</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191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135642</xdr:rowOff>
    </xdr:from>
    <xdr:to>
      <xdr:col>24</xdr:col>
      <xdr:colOff>152400</xdr:colOff>
      <xdr:row>70</xdr:row>
      <xdr:rowOff>135642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137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78663</xdr:rowOff>
    </xdr:from>
    <xdr:to>
      <xdr:col>24</xdr:col>
      <xdr:colOff>63500</xdr:colOff>
      <xdr:row>76</xdr:row>
      <xdr:rowOff>13170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3797300" y="12937413"/>
          <a:ext cx="838200" cy="105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14121</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0443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35694</xdr:rowOff>
    </xdr:from>
    <xdr:to>
      <xdr:col>24</xdr:col>
      <xdr:colOff>114300</xdr:colOff>
      <xdr:row>76</xdr:row>
      <xdr:rowOff>137294</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06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11512</xdr:rowOff>
    </xdr:from>
    <xdr:to>
      <xdr:col>19</xdr:col>
      <xdr:colOff>177800</xdr:colOff>
      <xdr:row>75</xdr:row>
      <xdr:rowOff>78663</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908300" y="12870262"/>
          <a:ext cx="889000" cy="67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27178</xdr:rowOff>
    </xdr:from>
    <xdr:to>
      <xdr:col>20</xdr:col>
      <xdr:colOff>38100</xdr:colOff>
      <xdr:row>76</xdr:row>
      <xdr:rowOff>128778</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05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119905</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62428" y="13150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11512</xdr:rowOff>
    </xdr:from>
    <xdr:to>
      <xdr:col>15</xdr:col>
      <xdr:colOff>50800</xdr:colOff>
      <xdr:row>76</xdr:row>
      <xdr:rowOff>77978</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2870262"/>
          <a:ext cx="889000" cy="237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36951</xdr:rowOff>
    </xdr:from>
    <xdr:to>
      <xdr:col>15</xdr:col>
      <xdr:colOff>101600</xdr:colOff>
      <xdr:row>76</xdr:row>
      <xdr:rowOff>138551</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067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129678</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3159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43687</xdr:rowOff>
    </xdr:from>
    <xdr:to>
      <xdr:col>10</xdr:col>
      <xdr:colOff>114300</xdr:colOff>
      <xdr:row>76</xdr:row>
      <xdr:rowOff>77978</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1130300" y="13073887"/>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83241</xdr:rowOff>
    </xdr:from>
    <xdr:to>
      <xdr:col>10</xdr:col>
      <xdr:colOff>165100</xdr:colOff>
      <xdr:row>77</xdr:row>
      <xdr:rowOff>13391</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113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4518</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3206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71241</xdr:rowOff>
    </xdr:from>
    <xdr:to>
      <xdr:col>6</xdr:col>
      <xdr:colOff>38100</xdr:colOff>
      <xdr:row>77</xdr:row>
      <xdr:rowOff>1391</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101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163968</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3194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133820</xdr:rowOff>
    </xdr:from>
    <xdr:to>
      <xdr:col>24</xdr:col>
      <xdr:colOff>114300</xdr:colOff>
      <xdr:row>76</xdr:row>
      <xdr:rowOff>63970</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299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156697</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2843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27863</xdr:rowOff>
    </xdr:from>
    <xdr:to>
      <xdr:col>20</xdr:col>
      <xdr:colOff>38100</xdr:colOff>
      <xdr:row>75</xdr:row>
      <xdr:rowOff>129463</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2886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73</xdr:row>
      <xdr:rowOff>145990</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2661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132162</xdr:rowOff>
    </xdr:from>
    <xdr:to>
      <xdr:col>15</xdr:col>
      <xdr:colOff>101600</xdr:colOff>
      <xdr:row>75</xdr:row>
      <xdr:rowOff>62312</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2819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73</xdr:row>
      <xdr:rowOff>78839</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2594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27178</xdr:rowOff>
    </xdr:from>
    <xdr:to>
      <xdr:col>10</xdr:col>
      <xdr:colOff>165100</xdr:colOff>
      <xdr:row>76</xdr:row>
      <xdr:rowOff>128778</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05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145305</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2832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164337</xdr:rowOff>
    </xdr:from>
    <xdr:to>
      <xdr:col>6</xdr:col>
      <xdr:colOff>38100</xdr:colOff>
      <xdr:row>76</xdr:row>
      <xdr:rowOff>94487</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02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111015</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2798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33981</xdr:rowOff>
    </xdr:from>
    <xdr:to>
      <xdr:col>24</xdr:col>
      <xdr:colOff>62865</xdr:colOff>
      <xdr:row>97</xdr:row>
      <xdr:rowOff>89095</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635931"/>
          <a:ext cx="1270" cy="1083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92922</xdr:rowOff>
    </xdr:from>
    <xdr:ext cx="534377" cy="259045"/>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6723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89095</xdr:rowOff>
    </xdr:from>
    <xdr:to>
      <xdr:col>24</xdr:col>
      <xdr:colOff>152400</xdr:colOff>
      <xdr:row>97</xdr:row>
      <xdr:rowOff>89095</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6719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152108</xdr:rowOff>
    </xdr:from>
    <xdr:ext cx="599010" cy="259045"/>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411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33981</xdr:rowOff>
    </xdr:from>
    <xdr:to>
      <xdr:col>24</xdr:col>
      <xdr:colOff>152400</xdr:colOff>
      <xdr:row>91</xdr:row>
      <xdr:rowOff>33981</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635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84325</xdr:rowOff>
    </xdr:from>
    <xdr:to>
      <xdr:col>24</xdr:col>
      <xdr:colOff>63500</xdr:colOff>
      <xdr:row>96</xdr:row>
      <xdr:rowOff>153522</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3797300" y="16543525"/>
          <a:ext cx="838200" cy="69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67391</xdr:rowOff>
    </xdr:from>
    <xdr:ext cx="599010" cy="259045"/>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1836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44514</xdr:rowOff>
    </xdr:from>
    <xdr:to>
      <xdr:col>24</xdr:col>
      <xdr:colOff>114300</xdr:colOff>
      <xdr:row>95</xdr:row>
      <xdr:rowOff>146114</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332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84325</xdr:rowOff>
    </xdr:from>
    <xdr:to>
      <xdr:col>19</xdr:col>
      <xdr:colOff>177800</xdr:colOff>
      <xdr:row>97</xdr:row>
      <xdr:rowOff>101341</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908300" y="16543525"/>
          <a:ext cx="889000" cy="188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139871</xdr:rowOff>
    </xdr:from>
    <xdr:to>
      <xdr:col>20</xdr:col>
      <xdr:colOff>38100</xdr:colOff>
      <xdr:row>95</xdr:row>
      <xdr:rowOff>70021</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256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86548</xdr:rowOff>
    </xdr:from>
    <xdr:ext cx="599010"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497795" y="16031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101341</xdr:rowOff>
    </xdr:from>
    <xdr:to>
      <xdr:col>15</xdr:col>
      <xdr:colOff>50800</xdr:colOff>
      <xdr:row>97</xdr:row>
      <xdr:rowOff>141582</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019300" y="16731991"/>
          <a:ext cx="889000" cy="40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161122</xdr:rowOff>
    </xdr:from>
    <xdr:to>
      <xdr:col>15</xdr:col>
      <xdr:colOff>101600</xdr:colOff>
      <xdr:row>96</xdr:row>
      <xdr:rowOff>91272</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448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107799</xdr:rowOff>
    </xdr:from>
    <xdr:ext cx="599010"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08795" y="16224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141582</xdr:rowOff>
    </xdr:from>
    <xdr:to>
      <xdr:col>10</xdr:col>
      <xdr:colOff>114300</xdr:colOff>
      <xdr:row>97</xdr:row>
      <xdr:rowOff>170957</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1130300" y="16772232"/>
          <a:ext cx="889000" cy="29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21844</xdr:rowOff>
    </xdr:from>
    <xdr:to>
      <xdr:col>10</xdr:col>
      <xdr:colOff>165100</xdr:colOff>
      <xdr:row>96</xdr:row>
      <xdr:rowOff>123444</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48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139971</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19795" y="16256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59648</xdr:rowOff>
    </xdr:from>
    <xdr:to>
      <xdr:col>6</xdr:col>
      <xdr:colOff>38100</xdr:colOff>
      <xdr:row>96</xdr:row>
      <xdr:rowOff>161248</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518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6325</xdr:rowOff>
    </xdr:from>
    <xdr:ext cx="59901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30795" y="16294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102722</xdr:rowOff>
    </xdr:from>
    <xdr:to>
      <xdr:col>24</xdr:col>
      <xdr:colOff>114300</xdr:colOff>
      <xdr:row>97</xdr:row>
      <xdr:rowOff>32872</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584700" y="1656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17649</xdr:rowOff>
    </xdr:from>
    <xdr:ext cx="599010" cy="259045"/>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6476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33525</xdr:rowOff>
    </xdr:from>
    <xdr:to>
      <xdr:col>20</xdr:col>
      <xdr:colOff>38100</xdr:colOff>
      <xdr:row>96</xdr:row>
      <xdr:rowOff>135125</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746500" y="16492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126252</xdr:rowOff>
    </xdr:from>
    <xdr:ext cx="59901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497795" y="16585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50541</xdr:rowOff>
    </xdr:from>
    <xdr:to>
      <xdr:col>15</xdr:col>
      <xdr:colOff>101600</xdr:colOff>
      <xdr:row>97</xdr:row>
      <xdr:rowOff>152141</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57500" y="16681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143268</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41111" y="16773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90782</xdr:rowOff>
    </xdr:from>
    <xdr:to>
      <xdr:col>10</xdr:col>
      <xdr:colOff>165100</xdr:colOff>
      <xdr:row>98</xdr:row>
      <xdr:rowOff>20932</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68500" y="16721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12059</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52111" y="16814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120157</xdr:rowOff>
    </xdr:from>
    <xdr:to>
      <xdr:col>6</xdr:col>
      <xdr:colOff>38100</xdr:colOff>
      <xdr:row>98</xdr:row>
      <xdr:rowOff>50307</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79500" y="16750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41434</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63111" y="16843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140183</xdr:rowOff>
    </xdr:from>
    <xdr:to>
      <xdr:col>54</xdr:col>
      <xdr:colOff>189865</xdr:colOff>
      <xdr:row>39</xdr:row>
      <xdr:rowOff>121831</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969483"/>
          <a:ext cx="1270" cy="838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125658</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812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121831</xdr:rowOff>
    </xdr:from>
    <xdr:to>
      <xdr:col>55</xdr:col>
      <xdr:colOff>88900</xdr:colOff>
      <xdr:row>39</xdr:row>
      <xdr:rowOff>121831</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808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86860</xdr:rowOff>
    </xdr:from>
    <xdr:ext cx="534377"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744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140183</xdr:rowOff>
    </xdr:from>
    <xdr:to>
      <xdr:col>55</xdr:col>
      <xdr:colOff>88900</xdr:colOff>
      <xdr:row>34</xdr:row>
      <xdr:rowOff>140183</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969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40272</xdr:rowOff>
    </xdr:from>
    <xdr:to>
      <xdr:col>55</xdr:col>
      <xdr:colOff>0</xdr:colOff>
      <xdr:row>38</xdr:row>
      <xdr:rowOff>74371</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6555372"/>
          <a:ext cx="838200" cy="34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154944</xdr:rowOff>
    </xdr:from>
    <xdr:ext cx="534377"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4985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5067</xdr:rowOff>
    </xdr:from>
    <xdr:to>
      <xdr:col>55</xdr:col>
      <xdr:colOff>50800</xdr:colOff>
      <xdr:row>38</xdr:row>
      <xdr:rowOff>106667</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520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135255</xdr:rowOff>
    </xdr:from>
    <xdr:to>
      <xdr:col>50</xdr:col>
      <xdr:colOff>114300</xdr:colOff>
      <xdr:row>38</xdr:row>
      <xdr:rowOff>74371</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8750300" y="5278755"/>
          <a:ext cx="889000" cy="1310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50762</xdr:rowOff>
    </xdr:from>
    <xdr:to>
      <xdr:col>50</xdr:col>
      <xdr:colOff>165100</xdr:colOff>
      <xdr:row>38</xdr:row>
      <xdr:rowOff>152362</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565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143489</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72111" y="6658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135255</xdr:rowOff>
    </xdr:from>
    <xdr:to>
      <xdr:col>45</xdr:col>
      <xdr:colOff>177800</xdr:colOff>
      <xdr:row>38</xdr:row>
      <xdr:rowOff>79324</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5278755"/>
          <a:ext cx="889000" cy="1315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155956</xdr:rowOff>
    </xdr:from>
    <xdr:to>
      <xdr:col>46</xdr:col>
      <xdr:colOff>38100</xdr:colOff>
      <xdr:row>31</xdr:row>
      <xdr:rowOff>86106</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529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77233</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5392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79324</xdr:rowOff>
    </xdr:from>
    <xdr:to>
      <xdr:col>41</xdr:col>
      <xdr:colOff>50800</xdr:colOff>
      <xdr:row>38</xdr:row>
      <xdr:rowOff>85204</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6594424"/>
          <a:ext cx="889000" cy="5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145897</xdr:rowOff>
    </xdr:from>
    <xdr:to>
      <xdr:col>41</xdr:col>
      <xdr:colOff>101600</xdr:colOff>
      <xdr:row>39</xdr:row>
      <xdr:rowOff>76047</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66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67174</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94111" y="6753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167360</xdr:rowOff>
    </xdr:from>
    <xdr:to>
      <xdr:col>36</xdr:col>
      <xdr:colOff>165100</xdr:colOff>
      <xdr:row>39</xdr:row>
      <xdr:rowOff>97510</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6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88637</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05111" y="6775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160922</xdr:rowOff>
    </xdr:from>
    <xdr:to>
      <xdr:col>55</xdr:col>
      <xdr:colOff>50800</xdr:colOff>
      <xdr:row>38</xdr:row>
      <xdr:rowOff>91072</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504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12349</xdr:rowOff>
    </xdr:from>
    <xdr:ext cx="534377"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355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23571</xdr:rowOff>
    </xdr:from>
    <xdr:to>
      <xdr:col>50</xdr:col>
      <xdr:colOff>165100</xdr:colOff>
      <xdr:row>38</xdr:row>
      <xdr:rowOff>125171</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53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141698</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72111" y="6313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84455</xdr:rowOff>
    </xdr:from>
    <xdr:to>
      <xdr:col>46</xdr:col>
      <xdr:colOff>38100</xdr:colOff>
      <xdr:row>31</xdr:row>
      <xdr:rowOff>14605</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5227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31132</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50795" y="5003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28524</xdr:rowOff>
    </xdr:from>
    <xdr:to>
      <xdr:col>41</xdr:col>
      <xdr:colOff>101600</xdr:colOff>
      <xdr:row>38</xdr:row>
      <xdr:rowOff>130124</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543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146651</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94111" y="6318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34404</xdr:rowOff>
    </xdr:from>
    <xdr:to>
      <xdr:col>36</xdr:col>
      <xdr:colOff>165100</xdr:colOff>
      <xdr:row>38</xdr:row>
      <xdr:rowOff>136004</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549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152531</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5111" y="632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130180</xdr:rowOff>
    </xdr:from>
    <xdr:to>
      <xdr:col>54</xdr:col>
      <xdr:colOff>189865</xdr:colOff>
      <xdr:row>59</xdr:row>
      <xdr:rowOff>143325</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702680"/>
          <a:ext cx="1270" cy="1556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147152</xdr:rowOff>
    </xdr:from>
    <xdr:ext cx="534377"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10262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143325</xdr:rowOff>
    </xdr:from>
    <xdr:to>
      <xdr:col>55</xdr:col>
      <xdr:colOff>88900</xdr:colOff>
      <xdr:row>59</xdr:row>
      <xdr:rowOff>143325</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10258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76857</xdr:rowOff>
    </xdr:from>
    <xdr:ext cx="599010"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477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130180</xdr:rowOff>
    </xdr:from>
    <xdr:to>
      <xdr:col>55</xdr:col>
      <xdr:colOff>88900</xdr:colOff>
      <xdr:row>50</xdr:row>
      <xdr:rowOff>130180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702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132189</xdr:rowOff>
    </xdr:from>
    <xdr:to>
      <xdr:col>55</xdr:col>
      <xdr:colOff>0</xdr:colOff>
      <xdr:row>55</xdr:row>
      <xdr:rowOff>85358</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9639300" y="9219039"/>
          <a:ext cx="838200" cy="296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92701</xdr:rowOff>
    </xdr:from>
    <xdr:ext cx="534377"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693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114274</xdr:rowOff>
    </xdr:from>
    <xdr:to>
      <xdr:col>55</xdr:col>
      <xdr:colOff>50800</xdr:colOff>
      <xdr:row>57</xdr:row>
      <xdr:rowOff>44424</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71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132189</xdr:rowOff>
    </xdr:from>
    <xdr:to>
      <xdr:col>50</xdr:col>
      <xdr:colOff>114300</xdr:colOff>
      <xdr:row>55</xdr:row>
      <xdr:rowOff>123600</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8750300" y="9219039"/>
          <a:ext cx="889000" cy="334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103514</xdr:rowOff>
    </xdr:from>
    <xdr:to>
      <xdr:col>50</xdr:col>
      <xdr:colOff>165100</xdr:colOff>
      <xdr:row>57</xdr:row>
      <xdr:rowOff>33664</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70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24791</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72111" y="9797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121069</xdr:rowOff>
    </xdr:from>
    <xdr:to>
      <xdr:col>45</xdr:col>
      <xdr:colOff>177800</xdr:colOff>
      <xdr:row>55</xdr:row>
      <xdr:rowOff>123600</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7861300" y="9550819"/>
          <a:ext cx="889000" cy="2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36795</xdr:rowOff>
    </xdr:from>
    <xdr:to>
      <xdr:col>46</xdr:col>
      <xdr:colOff>38100</xdr:colOff>
      <xdr:row>56</xdr:row>
      <xdr:rowOff>138395</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637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129522</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83111" y="973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121069</xdr:rowOff>
    </xdr:from>
    <xdr:to>
      <xdr:col>41</xdr:col>
      <xdr:colOff>50800</xdr:colOff>
      <xdr:row>56</xdr:row>
      <xdr:rowOff>48799</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6972300" y="9550819"/>
          <a:ext cx="889000" cy="99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42380</xdr:rowOff>
    </xdr:from>
    <xdr:to>
      <xdr:col>41</xdr:col>
      <xdr:colOff>101600</xdr:colOff>
      <xdr:row>56</xdr:row>
      <xdr:rowOff>143980</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64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135107</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94111" y="9736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130424</xdr:rowOff>
    </xdr:from>
    <xdr:to>
      <xdr:col>36</xdr:col>
      <xdr:colOff>165100</xdr:colOff>
      <xdr:row>57</xdr:row>
      <xdr:rowOff>60574</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73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51701</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05111" y="9824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34558</xdr:rowOff>
    </xdr:from>
    <xdr:to>
      <xdr:col>55</xdr:col>
      <xdr:colOff>50800</xdr:colOff>
      <xdr:row>55</xdr:row>
      <xdr:rowOff>136158</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946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57435</xdr:rowOff>
    </xdr:from>
    <xdr:ext cx="534377"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9315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81389</xdr:rowOff>
    </xdr:from>
    <xdr:to>
      <xdr:col>50</xdr:col>
      <xdr:colOff>165100</xdr:colOff>
      <xdr:row>54</xdr:row>
      <xdr:rowOff>11539</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9168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28066</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72111" y="8943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72800</xdr:rowOff>
    </xdr:from>
    <xdr:to>
      <xdr:col>46</xdr:col>
      <xdr:colOff>38100</xdr:colOff>
      <xdr:row>56</xdr:row>
      <xdr:rowOff>2950</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950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19477</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83111" y="9277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70269</xdr:rowOff>
    </xdr:from>
    <xdr:to>
      <xdr:col>41</xdr:col>
      <xdr:colOff>101600</xdr:colOff>
      <xdr:row>56</xdr:row>
      <xdr:rowOff>419</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9500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16946</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94111" y="9275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169449</xdr:rowOff>
    </xdr:from>
    <xdr:to>
      <xdr:col>36</xdr:col>
      <xdr:colOff>165100</xdr:colOff>
      <xdr:row>56</xdr:row>
      <xdr:rowOff>99599</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9599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116126</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705111" y="9374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90848</xdr:rowOff>
    </xdr:from>
    <xdr:to>
      <xdr:col>54</xdr:col>
      <xdr:colOff>189865</xdr:colOff>
      <xdr:row>78</xdr:row>
      <xdr:rowOff>124475</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263798"/>
          <a:ext cx="1270" cy="1233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128302</xdr:rowOff>
    </xdr:from>
    <xdr:ext cx="378565"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5014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124475</xdr:rowOff>
    </xdr:from>
    <xdr:to>
      <xdr:col>55</xdr:col>
      <xdr:colOff>88900</xdr:colOff>
      <xdr:row>78</xdr:row>
      <xdr:rowOff>124475</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497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37525</xdr:rowOff>
    </xdr:from>
    <xdr:ext cx="534377"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2039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90848</xdr:rowOff>
    </xdr:from>
    <xdr:to>
      <xdr:col>55</xdr:col>
      <xdr:colOff>88900</xdr:colOff>
      <xdr:row>71</xdr:row>
      <xdr:rowOff>90848</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263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17376</xdr:rowOff>
    </xdr:from>
    <xdr:to>
      <xdr:col>55</xdr:col>
      <xdr:colOff>0</xdr:colOff>
      <xdr:row>78</xdr:row>
      <xdr:rowOff>48786</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9639300" y="13390476"/>
          <a:ext cx="838200" cy="31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170367</xdr:rowOff>
    </xdr:from>
    <xdr:ext cx="534377"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029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147490</xdr:rowOff>
    </xdr:from>
    <xdr:to>
      <xdr:col>55</xdr:col>
      <xdr:colOff>50800</xdr:colOff>
      <xdr:row>77</xdr:row>
      <xdr:rowOff>77640</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17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152662</xdr:rowOff>
    </xdr:from>
    <xdr:to>
      <xdr:col>50</xdr:col>
      <xdr:colOff>114300</xdr:colOff>
      <xdr:row>78</xdr:row>
      <xdr:rowOff>17376</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8750300" y="13354312"/>
          <a:ext cx="889000" cy="36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134117</xdr:rowOff>
    </xdr:from>
    <xdr:to>
      <xdr:col>50</xdr:col>
      <xdr:colOff>165100</xdr:colOff>
      <xdr:row>77</xdr:row>
      <xdr:rowOff>64267</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164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80794</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2939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60742</xdr:rowOff>
    </xdr:from>
    <xdr:to>
      <xdr:col>45</xdr:col>
      <xdr:colOff>177800</xdr:colOff>
      <xdr:row>77</xdr:row>
      <xdr:rowOff>152662</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7861300" y="13262392"/>
          <a:ext cx="889000" cy="9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116241</xdr:rowOff>
    </xdr:from>
    <xdr:to>
      <xdr:col>46</xdr:col>
      <xdr:colOff>38100</xdr:colOff>
      <xdr:row>77</xdr:row>
      <xdr:rowOff>46391</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3146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62917</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2921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60742</xdr:rowOff>
    </xdr:from>
    <xdr:to>
      <xdr:col>41</xdr:col>
      <xdr:colOff>50800</xdr:colOff>
      <xdr:row>78</xdr:row>
      <xdr:rowOff>64971</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6972300" y="13262392"/>
          <a:ext cx="889000" cy="175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143033</xdr:rowOff>
    </xdr:from>
    <xdr:to>
      <xdr:col>41</xdr:col>
      <xdr:colOff>101600</xdr:colOff>
      <xdr:row>77</xdr:row>
      <xdr:rowOff>73183</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317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89709</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4111" y="12948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29601</xdr:rowOff>
    </xdr:from>
    <xdr:to>
      <xdr:col>36</xdr:col>
      <xdr:colOff>165100</xdr:colOff>
      <xdr:row>77</xdr:row>
      <xdr:rowOff>131201</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323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147728</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300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169436</xdr:rowOff>
    </xdr:from>
    <xdr:to>
      <xdr:col>55</xdr:col>
      <xdr:colOff>50800</xdr:colOff>
      <xdr:row>78</xdr:row>
      <xdr:rowOff>99586</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371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84363</xdr:rowOff>
    </xdr:from>
    <xdr:ext cx="469744"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3286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138026</xdr:rowOff>
    </xdr:from>
    <xdr:to>
      <xdr:col>50</xdr:col>
      <xdr:colOff>165100</xdr:colOff>
      <xdr:row>78</xdr:row>
      <xdr:rowOff>68176</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333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59303</xdr:rowOff>
    </xdr:from>
    <xdr:ext cx="469744"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04428" y="13432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101862</xdr:rowOff>
    </xdr:from>
    <xdr:to>
      <xdr:col>46</xdr:col>
      <xdr:colOff>38100</xdr:colOff>
      <xdr:row>78</xdr:row>
      <xdr:rowOff>32012</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3303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23139</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515428" y="13396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9942</xdr:rowOff>
    </xdr:from>
    <xdr:to>
      <xdr:col>41</xdr:col>
      <xdr:colOff>101600</xdr:colOff>
      <xdr:row>77</xdr:row>
      <xdr:rowOff>111542</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321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102669</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594111" y="13304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14171</xdr:rowOff>
    </xdr:from>
    <xdr:to>
      <xdr:col>36</xdr:col>
      <xdr:colOff>165100</xdr:colOff>
      <xdr:row>78</xdr:row>
      <xdr:rowOff>115771</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3387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106898</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37428" y="13479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a:extLst>
            <a:ext uri="{FF2B5EF4-FFF2-40B4-BE49-F238E27FC236}">
              <a16:creationId xmlns:a16="http://schemas.microsoft.com/office/drawing/2014/main" id="{00000000-0008-0000-06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149141</xdr:rowOff>
    </xdr:from>
    <xdr:to>
      <xdr:col>54</xdr:col>
      <xdr:colOff>189865</xdr:colOff>
      <xdr:row>98</xdr:row>
      <xdr:rowOff>25081</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10475595" y="15579641"/>
          <a:ext cx="1270" cy="1247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28908</xdr:rowOff>
    </xdr:from>
    <xdr:ext cx="469744" cy="259045"/>
    <xdr:sp macro="" textlink="">
      <xdr:nvSpPr>
        <xdr:cNvPr id="456" name="普通建設事業費 （ うち更新整備　）最小値テキスト">
          <a:extLst>
            <a:ext uri="{FF2B5EF4-FFF2-40B4-BE49-F238E27FC236}">
              <a16:creationId xmlns:a16="http://schemas.microsoft.com/office/drawing/2014/main" id="{00000000-0008-0000-0600-0000C8010000}"/>
            </a:ext>
          </a:extLst>
        </xdr:cNvPr>
        <xdr:cNvSpPr txBox="1"/>
      </xdr:nvSpPr>
      <xdr:spPr>
        <a:xfrm>
          <a:off x="10528300" y="16831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25081</xdr:rowOff>
    </xdr:from>
    <xdr:to>
      <xdr:col>55</xdr:col>
      <xdr:colOff>88900</xdr:colOff>
      <xdr:row>98</xdr:row>
      <xdr:rowOff>25081</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6827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95818</xdr:rowOff>
    </xdr:from>
    <xdr:ext cx="534377" cy="259045"/>
    <xdr:sp macro="" textlink="">
      <xdr:nvSpPr>
        <xdr:cNvPr id="458" name="普通建設事業費 （ うち更新整備　）最大値テキスト">
          <a:extLst>
            <a:ext uri="{FF2B5EF4-FFF2-40B4-BE49-F238E27FC236}">
              <a16:creationId xmlns:a16="http://schemas.microsoft.com/office/drawing/2014/main" id="{00000000-0008-0000-0600-0000CA010000}"/>
            </a:ext>
          </a:extLst>
        </xdr:cNvPr>
        <xdr:cNvSpPr txBox="1"/>
      </xdr:nvSpPr>
      <xdr:spPr>
        <a:xfrm>
          <a:off x="10528300" y="15354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149141</xdr:rowOff>
    </xdr:from>
    <xdr:to>
      <xdr:col>55</xdr:col>
      <xdr:colOff>88900</xdr:colOff>
      <xdr:row>90</xdr:row>
      <xdr:rowOff>149141</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5579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90</xdr:row>
      <xdr:rowOff>68171</xdr:rowOff>
    </xdr:from>
    <xdr:to>
      <xdr:col>55</xdr:col>
      <xdr:colOff>0</xdr:colOff>
      <xdr:row>92</xdr:row>
      <xdr:rowOff>62250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9639300" y="15498671"/>
          <a:ext cx="838200" cy="336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148869</xdr:rowOff>
    </xdr:from>
    <xdr:ext cx="534377" cy="259045"/>
    <xdr:sp macro="" textlink="">
      <xdr:nvSpPr>
        <xdr:cNvPr id="461" name="普通建設事業費 （ うち更新整備　）平均値テキスト">
          <a:extLst>
            <a:ext uri="{FF2B5EF4-FFF2-40B4-BE49-F238E27FC236}">
              <a16:creationId xmlns:a16="http://schemas.microsoft.com/office/drawing/2014/main" id="{00000000-0008-0000-0600-0000CD010000}"/>
            </a:ext>
          </a:extLst>
        </xdr:cNvPr>
        <xdr:cNvSpPr txBox="1"/>
      </xdr:nvSpPr>
      <xdr:spPr>
        <a:xfrm>
          <a:off x="10528300" y="162651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170442</xdr:rowOff>
    </xdr:from>
    <xdr:to>
      <xdr:col>55</xdr:col>
      <xdr:colOff>50800</xdr:colOff>
      <xdr:row>95</xdr:row>
      <xdr:rowOff>100592</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10426700" y="16286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90</xdr:row>
      <xdr:rowOff>68171</xdr:rowOff>
    </xdr:from>
    <xdr:to>
      <xdr:col>50</xdr:col>
      <xdr:colOff>114300</xdr:colOff>
      <xdr:row>93</xdr:row>
      <xdr:rowOff>37492</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8750300" y="15498671"/>
          <a:ext cx="889000" cy="483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16250</xdr:rowOff>
    </xdr:from>
    <xdr:to>
      <xdr:col>50</xdr:col>
      <xdr:colOff>165100</xdr:colOff>
      <xdr:row>95</xdr:row>
      <xdr:rowOff>117850</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9588500" y="163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108977</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9372111" y="16396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37492</xdr:rowOff>
    </xdr:from>
    <xdr:to>
      <xdr:col>45</xdr:col>
      <xdr:colOff>177800</xdr:colOff>
      <xdr:row>93</xdr:row>
      <xdr:rowOff>165350</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7861300" y="15982342"/>
          <a:ext cx="889000" cy="127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143810</xdr:rowOff>
    </xdr:from>
    <xdr:to>
      <xdr:col>46</xdr:col>
      <xdr:colOff>38100</xdr:colOff>
      <xdr:row>95</xdr:row>
      <xdr:rowOff>73960</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8699500" y="1626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65087</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483111" y="16352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165350</xdr:rowOff>
    </xdr:from>
    <xdr:to>
      <xdr:col>41</xdr:col>
      <xdr:colOff>50800</xdr:colOff>
      <xdr:row>94</xdr:row>
      <xdr:rowOff>158651</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6972300" y="16110200"/>
          <a:ext cx="889000" cy="164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122710</xdr:rowOff>
    </xdr:from>
    <xdr:to>
      <xdr:col>41</xdr:col>
      <xdr:colOff>101600</xdr:colOff>
      <xdr:row>95</xdr:row>
      <xdr:rowOff>52860</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7810500" y="16239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43987</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594111" y="16331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9347</xdr:rowOff>
    </xdr:from>
    <xdr:to>
      <xdr:col>36</xdr:col>
      <xdr:colOff>165100</xdr:colOff>
      <xdr:row>95</xdr:row>
      <xdr:rowOff>110947</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6921500" y="1629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102074</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05111" y="16389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11450</xdr:rowOff>
    </xdr:from>
    <xdr:to>
      <xdr:col>55</xdr:col>
      <xdr:colOff>50800</xdr:colOff>
      <xdr:row>92</xdr:row>
      <xdr:rowOff>113050</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10426700" y="1578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34327</xdr:rowOff>
    </xdr:from>
    <xdr:ext cx="534377" cy="259045"/>
    <xdr:sp macro="" textlink="">
      <xdr:nvSpPr>
        <xdr:cNvPr id="480" name="普通建設事業費 （ うち更新整備　）該当値テキスト">
          <a:extLst>
            <a:ext uri="{FF2B5EF4-FFF2-40B4-BE49-F238E27FC236}">
              <a16:creationId xmlns:a16="http://schemas.microsoft.com/office/drawing/2014/main" id="{00000000-0008-0000-0600-0000E0010000}"/>
            </a:ext>
          </a:extLst>
        </xdr:cNvPr>
        <xdr:cNvSpPr txBox="1"/>
      </xdr:nvSpPr>
      <xdr:spPr>
        <a:xfrm>
          <a:off x="10528300" y="15636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90</xdr:row>
      <xdr:rowOff>17371</xdr:rowOff>
    </xdr:from>
    <xdr:to>
      <xdr:col>50</xdr:col>
      <xdr:colOff>165100</xdr:colOff>
      <xdr:row>90</xdr:row>
      <xdr:rowOff>118971</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9588500" y="15447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88</xdr:row>
      <xdr:rowOff>135498</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372111" y="15223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158142</xdr:rowOff>
    </xdr:from>
    <xdr:to>
      <xdr:col>46</xdr:col>
      <xdr:colOff>38100</xdr:colOff>
      <xdr:row>93</xdr:row>
      <xdr:rowOff>88292</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8699500" y="15931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104819</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483111" y="15706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114550</xdr:rowOff>
    </xdr:from>
    <xdr:to>
      <xdr:col>41</xdr:col>
      <xdr:colOff>101600</xdr:colOff>
      <xdr:row>94</xdr:row>
      <xdr:rowOff>44700</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7810500" y="1605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61227</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594111" y="15834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107851</xdr:rowOff>
    </xdr:from>
    <xdr:to>
      <xdr:col>36</xdr:col>
      <xdr:colOff>165100</xdr:colOff>
      <xdr:row>95</xdr:row>
      <xdr:rowOff>38001</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6921500" y="1622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54528</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05111" y="15999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a:extLst>
            <a:ext uri="{FF2B5EF4-FFF2-40B4-BE49-F238E27FC236}">
              <a16:creationId xmlns:a16="http://schemas.microsoft.com/office/drawing/2014/main" id="{00000000-0008-0000-06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57785</xdr:rowOff>
    </xdr:from>
    <xdr:to>
      <xdr:col>85</xdr:col>
      <xdr:colOff>126364</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6317595" y="5201285"/>
          <a:ext cx="1269" cy="1529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3" name="災害復旧事業費最小値テキスト">
          <a:extLst>
            <a:ext uri="{FF2B5EF4-FFF2-40B4-BE49-F238E27FC236}">
              <a16:creationId xmlns:a16="http://schemas.microsoft.com/office/drawing/2014/main" id="{00000000-0008-0000-0600-000001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4462</xdr:rowOff>
    </xdr:from>
    <xdr:ext cx="534377" cy="259045"/>
    <xdr:sp macro="" textlink="">
      <xdr:nvSpPr>
        <xdr:cNvPr id="515" name="災害復旧事業費最大値テキスト">
          <a:extLst>
            <a:ext uri="{FF2B5EF4-FFF2-40B4-BE49-F238E27FC236}">
              <a16:creationId xmlns:a16="http://schemas.microsoft.com/office/drawing/2014/main" id="{00000000-0008-0000-0600-000003020000}"/>
            </a:ext>
          </a:extLst>
        </xdr:cNvPr>
        <xdr:cNvSpPr txBox="1"/>
      </xdr:nvSpPr>
      <xdr:spPr>
        <a:xfrm>
          <a:off x="16370300" y="4976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57785</xdr:rowOff>
    </xdr:from>
    <xdr:to>
      <xdr:col>86</xdr:col>
      <xdr:colOff>25400</xdr:colOff>
      <xdr:row>30</xdr:row>
      <xdr:rowOff>57785</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5201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3048</xdr:rowOff>
    </xdr:from>
    <xdr:to>
      <xdr:col>85</xdr:col>
      <xdr:colOff>127000</xdr:colOff>
      <xdr:row>39</xdr:row>
      <xdr:rowOff>19177</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5481300" y="6689598"/>
          <a:ext cx="838200" cy="16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89933</xdr:rowOff>
    </xdr:from>
    <xdr:ext cx="378565" cy="259045"/>
    <xdr:sp macro="" textlink="">
      <xdr:nvSpPr>
        <xdr:cNvPr id="518" name="災害復旧事業費平均値テキスト">
          <a:extLst>
            <a:ext uri="{FF2B5EF4-FFF2-40B4-BE49-F238E27FC236}">
              <a16:creationId xmlns:a16="http://schemas.microsoft.com/office/drawing/2014/main" id="{00000000-0008-0000-0600-000006020000}"/>
            </a:ext>
          </a:extLst>
        </xdr:cNvPr>
        <xdr:cNvSpPr txBox="1"/>
      </xdr:nvSpPr>
      <xdr:spPr>
        <a:xfrm>
          <a:off x="16370300" y="643358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67056</xdr:rowOff>
    </xdr:from>
    <xdr:to>
      <xdr:col>85</xdr:col>
      <xdr:colOff>177800</xdr:colOff>
      <xdr:row>38</xdr:row>
      <xdr:rowOff>168656</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6268700" y="6582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9017</xdr:rowOff>
    </xdr:from>
    <xdr:to>
      <xdr:col>81</xdr:col>
      <xdr:colOff>50800</xdr:colOff>
      <xdr:row>39</xdr:row>
      <xdr:rowOff>19177</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4592300" y="6695567"/>
          <a:ext cx="889000" cy="1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165608</xdr:rowOff>
    </xdr:from>
    <xdr:to>
      <xdr:col>81</xdr:col>
      <xdr:colOff>101600</xdr:colOff>
      <xdr:row>38</xdr:row>
      <xdr:rowOff>95758</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5430500" y="650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112285</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46428" y="6284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162814</xdr:rowOff>
    </xdr:from>
    <xdr:to>
      <xdr:col>76</xdr:col>
      <xdr:colOff>114300</xdr:colOff>
      <xdr:row>39</xdr:row>
      <xdr:rowOff>9017</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3703300" y="6677914"/>
          <a:ext cx="889000" cy="17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127254</xdr:rowOff>
    </xdr:from>
    <xdr:to>
      <xdr:col>76</xdr:col>
      <xdr:colOff>165100</xdr:colOff>
      <xdr:row>37</xdr:row>
      <xdr:rowOff>57404</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4541500" y="629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73931</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357428" y="6074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133858</xdr:rowOff>
    </xdr:from>
    <xdr:to>
      <xdr:col>71</xdr:col>
      <xdr:colOff>177800</xdr:colOff>
      <xdr:row>38</xdr:row>
      <xdr:rowOff>162814</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2814300" y="6648958"/>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9017</xdr:rowOff>
    </xdr:from>
    <xdr:to>
      <xdr:col>72</xdr:col>
      <xdr:colOff>38100</xdr:colOff>
      <xdr:row>37</xdr:row>
      <xdr:rowOff>110617</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3652500" y="635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127144</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468428" y="6127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64262</xdr:rowOff>
    </xdr:from>
    <xdr:to>
      <xdr:col>67</xdr:col>
      <xdr:colOff>101600</xdr:colOff>
      <xdr:row>37</xdr:row>
      <xdr:rowOff>165862</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2763500" y="640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10939</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579428" y="6183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123698</xdr:rowOff>
    </xdr:from>
    <xdr:to>
      <xdr:col>85</xdr:col>
      <xdr:colOff>177800</xdr:colOff>
      <xdr:row>39</xdr:row>
      <xdr:rowOff>53848</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6268700" y="6638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45483</xdr:rowOff>
    </xdr:from>
    <xdr:ext cx="378565" cy="259045"/>
    <xdr:sp macro="" textlink="">
      <xdr:nvSpPr>
        <xdr:cNvPr id="537" name="災害復旧事業費該当値テキスト">
          <a:extLst>
            <a:ext uri="{FF2B5EF4-FFF2-40B4-BE49-F238E27FC236}">
              <a16:creationId xmlns:a16="http://schemas.microsoft.com/office/drawing/2014/main" id="{00000000-0008-0000-0600-000019020000}"/>
            </a:ext>
          </a:extLst>
        </xdr:cNvPr>
        <xdr:cNvSpPr txBox="1"/>
      </xdr:nvSpPr>
      <xdr:spPr>
        <a:xfrm>
          <a:off x="16370300" y="6560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139827</xdr:rowOff>
    </xdr:from>
    <xdr:to>
      <xdr:col>81</xdr:col>
      <xdr:colOff>101600</xdr:colOff>
      <xdr:row>39</xdr:row>
      <xdr:rowOff>69977</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5430500" y="6654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61104</xdr:rowOff>
    </xdr:from>
    <xdr:ext cx="378565"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292017" y="67476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129667</xdr:rowOff>
    </xdr:from>
    <xdr:to>
      <xdr:col>76</xdr:col>
      <xdr:colOff>165100</xdr:colOff>
      <xdr:row>39</xdr:row>
      <xdr:rowOff>59817</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4541500" y="6644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50944</xdr:rowOff>
    </xdr:from>
    <xdr:ext cx="378565"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03017" y="67374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112014</xdr:rowOff>
    </xdr:from>
    <xdr:to>
      <xdr:col>72</xdr:col>
      <xdr:colOff>38100</xdr:colOff>
      <xdr:row>39</xdr:row>
      <xdr:rowOff>42164</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3652500" y="6627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33291</xdr:rowOff>
    </xdr:from>
    <xdr:ext cx="378565"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514017" y="67198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83058</xdr:rowOff>
    </xdr:from>
    <xdr:to>
      <xdr:col>67</xdr:col>
      <xdr:colOff>101600</xdr:colOff>
      <xdr:row>39</xdr:row>
      <xdr:rowOff>13208</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2763500" y="6598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4335</xdr:rowOff>
    </xdr:from>
    <xdr:ext cx="378565"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625017" y="66908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a:extLst>
            <a:ext uri="{FF2B5EF4-FFF2-40B4-BE49-F238E27FC236}">
              <a16:creationId xmlns:a16="http://schemas.microsoft.com/office/drawing/2014/main" id="{00000000-0008-0000-0600-000032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a:extLst>
            <a:ext uri="{FF2B5EF4-FFF2-40B4-BE49-F238E27FC236}">
              <a16:creationId xmlns:a16="http://schemas.microsoft.com/office/drawing/2014/main" id="{00000000-0008-0000-0600-000034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a:extLst>
            <a:ext uri="{FF2B5EF4-FFF2-40B4-BE49-F238E27FC236}">
              <a16:creationId xmlns:a16="http://schemas.microsoft.com/office/drawing/2014/main" id="{00000000-0008-0000-0600-000037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a:extLst>
            <a:ext uri="{FF2B5EF4-FFF2-40B4-BE49-F238E27FC236}">
              <a16:creationId xmlns:a16="http://schemas.microsoft.com/office/drawing/2014/main" id="{00000000-0008-0000-0600-00004A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a:extLst>
            <a:ext uri="{FF2B5EF4-FFF2-40B4-BE49-F238E27FC236}">
              <a16:creationId xmlns:a16="http://schemas.microsoft.com/office/drawing/2014/main" id="{00000000-0008-0000-06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108153</xdr:rowOff>
    </xdr:from>
    <xdr:to>
      <xdr:col>85</xdr:col>
      <xdr:colOff>126364</xdr:colOff>
      <xdr:row>78</xdr:row>
      <xdr:rowOff>38398</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6317595" y="11938203"/>
          <a:ext cx="1269" cy="1473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42225</xdr:rowOff>
    </xdr:from>
    <xdr:ext cx="534377" cy="259045"/>
    <xdr:sp macro="" textlink="">
      <xdr:nvSpPr>
        <xdr:cNvPr id="622" name="公債費最小値テキスト">
          <a:extLst>
            <a:ext uri="{FF2B5EF4-FFF2-40B4-BE49-F238E27FC236}">
              <a16:creationId xmlns:a16="http://schemas.microsoft.com/office/drawing/2014/main" id="{00000000-0008-0000-0600-00006E020000}"/>
            </a:ext>
          </a:extLst>
        </xdr:cNvPr>
        <xdr:cNvSpPr txBox="1"/>
      </xdr:nvSpPr>
      <xdr:spPr>
        <a:xfrm>
          <a:off x="16370300" y="13415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38398</xdr:rowOff>
    </xdr:from>
    <xdr:to>
      <xdr:col>86</xdr:col>
      <xdr:colOff>25400</xdr:colOff>
      <xdr:row>78</xdr:row>
      <xdr:rowOff>38398</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3411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54830</xdr:rowOff>
    </xdr:from>
    <xdr:ext cx="534377" cy="259045"/>
    <xdr:sp macro="" textlink="">
      <xdr:nvSpPr>
        <xdr:cNvPr id="624" name="公債費最大値テキスト">
          <a:extLst>
            <a:ext uri="{FF2B5EF4-FFF2-40B4-BE49-F238E27FC236}">
              <a16:creationId xmlns:a16="http://schemas.microsoft.com/office/drawing/2014/main" id="{00000000-0008-0000-0600-000070020000}"/>
            </a:ext>
          </a:extLst>
        </xdr:cNvPr>
        <xdr:cNvSpPr txBox="1"/>
      </xdr:nvSpPr>
      <xdr:spPr>
        <a:xfrm>
          <a:off x="16370300" y="1171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108153</xdr:rowOff>
    </xdr:from>
    <xdr:to>
      <xdr:col>86</xdr:col>
      <xdr:colOff>25400</xdr:colOff>
      <xdr:row>69</xdr:row>
      <xdr:rowOff>108153</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1938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33891</xdr:rowOff>
    </xdr:from>
    <xdr:to>
      <xdr:col>85</xdr:col>
      <xdr:colOff>127000</xdr:colOff>
      <xdr:row>71</xdr:row>
      <xdr:rowOff>79742</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5481300" y="12206841"/>
          <a:ext cx="838200" cy="45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153705</xdr:rowOff>
    </xdr:from>
    <xdr:ext cx="534377" cy="259045"/>
    <xdr:sp macro="" textlink="">
      <xdr:nvSpPr>
        <xdr:cNvPr id="627" name="公債費平均値テキスト">
          <a:extLst>
            <a:ext uri="{FF2B5EF4-FFF2-40B4-BE49-F238E27FC236}">
              <a16:creationId xmlns:a16="http://schemas.microsoft.com/office/drawing/2014/main" id="{00000000-0008-0000-0600-000073020000}"/>
            </a:ext>
          </a:extLst>
        </xdr:cNvPr>
        <xdr:cNvSpPr txBox="1"/>
      </xdr:nvSpPr>
      <xdr:spPr>
        <a:xfrm>
          <a:off x="16370300" y="126695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3828</xdr:rowOff>
    </xdr:from>
    <xdr:to>
      <xdr:col>85</xdr:col>
      <xdr:colOff>177800</xdr:colOff>
      <xdr:row>74</xdr:row>
      <xdr:rowOff>105428</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6268700" y="1269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79742</xdr:rowOff>
    </xdr:from>
    <xdr:to>
      <xdr:col>81</xdr:col>
      <xdr:colOff>50800</xdr:colOff>
      <xdr:row>71</xdr:row>
      <xdr:rowOff>105998</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4592300" y="12252692"/>
          <a:ext cx="889000" cy="26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8759</xdr:rowOff>
    </xdr:from>
    <xdr:to>
      <xdr:col>81</xdr:col>
      <xdr:colOff>101600</xdr:colOff>
      <xdr:row>74</xdr:row>
      <xdr:rowOff>110359</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5430500" y="12696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101486</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14111" y="12788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63021</xdr:rowOff>
    </xdr:from>
    <xdr:to>
      <xdr:col>76</xdr:col>
      <xdr:colOff>114300</xdr:colOff>
      <xdr:row>71</xdr:row>
      <xdr:rowOff>105998</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3703300" y="12235971"/>
          <a:ext cx="889000" cy="42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32370</xdr:rowOff>
    </xdr:from>
    <xdr:to>
      <xdr:col>76</xdr:col>
      <xdr:colOff>165100</xdr:colOff>
      <xdr:row>74</xdr:row>
      <xdr:rowOff>133970</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4541500" y="12719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125097</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325111" y="12812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48815</xdr:rowOff>
    </xdr:from>
    <xdr:to>
      <xdr:col>71</xdr:col>
      <xdr:colOff>177800</xdr:colOff>
      <xdr:row>71</xdr:row>
      <xdr:rowOff>63021</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2814300" y="12221765"/>
          <a:ext cx="889000" cy="14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10164</xdr:rowOff>
    </xdr:from>
    <xdr:to>
      <xdr:col>72</xdr:col>
      <xdr:colOff>38100</xdr:colOff>
      <xdr:row>74</xdr:row>
      <xdr:rowOff>111764</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3652500" y="1269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102891</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436111" y="12790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162281</xdr:rowOff>
    </xdr:from>
    <xdr:to>
      <xdr:col>67</xdr:col>
      <xdr:colOff>101600</xdr:colOff>
      <xdr:row>74</xdr:row>
      <xdr:rowOff>92431</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2763500" y="12678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83558</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547111" y="12770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70</xdr:row>
      <xdr:rowOff>154541</xdr:rowOff>
    </xdr:from>
    <xdr:to>
      <xdr:col>85</xdr:col>
      <xdr:colOff>177800</xdr:colOff>
      <xdr:row>71</xdr:row>
      <xdr:rowOff>84691</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6268700" y="12156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70</xdr:row>
      <xdr:rowOff>5968</xdr:rowOff>
    </xdr:from>
    <xdr:ext cx="534377" cy="259045"/>
    <xdr:sp macro="" textlink="">
      <xdr:nvSpPr>
        <xdr:cNvPr id="646" name="公債費該当値テキスト">
          <a:extLst>
            <a:ext uri="{FF2B5EF4-FFF2-40B4-BE49-F238E27FC236}">
              <a16:creationId xmlns:a16="http://schemas.microsoft.com/office/drawing/2014/main" id="{00000000-0008-0000-0600-000086020000}"/>
            </a:ext>
          </a:extLst>
        </xdr:cNvPr>
        <xdr:cNvSpPr txBox="1"/>
      </xdr:nvSpPr>
      <xdr:spPr>
        <a:xfrm>
          <a:off x="16370300" y="12007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71</xdr:row>
      <xdr:rowOff>28942</xdr:rowOff>
    </xdr:from>
    <xdr:to>
      <xdr:col>81</xdr:col>
      <xdr:colOff>101600</xdr:colOff>
      <xdr:row>71</xdr:row>
      <xdr:rowOff>130542</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5430500" y="12201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69</xdr:row>
      <xdr:rowOff>147069</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5214111" y="11977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71</xdr:row>
      <xdr:rowOff>55198</xdr:rowOff>
    </xdr:from>
    <xdr:to>
      <xdr:col>76</xdr:col>
      <xdr:colOff>165100</xdr:colOff>
      <xdr:row>71</xdr:row>
      <xdr:rowOff>156798</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4541500" y="1222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70</xdr:row>
      <xdr:rowOff>1875</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325111" y="12003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71</xdr:row>
      <xdr:rowOff>12221</xdr:rowOff>
    </xdr:from>
    <xdr:to>
      <xdr:col>72</xdr:col>
      <xdr:colOff>38100</xdr:colOff>
      <xdr:row>71</xdr:row>
      <xdr:rowOff>113821</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3652500" y="12185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69</xdr:row>
      <xdr:rowOff>130348</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436111" y="1196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70</xdr:row>
      <xdr:rowOff>169465</xdr:rowOff>
    </xdr:from>
    <xdr:to>
      <xdr:col>67</xdr:col>
      <xdr:colOff>101600</xdr:colOff>
      <xdr:row>71</xdr:row>
      <xdr:rowOff>99615</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2763500" y="1217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69</xdr:row>
      <xdr:rowOff>116142</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547111" y="11946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a:extLst>
            <a:ext uri="{FF2B5EF4-FFF2-40B4-BE49-F238E27FC236}">
              <a16:creationId xmlns:a16="http://schemas.microsoft.com/office/drawing/2014/main" id="{00000000-0008-0000-06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86620</xdr:rowOff>
    </xdr:from>
    <xdr:to>
      <xdr:col>85</xdr:col>
      <xdr:colOff>126364</xdr:colOff>
      <xdr:row>98</xdr:row>
      <xdr:rowOff>120543</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6317595" y="15517120"/>
          <a:ext cx="1269" cy="1405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124370</xdr:rowOff>
    </xdr:from>
    <xdr:ext cx="378565" cy="259045"/>
    <xdr:sp macro="" textlink="">
      <xdr:nvSpPr>
        <xdr:cNvPr id="677" name="積立金最小値テキスト">
          <a:extLst>
            <a:ext uri="{FF2B5EF4-FFF2-40B4-BE49-F238E27FC236}">
              <a16:creationId xmlns:a16="http://schemas.microsoft.com/office/drawing/2014/main" id="{00000000-0008-0000-0600-0000A5020000}"/>
            </a:ext>
          </a:extLst>
        </xdr:cNvPr>
        <xdr:cNvSpPr txBox="1"/>
      </xdr:nvSpPr>
      <xdr:spPr>
        <a:xfrm>
          <a:off x="16370300" y="169264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120543</xdr:rowOff>
    </xdr:from>
    <xdr:to>
      <xdr:col>86</xdr:col>
      <xdr:colOff>25400</xdr:colOff>
      <xdr:row>98</xdr:row>
      <xdr:rowOff>120543</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6922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33297</xdr:rowOff>
    </xdr:from>
    <xdr:ext cx="534377" cy="259045"/>
    <xdr:sp macro="" textlink="">
      <xdr:nvSpPr>
        <xdr:cNvPr id="679" name="積立金最大値テキスト">
          <a:extLst>
            <a:ext uri="{FF2B5EF4-FFF2-40B4-BE49-F238E27FC236}">
              <a16:creationId xmlns:a16="http://schemas.microsoft.com/office/drawing/2014/main" id="{00000000-0008-0000-0600-0000A7020000}"/>
            </a:ext>
          </a:extLst>
        </xdr:cNvPr>
        <xdr:cNvSpPr txBox="1"/>
      </xdr:nvSpPr>
      <xdr:spPr>
        <a:xfrm>
          <a:off x="16370300" y="15292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86620</xdr:rowOff>
    </xdr:from>
    <xdr:to>
      <xdr:col>86</xdr:col>
      <xdr:colOff>25400</xdr:colOff>
      <xdr:row>90</xdr:row>
      <xdr:rowOff>86620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5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52901</xdr:rowOff>
    </xdr:from>
    <xdr:to>
      <xdr:col>85</xdr:col>
      <xdr:colOff>127000</xdr:colOff>
      <xdr:row>97</xdr:row>
      <xdr:rowOff>97820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5481300" y="16683551"/>
          <a:ext cx="838200" cy="44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168791</xdr:rowOff>
    </xdr:from>
    <xdr:ext cx="534377" cy="259045"/>
    <xdr:sp macro="" textlink="">
      <xdr:nvSpPr>
        <xdr:cNvPr id="682" name="積立金平均値テキスト">
          <a:extLst>
            <a:ext uri="{FF2B5EF4-FFF2-40B4-BE49-F238E27FC236}">
              <a16:creationId xmlns:a16="http://schemas.microsoft.com/office/drawing/2014/main" id="{00000000-0008-0000-0600-0000AA020000}"/>
            </a:ext>
          </a:extLst>
        </xdr:cNvPr>
        <xdr:cNvSpPr txBox="1"/>
      </xdr:nvSpPr>
      <xdr:spPr>
        <a:xfrm>
          <a:off x="16370300" y="164565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145914</xdr:rowOff>
    </xdr:from>
    <xdr:to>
      <xdr:col>85</xdr:col>
      <xdr:colOff>177800</xdr:colOff>
      <xdr:row>97</xdr:row>
      <xdr:rowOff>76064</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6268700" y="16605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97820</xdr:rowOff>
    </xdr:from>
    <xdr:to>
      <xdr:col>81</xdr:col>
      <xdr:colOff>50800</xdr:colOff>
      <xdr:row>97</xdr:row>
      <xdr:rowOff>114257</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4592300" y="16728470"/>
          <a:ext cx="889000" cy="16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141363</xdr:rowOff>
    </xdr:from>
    <xdr:to>
      <xdr:col>81</xdr:col>
      <xdr:colOff>101600</xdr:colOff>
      <xdr:row>97</xdr:row>
      <xdr:rowOff>71513</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5430500" y="1660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88040</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214111" y="1637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114257</xdr:rowOff>
    </xdr:from>
    <xdr:to>
      <xdr:col>76</xdr:col>
      <xdr:colOff>114300</xdr:colOff>
      <xdr:row>98</xdr:row>
      <xdr:rowOff>15456</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3703300" y="16744907"/>
          <a:ext cx="889000" cy="72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86775</xdr:rowOff>
    </xdr:from>
    <xdr:to>
      <xdr:col>76</xdr:col>
      <xdr:colOff>165100</xdr:colOff>
      <xdr:row>98</xdr:row>
      <xdr:rowOff>16925</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4541500" y="1671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8052</xdr:rowOff>
    </xdr:from>
    <xdr:ext cx="469744"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357428" y="16810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129733</xdr:rowOff>
    </xdr:from>
    <xdr:to>
      <xdr:col>71</xdr:col>
      <xdr:colOff>177800</xdr:colOff>
      <xdr:row>98</xdr:row>
      <xdr:rowOff>15456</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2814300" y="16760383"/>
          <a:ext cx="889000" cy="57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121636</xdr:rowOff>
    </xdr:from>
    <xdr:to>
      <xdr:col>72</xdr:col>
      <xdr:colOff>38100</xdr:colOff>
      <xdr:row>98</xdr:row>
      <xdr:rowOff>51786</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3652500" y="1675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68313</xdr:rowOff>
    </xdr:from>
    <xdr:ext cx="469744"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468428" y="1652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125157</xdr:rowOff>
    </xdr:from>
    <xdr:to>
      <xdr:col>67</xdr:col>
      <xdr:colOff>101600</xdr:colOff>
      <xdr:row>98</xdr:row>
      <xdr:rowOff>55307</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2763500" y="1675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46434</xdr:rowOff>
    </xdr:from>
    <xdr:ext cx="469744"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579428" y="16848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2101</xdr:rowOff>
    </xdr:from>
    <xdr:to>
      <xdr:col>85</xdr:col>
      <xdr:colOff>177800</xdr:colOff>
      <xdr:row>97</xdr:row>
      <xdr:rowOff>103701</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6268700" y="1663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151978</xdr:rowOff>
    </xdr:from>
    <xdr:ext cx="534377" cy="259045"/>
    <xdr:sp macro="" textlink="">
      <xdr:nvSpPr>
        <xdr:cNvPr id="701" name="積立金該当値テキスト">
          <a:extLst>
            <a:ext uri="{FF2B5EF4-FFF2-40B4-BE49-F238E27FC236}">
              <a16:creationId xmlns:a16="http://schemas.microsoft.com/office/drawing/2014/main" id="{00000000-0008-0000-0600-0000BD020000}"/>
            </a:ext>
          </a:extLst>
        </xdr:cNvPr>
        <xdr:cNvSpPr txBox="1"/>
      </xdr:nvSpPr>
      <xdr:spPr>
        <a:xfrm>
          <a:off x="16370300" y="16611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47020</xdr:rowOff>
    </xdr:from>
    <xdr:to>
      <xdr:col>81</xdr:col>
      <xdr:colOff>101600</xdr:colOff>
      <xdr:row>97</xdr:row>
      <xdr:rowOff>148620</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5430500" y="1667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139747</xdr:rowOff>
    </xdr:from>
    <xdr:ext cx="469744"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246428" y="1677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63457</xdr:rowOff>
    </xdr:from>
    <xdr:to>
      <xdr:col>76</xdr:col>
      <xdr:colOff>165100</xdr:colOff>
      <xdr:row>97</xdr:row>
      <xdr:rowOff>165057</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4541500" y="16694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10134</xdr:rowOff>
    </xdr:from>
    <xdr:ext cx="469744"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357428" y="16469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136106</xdr:rowOff>
    </xdr:from>
    <xdr:to>
      <xdr:col>72</xdr:col>
      <xdr:colOff>38100</xdr:colOff>
      <xdr:row>98</xdr:row>
      <xdr:rowOff>66256</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3652500" y="16766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57383</xdr:rowOff>
    </xdr:from>
    <xdr:ext cx="469744"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468428" y="1685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78933</xdr:rowOff>
    </xdr:from>
    <xdr:to>
      <xdr:col>67</xdr:col>
      <xdr:colOff>101600</xdr:colOff>
      <xdr:row>98</xdr:row>
      <xdr:rowOff>9083</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2763500" y="16709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25610</xdr:rowOff>
    </xdr:from>
    <xdr:ext cx="469744"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579428" y="16484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a:extLst>
            <a:ext uri="{FF2B5EF4-FFF2-40B4-BE49-F238E27FC236}">
              <a16:creationId xmlns:a16="http://schemas.microsoft.com/office/drawing/2014/main" id="{00000000-0008-0000-06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121031</xdr:rowOff>
    </xdr:from>
    <xdr:to>
      <xdr:col>116</xdr:col>
      <xdr:colOff>62864</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22159595" y="5264531"/>
          <a:ext cx="1269" cy="1466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4" name="投資及び出資金最小値テキスト">
          <a:extLst>
            <a:ext uri="{FF2B5EF4-FFF2-40B4-BE49-F238E27FC236}">
              <a16:creationId xmlns:a16="http://schemas.microsoft.com/office/drawing/2014/main" id="{00000000-0008-0000-0600-0000DE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67708</xdr:rowOff>
    </xdr:from>
    <xdr:ext cx="469744" cy="259045"/>
    <xdr:sp macro="" textlink="">
      <xdr:nvSpPr>
        <xdr:cNvPr id="736" name="投資及び出資金最大値テキスト">
          <a:extLst>
            <a:ext uri="{FF2B5EF4-FFF2-40B4-BE49-F238E27FC236}">
              <a16:creationId xmlns:a16="http://schemas.microsoft.com/office/drawing/2014/main" id="{00000000-0008-0000-0600-0000E0020000}"/>
            </a:ext>
          </a:extLst>
        </xdr:cNvPr>
        <xdr:cNvSpPr txBox="1"/>
      </xdr:nvSpPr>
      <xdr:spPr>
        <a:xfrm>
          <a:off x="22212300" y="5039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121031</xdr:rowOff>
    </xdr:from>
    <xdr:to>
      <xdr:col>116</xdr:col>
      <xdr:colOff>152400</xdr:colOff>
      <xdr:row>30</xdr:row>
      <xdr:rowOff>121031</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5264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33</xdr:row>
      <xdr:rowOff>87122</xdr:rowOff>
    </xdr:from>
    <xdr:to>
      <xdr:col>116</xdr:col>
      <xdr:colOff>63500</xdr:colOff>
      <xdr:row>33</xdr:row>
      <xdr:rowOff>138176</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21323300" y="5744972"/>
          <a:ext cx="838200" cy="51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117810</xdr:rowOff>
    </xdr:from>
    <xdr:ext cx="469744" cy="259045"/>
    <xdr:sp macro="" textlink="">
      <xdr:nvSpPr>
        <xdr:cNvPr id="739" name="投資及び出資金平均値テキスト">
          <a:extLst>
            <a:ext uri="{FF2B5EF4-FFF2-40B4-BE49-F238E27FC236}">
              <a16:creationId xmlns:a16="http://schemas.microsoft.com/office/drawing/2014/main" id="{00000000-0008-0000-0600-0000E3020000}"/>
            </a:ext>
          </a:extLst>
        </xdr:cNvPr>
        <xdr:cNvSpPr txBox="1"/>
      </xdr:nvSpPr>
      <xdr:spPr>
        <a:xfrm>
          <a:off x="22212300" y="62900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139383</xdr:rowOff>
    </xdr:from>
    <xdr:to>
      <xdr:col>116</xdr:col>
      <xdr:colOff>114300</xdr:colOff>
      <xdr:row>37</xdr:row>
      <xdr:rowOff>69533</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2110700" y="6311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138176</xdr:rowOff>
    </xdr:from>
    <xdr:to>
      <xdr:col>111</xdr:col>
      <xdr:colOff>177800</xdr:colOff>
      <xdr:row>33</xdr:row>
      <xdr:rowOff>158750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0434300" y="5796026"/>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141859</xdr:rowOff>
    </xdr:from>
    <xdr:to>
      <xdr:col>112</xdr:col>
      <xdr:colOff>38100</xdr:colOff>
      <xdr:row>37</xdr:row>
      <xdr:rowOff>72009</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1272500" y="6314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63136</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088428" y="6406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33</xdr:row>
      <xdr:rowOff>140653</xdr:rowOff>
    </xdr:from>
    <xdr:to>
      <xdr:col>107</xdr:col>
      <xdr:colOff>50800</xdr:colOff>
      <xdr:row>33</xdr:row>
      <xdr:rowOff>158750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9545300" y="5798503"/>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142430</xdr:rowOff>
    </xdr:from>
    <xdr:to>
      <xdr:col>107</xdr:col>
      <xdr:colOff>101600</xdr:colOff>
      <xdr:row>37</xdr:row>
      <xdr:rowOff>72580</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0383500" y="631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63707</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199428" y="6407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33</xdr:row>
      <xdr:rowOff>140653</xdr:rowOff>
    </xdr:from>
    <xdr:to>
      <xdr:col>102</xdr:col>
      <xdr:colOff>114300</xdr:colOff>
      <xdr:row>34</xdr:row>
      <xdr:rowOff>1016</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flipV="1">
          <a:off x="18656300" y="5798503"/>
          <a:ext cx="889000" cy="31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117284</xdr:rowOff>
    </xdr:from>
    <xdr:to>
      <xdr:col>102</xdr:col>
      <xdr:colOff>165100</xdr:colOff>
      <xdr:row>37</xdr:row>
      <xdr:rowOff>47434</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9494500" y="628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38561</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10428" y="6382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111570</xdr:rowOff>
    </xdr:from>
    <xdr:to>
      <xdr:col>98</xdr:col>
      <xdr:colOff>38100</xdr:colOff>
      <xdr:row>37</xdr:row>
      <xdr:rowOff>41720</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8605500" y="6283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32847</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21428" y="6376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36322</xdr:rowOff>
    </xdr:from>
    <xdr:to>
      <xdr:col>116</xdr:col>
      <xdr:colOff>114300</xdr:colOff>
      <xdr:row>33</xdr:row>
      <xdr:rowOff>137922</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2110700" y="569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32</xdr:row>
      <xdr:rowOff>59199</xdr:rowOff>
    </xdr:from>
    <xdr:ext cx="469744" cy="259045"/>
    <xdr:sp macro="" textlink="">
      <xdr:nvSpPr>
        <xdr:cNvPr id="758" name="投資及び出資金該当値テキスト">
          <a:extLst>
            <a:ext uri="{FF2B5EF4-FFF2-40B4-BE49-F238E27FC236}">
              <a16:creationId xmlns:a16="http://schemas.microsoft.com/office/drawing/2014/main" id="{00000000-0008-0000-0600-0000F6020000}"/>
            </a:ext>
          </a:extLst>
        </xdr:cNvPr>
        <xdr:cNvSpPr txBox="1"/>
      </xdr:nvSpPr>
      <xdr:spPr>
        <a:xfrm>
          <a:off x="22212300" y="5545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87376</xdr:rowOff>
    </xdr:from>
    <xdr:to>
      <xdr:col>112</xdr:col>
      <xdr:colOff>38100</xdr:colOff>
      <xdr:row>34</xdr:row>
      <xdr:rowOff>17526</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1272500" y="574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32</xdr:row>
      <xdr:rowOff>34053</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088428" y="5520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33</xdr:row>
      <xdr:rowOff>107950</xdr:rowOff>
    </xdr:from>
    <xdr:to>
      <xdr:col>107</xdr:col>
      <xdr:colOff>101600</xdr:colOff>
      <xdr:row>34</xdr:row>
      <xdr:rowOff>38100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0383500" y="576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32</xdr:row>
      <xdr:rowOff>54627</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199428" y="554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33</xdr:row>
      <xdr:rowOff>89853</xdr:rowOff>
    </xdr:from>
    <xdr:to>
      <xdr:col>102</xdr:col>
      <xdr:colOff>165100</xdr:colOff>
      <xdr:row>34</xdr:row>
      <xdr:rowOff>20003</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9494500" y="5747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32</xdr:row>
      <xdr:rowOff>36530</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310428" y="5522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33</xdr:row>
      <xdr:rowOff>121666</xdr:rowOff>
    </xdr:from>
    <xdr:to>
      <xdr:col>98</xdr:col>
      <xdr:colOff>38100</xdr:colOff>
      <xdr:row>34</xdr:row>
      <xdr:rowOff>51816</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8605500" y="577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32</xdr:row>
      <xdr:rowOff>68343</xdr:rowOff>
    </xdr:from>
    <xdr:ext cx="469744"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421428" y="5554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121393</xdr:rowOff>
    </xdr:from>
    <xdr:to>
      <xdr:col>116</xdr:col>
      <xdr:colOff>62864</xdr:colOff>
      <xdr:row>59</xdr:row>
      <xdr:rowOff>43612</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693893"/>
          <a:ext cx="1269" cy="1465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47439</xdr:rowOff>
    </xdr:from>
    <xdr:ext cx="313932"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1629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43612</xdr:rowOff>
    </xdr:from>
    <xdr:to>
      <xdr:col>116</xdr:col>
      <xdr:colOff>152400</xdr:colOff>
      <xdr:row>59</xdr:row>
      <xdr:rowOff>43612</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159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68070</xdr:rowOff>
    </xdr:from>
    <xdr:ext cx="534377"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469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121393</xdr:rowOff>
    </xdr:from>
    <xdr:to>
      <xdr:col>116</xdr:col>
      <xdr:colOff>152400</xdr:colOff>
      <xdr:row>50</xdr:row>
      <xdr:rowOff>121393</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693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145777</xdr:rowOff>
    </xdr:from>
    <xdr:to>
      <xdr:col>116</xdr:col>
      <xdr:colOff>63500</xdr:colOff>
      <xdr:row>58</xdr:row>
      <xdr:rowOff>166103</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1323300" y="10089877"/>
          <a:ext cx="838200" cy="20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44645</xdr:rowOff>
    </xdr:from>
    <xdr:ext cx="469744"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8172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21768</xdr:rowOff>
    </xdr:from>
    <xdr:to>
      <xdr:col>116</xdr:col>
      <xdr:colOff>114300</xdr:colOff>
      <xdr:row>58</xdr:row>
      <xdr:rowOff>123368</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9965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145777</xdr:rowOff>
    </xdr:from>
    <xdr:to>
      <xdr:col>111</xdr:col>
      <xdr:colOff>177800</xdr:colOff>
      <xdr:row>58</xdr:row>
      <xdr:rowOff>161589</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0434300" y="10089877"/>
          <a:ext cx="889000" cy="15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9481</xdr:rowOff>
    </xdr:from>
    <xdr:to>
      <xdr:col>112</xdr:col>
      <xdr:colOff>38100</xdr:colOff>
      <xdr:row>58</xdr:row>
      <xdr:rowOff>111081</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995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127608</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9728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158541</xdr:rowOff>
    </xdr:from>
    <xdr:to>
      <xdr:col>107</xdr:col>
      <xdr:colOff>50800</xdr:colOff>
      <xdr:row>58</xdr:row>
      <xdr:rowOff>161589</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9545300" y="10102641"/>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160547</xdr:rowOff>
    </xdr:from>
    <xdr:to>
      <xdr:col>107</xdr:col>
      <xdr:colOff>101600</xdr:colOff>
      <xdr:row>58</xdr:row>
      <xdr:rowOff>90697</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993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107224</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9708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158541</xdr:rowOff>
    </xdr:from>
    <xdr:to>
      <xdr:col>102</xdr:col>
      <xdr:colOff>114300</xdr:colOff>
      <xdr:row>58</xdr:row>
      <xdr:rowOff>171438</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18656300" y="10102641"/>
          <a:ext cx="889000" cy="12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44285</xdr:rowOff>
    </xdr:from>
    <xdr:to>
      <xdr:col>102</xdr:col>
      <xdr:colOff>165100</xdr:colOff>
      <xdr:row>58</xdr:row>
      <xdr:rowOff>145885</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998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162412</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976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37560</xdr:rowOff>
    </xdr:from>
    <xdr:to>
      <xdr:col>98</xdr:col>
      <xdr:colOff>38100</xdr:colOff>
      <xdr:row>58</xdr:row>
      <xdr:rowOff>139160</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998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155687</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9756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115303</xdr:rowOff>
    </xdr:from>
    <xdr:to>
      <xdr:col>116</xdr:col>
      <xdr:colOff>114300</xdr:colOff>
      <xdr:row>59</xdr:row>
      <xdr:rowOff>45453</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10059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30230</xdr:rowOff>
    </xdr:from>
    <xdr:ext cx="469744"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9974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94977</xdr:rowOff>
    </xdr:from>
    <xdr:to>
      <xdr:col>112</xdr:col>
      <xdr:colOff>38100</xdr:colOff>
      <xdr:row>59</xdr:row>
      <xdr:rowOff>25127</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10039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16254</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088428" y="10131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110789</xdr:rowOff>
    </xdr:from>
    <xdr:to>
      <xdr:col>107</xdr:col>
      <xdr:colOff>101600</xdr:colOff>
      <xdr:row>59</xdr:row>
      <xdr:rowOff>40939</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10054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32066</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199428" y="10147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107741</xdr:rowOff>
    </xdr:from>
    <xdr:to>
      <xdr:col>102</xdr:col>
      <xdr:colOff>165100</xdr:colOff>
      <xdr:row>59</xdr:row>
      <xdr:rowOff>37891</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10051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29018</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10428" y="10144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120638</xdr:rowOff>
    </xdr:from>
    <xdr:to>
      <xdr:col>98</xdr:col>
      <xdr:colOff>38100</xdr:colOff>
      <xdr:row>59</xdr:row>
      <xdr:rowOff>50788</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10064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41915</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21428" y="10157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a:extLst>
            <a:ext uri="{FF2B5EF4-FFF2-40B4-BE49-F238E27FC236}">
              <a16:creationId xmlns:a16="http://schemas.microsoft.com/office/drawing/2014/main" id="{00000000-0008-0000-0600-00004F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70701</xdr:rowOff>
    </xdr:from>
    <xdr:to>
      <xdr:col>116</xdr:col>
      <xdr:colOff>62864</xdr:colOff>
      <xdr:row>78</xdr:row>
      <xdr:rowOff>97561</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2159595" y="12243651"/>
          <a:ext cx="1269" cy="1227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101388</xdr:rowOff>
    </xdr:from>
    <xdr:ext cx="534377" cy="259045"/>
    <xdr:sp macro="" textlink="">
      <xdr:nvSpPr>
        <xdr:cNvPr id="849" name="繰出金最小値テキスト">
          <a:extLst>
            <a:ext uri="{FF2B5EF4-FFF2-40B4-BE49-F238E27FC236}">
              <a16:creationId xmlns:a16="http://schemas.microsoft.com/office/drawing/2014/main" id="{00000000-0008-0000-0600-000051030000}"/>
            </a:ext>
          </a:extLst>
        </xdr:cNvPr>
        <xdr:cNvSpPr txBox="1"/>
      </xdr:nvSpPr>
      <xdr:spPr>
        <a:xfrm>
          <a:off x="22212300" y="13474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97561</xdr:rowOff>
    </xdr:from>
    <xdr:to>
      <xdr:col>116</xdr:col>
      <xdr:colOff>152400</xdr:colOff>
      <xdr:row>78</xdr:row>
      <xdr:rowOff>97561</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3470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17378</xdr:rowOff>
    </xdr:from>
    <xdr:ext cx="534377" cy="259045"/>
    <xdr:sp macro="" textlink="">
      <xdr:nvSpPr>
        <xdr:cNvPr id="851" name="繰出金最大値テキスト">
          <a:extLst>
            <a:ext uri="{FF2B5EF4-FFF2-40B4-BE49-F238E27FC236}">
              <a16:creationId xmlns:a16="http://schemas.microsoft.com/office/drawing/2014/main" id="{00000000-0008-0000-0600-000053030000}"/>
            </a:ext>
          </a:extLst>
        </xdr:cNvPr>
        <xdr:cNvSpPr txBox="1"/>
      </xdr:nvSpPr>
      <xdr:spPr>
        <a:xfrm>
          <a:off x="22212300" y="1201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70701</xdr:rowOff>
    </xdr:from>
    <xdr:to>
      <xdr:col>116</xdr:col>
      <xdr:colOff>152400</xdr:colOff>
      <xdr:row>71</xdr:row>
      <xdr:rowOff>70701</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2243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93218</xdr:rowOff>
    </xdr:from>
    <xdr:to>
      <xdr:col>116</xdr:col>
      <xdr:colOff>63500</xdr:colOff>
      <xdr:row>74</xdr:row>
      <xdr:rowOff>157150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1323300" y="12780518"/>
          <a:ext cx="838200" cy="63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164482</xdr:rowOff>
    </xdr:from>
    <xdr:ext cx="534377" cy="259045"/>
    <xdr:sp macro="" textlink="">
      <xdr:nvSpPr>
        <xdr:cNvPr id="854" name="繰出金平均値テキスト">
          <a:extLst>
            <a:ext uri="{FF2B5EF4-FFF2-40B4-BE49-F238E27FC236}">
              <a16:creationId xmlns:a16="http://schemas.microsoft.com/office/drawing/2014/main" id="{00000000-0008-0000-0600-000056030000}"/>
            </a:ext>
          </a:extLst>
        </xdr:cNvPr>
        <xdr:cNvSpPr txBox="1"/>
      </xdr:nvSpPr>
      <xdr:spPr>
        <a:xfrm>
          <a:off x="22212300" y="128517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14605</xdr:rowOff>
    </xdr:from>
    <xdr:to>
      <xdr:col>116</xdr:col>
      <xdr:colOff>114300</xdr:colOff>
      <xdr:row>75</xdr:row>
      <xdr:rowOff>116205</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2110700" y="1287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157150</xdr:rowOff>
    </xdr:from>
    <xdr:to>
      <xdr:col>111</xdr:col>
      <xdr:colOff>177800</xdr:colOff>
      <xdr:row>75</xdr:row>
      <xdr:rowOff>7112</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0434300" y="12844450"/>
          <a:ext cx="889000" cy="21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47142</xdr:rowOff>
    </xdr:from>
    <xdr:to>
      <xdr:col>112</xdr:col>
      <xdr:colOff>38100</xdr:colOff>
      <xdr:row>75</xdr:row>
      <xdr:rowOff>148741</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1272500" y="1290589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139870</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056111" y="12998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7112</xdr:rowOff>
    </xdr:from>
    <xdr:to>
      <xdr:col>107</xdr:col>
      <xdr:colOff>50800</xdr:colOff>
      <xdr:row>75</xdr:row>
      <xdr:rowOff>40831</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19545300" y="12865862"/>
          <a:ext cx="889000" cy="33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63830</xdr:rowOff>
    </xdr:from>
    <xdr:to>
      <xdr:col>107</xdr:col>
      <xdr:colOff>101600</xdr:colOff>
      <xdr:row>75</xdr:row>
      <xdr:rowOff>165430</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0383500" y="129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156557</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167111" y="1301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40831</xdr:rowOff>
    </xdr:from>
    <xdr:to>
      <xdr:col>102</xdr:col>
      <xdr:colOff>114300</xdr:colOff>
      <xdr:row>75</xdr:row>
      <xdr:rowOff>72187</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8656300" y="12899581"/>
          <a:ext cx="889000" cy="31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69050</xdr:rowOff>
    </xdr:from>
    <xdr:to>
      <xdr:col>102</xdr:col>
      <xdr:colOff>165100</xdr:colOff>
      <xdr:row>75</xdr:row>
      <xdr:rowOff>170650</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9494500" y="129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161777</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9278111" y="13020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83223</xdr:rowOff>
    </xdr:from>
    <xdr:to>
      <xdr:col>98</xdr:col>
      <xdr:colOff>38100</xdr:colOff>
      <xdr:row>76</xdr:row>
      <xdr:rowOff>13373</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8605500" y="1294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4500</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389111" y="1303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42418</xdr:rowOff>
    </xdr:from>
    <xdr:to>
      <xdr:col>116</xdr:col>
      <xdr:colOff>114300</xdr:colOff>
      <xdr:row>74</xdr:row>
      <xdr:rowOff>144018</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2110700" y="12729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65295</xdr:rowOff>
    </xdr:from>
    <xdr:ext cx="534377" cy="259045"/>
    <xdr:sp macro="" textlink="">
      <xdr:nvSpPr>
        <xdr:cNvPr id="873" name="繰出金該当値テキスト">
          <a:extLst>
            <a:ext uri="{FF2B5EF4-FFF2-40B4-BE49-F238E27FC236}">
              <a16:creationId xmlns:a16="http://schemas.microsoft.com/office/drawing/2014/main" id="{00000000-0008-0000-0600-000069030000}"/>
            </a:ext>
          </a:extLst>
        </xdr:cNvPr>
        <xdr:cNvSpPr txBox="1"/>
      </xdr:nvSpPr>
      <xdr:spPr>
        <a:xfrm>
          <a:off x="22212300" y="12581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106350</xdr:rowOff>
    </xdr:from>
    <xdr:to>
      <xdr:col>112</xdr:col>
      <xdr:colOff>38100</xdr:colOff>
      <xdr:row>75</xdr:row>
      <xdr:rowOff>36500</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1272500" y="1279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53027</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056111" y="12568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127762</xdr:rowOff>
    </xdr:from>
    <xdr:to>
      <xdr:col>107</xdr:col>
      <xdr:colOff>101600</xdr:colOff>
      <xdr:row>75</xdr:row>
      <xdr:rowOff>57912</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0383500" y="12815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74439</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167111" y="12590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161481</xdr:rowOff>
    </xdr:from>
    <xdr:to>
      <xdr:col>102</xdr:col>
      <xdr:colOff>165100</xdr:colOff>
      <xdr:row>75</xdr:row>
      <xdr:rowOff>91631</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9494500" y="12848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108158</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9278111" y="12624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21387</xdr:rowOff>
    </xdr:from>
    <xdr:to>
      <xdr:col>98</xdr:col>
      <xdr:colOff>38100</xdr:colOff>
      <xdr:row>75</xdr:row>
      <xdr:rowOff>122987</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8605500" y="128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139514</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389111" y="12655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a:extLst>
            <a:ext uri="{FF2B5EF4-FFF2-40B4-BE49-F238E27FC236}">
              <a16:creationId xmlns:a16="http://schemas.microsoft.com/office/drawing/2014/main" id="{00000000-0008-0000-0600-000082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a:extLst>
            <a:ext uri="{FF2B5EF4-FFF2-40B4-BE49-F238E27FC236}">
              <a16:creationId xmlns:a16="http://schemas.microsoft.com/office/drawing/2014/main" id="{00000000-0008-0000-0600-000084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a:extLst>
            <a:ext uri="{FF2B5EF4-FFF2-40B4-BE49-F238E27FC236}">
              <a16:creationId xmlns:a16="http://schemas.microsoft.com/office/drawing/2014/main" id="{00000000-0008-0000-0600-000087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a:extLst>
            <a:ext uri="{FF2B5EF4-FFF2-40B4-BE49-F238E27FC236}">
              <a16:creationId xmlns:a16="http://schemas.microsoft.com/office/drawing/2014/main" id="{00000000-0008-0000-0600-00009A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・人件費については、職員給の増や定年退職者数の増などにより、前年度を上回っている。</a:t>
          </a:r>
        </a:p>
        <a:p>
          <a:r>
            <a:rPr kumimoji="1" lang="ja-JP" altLang="en-US" sz="1300">
              <a:latin typeface="ＭＳ Ｐゴシック" panose="020B0600070205080204" pitchFamily="50" charset="-128"/>
              <a:ea typeface="ＭＳ Ｐゴシック" panose="020B0600070205080204" pitchFamily="50" charset="-128"/>
            </a:rPr>
            <a:t>・物件費については、光熱費高騰に伴う施設管理費の増などにより、前年度を上回っている。</a:t>
          </a:r>
        </a:p>
        <a:p>
          <a:r>
            <a:rPr kumimoji="1" lang="ja-JP" altLang="en-US" sz="1300">
              <a:latin typeface="ＭＳ Ｐゴシック" panose="020B0600070205080204" pitchFamily="50" charset="-128"/>
              <a:ea typeface="ＭＳ Ｐゴシック" panose="020B0600070205080204" pitchFamily="50" charset="-128"/>
            </a:rPr>
            <a:t>・扶助費については、子育て世帯等臨時特別支援事業の終了などにより、前年度を下回っている。</a:t>
          </a:r>
        </a:p>
        <a:p>
          <a:r>
            <a:rPr kumimoji="1" lang="ja-JP" altLang="en-US" sz="1300">
              <a:latin typeface="ＭＳ Ｐゴシック" panose="020B0600070205080204" pitchFamily="50" charset="-128"/>
              <a:ea typeface="ＭＳ Ｐゴシック" panose="020B0600070205080204" pitchFamily="50" charset="-128"/>
            </a:rPr>
            <a:t>・補助費等については、広域圏事務組合負担金の増などにより、前年度を上回っている。</a:t>
          </a:r>
        </a:p>
        <a:p>
          <a:r>
            <a:rPr kumimoji="1" lang="ja-JP" altLang="en-US" sz="1300">
              <a:latin typeface="ＭＳ Ｐゴシック" panose="020B0600070205080204" pitchFamily="50" charset="-128"/>
              <a:ea typeface="ＭＳ Ｐゴシック" panose="020B0600070205080204" pitchFamily="50" charset="-128"/>
            </a:rPr>
            <a:t>・普通建設事業費については、小中学校における校舎改築事業費や、富山市斎場の整備にかかる斎場管理費の減などにより、前年度を大きく下回っている。</a:t>
          </a:r>
        </a:p>
        <a:p>
          <a:r>
            <a:rPr kumimoji="1" lang="ja-JP" altLang="en-US" sz="1300">
              <a:latin typeface="ＭＳ Ｐゴシック" panose="020B0600070205080204" pitchFamily="50" charset="-128"/>
              <a:ea typeface="ＭＳ Ｐゴシック" panose="020B0600070205080204" pitchFamily="50" charset="-128"/>
            </a:rPr>
            <a:t>・公債費については、臨時財政対策債等の償還額の増により、前年度を上回っている。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富山県富山市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409,075
401,505
1,241.70
190,208,167
185,526,848
3,538,354
103,405,647
235,383,562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94.9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17018</xdr:rowOff>
    </xdr:from>
    <xdr:to>
      <xdr:col>24</xdr:col>
      <xdr:colOff>62865</xdr:colOff>
      <xdr:row>38</xdr:row>
      <xdr:rowOff>22352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31968"/>
          <a:ext cx="1270" cy="1205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26179</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41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22352</xdr:rowOff>
    </xdr:from>
    <xdr:to>
      <xdr:col>24</xdr:col>
      <xdr:colOff>152400</xdr:colOff>
      <xdr:row>38</xdr:row>
      <xdr:rowOff>22352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37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135145</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07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17018</xdr:rowOff>
    </xdr:from>
    <xdr:to>
      <xdr:col>24</xdr:col>
      <xdr:colOff>152400</xdr:colOff>
      <xdr:row>31</xdr:row>
      <xdr:rowOff>17018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31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151892</xdr:rowOff>
    </xdr:from>
    <xdr:to>
      <xdr:col>24</xdr:col>
      <xdr:colOff>63500</xdr:colOff>
      <xdr:row>36</xdr:row>
      <xdr:rowOff>7874</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15264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65295</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945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42418</xdr:rowOff>
    </xdr:from>
    <xdr:to>
      <xdr:col>24</xdr:col>
      <xdr:colOff>114300</xdr:colOff>
      <xdr:row>35</xdr:row>
      <xdr:rowOff>144018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254</xdr:rowOff>
    </xdr:from>
    <xdr:to>
      <xdr:col>19</xdr:col>
      <xdr:colOff>177800</xdr:colOff>
      <xdr:row>36</xdr:row>
      <xdr:rowOff>7874</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172454"/>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56134</xdr:rowOff>
    </xdr:from>
    <xdr:to>
      <xdr:col>20</xdr:col>
      <xdr:colOff>38100</xdr:colOff>
      <xdr:row>35</xdr:row>
      <xdr:rowOff>157734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5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2811</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32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101600</xdr:rowOff>
    </xdr:from>
    <xdr:to>
      <xdr:col>15</xdr:col>
      <xdr:colOff>50800</xdr:colOff>
      <xdr:row>36</xdr:row>
      <xdr:rowOff>254</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102350"/>
          <a:ext cx="889000" cy="70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58420</xdr:rowOff>
    </xdr:from>
    <xdr:to>
      <xdr:col>15</xdr:col>
      <xdr:colOff>101600</xdr:colOff>
      <xdr:row>35</xdr:row>
      <xdr:rowOff>160020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5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5097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834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86360</xdr:rowOff>
    </xdr:from>
    <xdr:to>
      <xdr:col>10</xdr:col>
      <xdr:colOff>114300</xdr:colOff>
      <xdr:row>35</xdr:row>
      <xdr:rowOff>101600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08711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21082</xdr:rowOff>
    </xdr:from>
    <xdr:to>
      <xdr:col>10</xdr:col>
      <xdr:colOff>165100</xdr:colOff>
      <xdr:row>35</xdr:row>
      <xdr:rowOff>122682</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2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139209</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797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29464</xdr:rowOff>
    </xdr:from>
    <xdr:to>
      <xdr:col>6</xdr:col>
      <xdr:colOff>38100</xdr:colOff>
      <xdr:row>35</xdr:row>
      <xdr:rowOff>131064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3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147591</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05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101092</xdr:rowOff>
    </xdr:from>
    <xdr:to>
      <xdr:col>24</xdr:col>
      <xdr:colOff>114300</xdr:colOff>
      <xdr:row>36</xdr:row>
      <xdr:rowOff>31242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101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79519</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080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128524</xdr:rowOff>
    </xdr:from>
    <xdr:to>
      <xdr:col>20</xdr:col>
      <xdr:colOff>38100</xdr:colOff>
      <xdr:row>36</xdr:row>
      <xdr:rowOff>58674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129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49801</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222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120904</xdr:rowOff>
    </xdr:from>
    <xdr:to>
      <xdr:col>15</xdr:col>
      <xdr:colOff>101600</xdr:colOff>
      <xdr:row>36</xdr:row>
      <xdr:rowOff>51054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121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42181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214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50800</xdr:rowOff>
    </xdr:from>
    <xdr:to>
      <xdr:col>10</xdr:col>
      <xdr:colOff>165100</xdr:colOff>
      <xdr:row>35</xdr:row>
      <xdr:rowOff>152400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051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143527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144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35560</xdr:rowOff>
    </xdr:from>
    <xdr:to>
      <xdr:col>6</xdr:col>
      <xdr:colOff>38100</xdr:colOff>
      <xdr:row>35</xdr:row>
      <xdr:rowOff>137160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036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128287</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129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53</xdr:row>
      <xdr:rowOff>13284</xdr:rowOff>
    </xdr:from>
    <xdr:to>
      <xdr:col>24</xdr:col>
      <xdr:colOff>62865</xdr:colOff>
      <xdr:row>58</xdr:row>
      <xdr:rowOff>28491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9100134"/>
          <a:ext cx="1270" cy="872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32318</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9976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28491</xdr:rowOff>
    </xdr:from>
    <xdr:to>
      <xdr:col>24</xdr:col>
      <xdr:colOff>152400</xdr:colOff>
      <xdr:row>58</xdr:row>
      <xdr:rowOff>28491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9972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131411</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875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102,363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53</xdr:row>
      <xdr:rowOff>13284</xdr:rowOff>
    </xdr:from>
    <xdr:to>
      <xdr:col>24</xdr:col>
      <xdr:colOff>152400</xdr:colOff>
      <xdr:row>53</xdr:row>
      <xdr:rowOff>13284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9100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84684</xdr:rowOff>
    </xdr:from>
    <xdr:to>
      <xdr:col>24</xdr:col>
      <xdr:colOff>63500</xdr:colOff>
      <xdr:row>56</xdr:row>
      <xdr:rowOff>101589</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514434"/>
          <a:ext cx="838200" cy="188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50846</xdr:rowOff>
    </xdr:from>
    <xdr:ext cx="534377"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652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72419</xdr:rowOff>
    </xdr:from>
    <xdr:to>
      <xdr:col>24</xdr:col>
      <xdr:colOff>114300</xdr:colOff>
      <xdr:row>57</xdr:row>
      <xdr:rowOff>2569</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67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130447</xdr:rowOff>
    </xdr:from>
    <xdr:to>
      <xdr:col>19</xdr:col>
      <xdr:colOff>177800</xdr:colOff>
      <xdr:row>56</xdr:row>
      <xdr:rowOff>101589</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8702947"/>
          <a:ext cx="889000" cy="999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73203</xdr:rowOff>
    </xdr:from>
    <xdr:to>
      <xdr:col>20</xdr:col>
      <xdr:colOff>38100</xdr:colOff>
      <xdr:row>57</xdr:row>
      <xdr:rowOff>3353</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674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165930</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530111" y="9767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130447</xdr:rowOff>
    </xdr:from>
    <xdr:to>
      <xdr:col>15</xdr:col>
      <xdr:colOff>50800</xdr:colOff>
      <xdr:row>57</xdr:row>
      <xdr:rowOff>45876</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8702947"/>
          <a:ext cx="889000" cy="1115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50</xdr:row>
      <xdr:rowOff>54120</xdr:rowOff>
    </xdr:from>
    <xdr:to>
      <xdr:col>15</xdr:col>
      <xdr:colOff>101600</xdr:colOff>
      <xdr:row>50</xdr:row>
      <xdr:rowOff>155720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8626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49</xdr:row>
      <xdr:rowOff>797</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8401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42305</xdr:rowOff>
    </xdr:from>
    <xdr:to>
      <xdr:col>10</xdr:col>
      <xdr:colOff>114300</xdr:colOff>
      <xdr:row>57</xdr:row>
      <xdr:rowOff>45876</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30300" y="9814955"/>
          <a:ext cx="889000" cy="3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148129</xdr:rowOff>
    </xdr:from>
    <xdr:to>
      <xdr:col>10</xdr:col>
      <xdr:colOff>165100</xdr:colOff>
      <xdr:row>57</xdr:row>
      <xdr:rowOff>78279</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749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94806</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9524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1999</xdr:rowOff>
    </xdr:from>
    <xdr:to>
      <xdr:col>6</xdr:col>
      <xdr:colOff>38100</xdr:colOff>
      <xdr:row>57</xdr:row>
      <xdr:rowOff>103599</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774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94726</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867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33884</xdr:rowOff>
    </xdr:from>
    <xdr:to>
      <xdr:col>24</xdr:col>
      <xdr:colOff>114300</xdr:colOff>
      <xdr:row>55</xdr:row>
      <xdr:rowOff>135484</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463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56761</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315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50789</xdr:rowOff>
    </xdr:from>
    <xdr:to>
      <xdr:col>20</xdr:col>
      <xdr:colOff>38100</xdr:colOff>
      <xdr:row>56</xdr:row>
      <xdr:rowOff>152389</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65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168916</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9427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50</xdr:row>
      <xdr:rowOff>79647</xdr:rowOff>
    </xdr:from>
    <xdr:to>
      <xdr:col>15</xdr:col>
      <xdr:colOff>101600</xdr:colOff>
      <xdr:row>51</xdr:row>
      <xdr:rowOff>9797</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8652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924</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8744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166526</xdr:rowOff>
    </xdr:from>
    <xdr:to>
      <xdr:col>10</xdr:col>
      <xdr:colOff>165100</xdr:colOff>
      <xdr:row>57</xdr:row>
      <xdr:rowOff>96676</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767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87803</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9860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162955</xdr:rowOff>
    </xdr:from>
    <xdr:to>
      <xdr:col>6</xdr:col>
      <xdr:colOff>38100</xdr:colOff>
      <xdr:row>57</xdr:row>
      <xdr:rowOff>93105</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764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109632</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9539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57755</xdr:rowOff>
    </xdr:from>
    <xdr:to>
      <xdr:col>24</xdr:col>
      <xdr:colOff>62865</xdr:colOff>
      <xdr:row>77</xdr:row>
      <xdr:rowOff>70069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059255"/>
          <a:ext cx="1270" cy="1212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73896</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275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70069</xdr:rowOff>
    </xdr:from>
    <xdr:to>
      <xdr:col>24</xdr:col>
      <xdr:colOff>152400</xdr:colOff>
      <xdr:row>77</xdr:row>
      <xdr:rowOff>70069</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271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4432</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834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300,754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57755</xdr:rowOff>
    </xdr:from>
    <xdr:to>
      <xdr:col>24</xdr:col>
      <xdr:colOff>152400</xdr:colOff>
      <xdr:row>70</xdr:row>
      <xdr:rowOff>57755</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059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48282</xdr:rowOff>
    </xdr:from>
    <xdr:to>
      <xdr:col>24</xdr:col>
      <xdr:colOff>63500</xdr:colOff>
      <xdr:row>76</xdr:row>
      <xdr:rowOff>88722</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3797300" y="13078482"/>
          <a:ext cx="838200" cy="40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159890</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6757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137013</xdr:rowOff>
    </xdr:from>
    <xdr:to>
      <xdr:col>24</xdr:col>
      <xdr:colOff>114300</xdr:colOff>
      <xdr:row>75</xdr:row>
      <xdr:rowOff>67163</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824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48282</xdr:rowOff>
    </xdr:from>
    <xdr:to>
      <xdr:col>19</xdr:col>
      <xdr:colOff>177800</xdr:colOff>
      <xdr:row>77</xdr:row>
      <xdr:rowOff>32769</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078482"/>
          <a:ext cx="889000" cy="155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85540</xdr:rowOff>
    </xdr:from>
    <xdr:to>
      <xdr:col>20</xdr:col>
      <xdr:colOff>38100</xdr:colOff>
      <xdr:row>75</xdr:row>
      <xdr:rowOff>15690</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772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32217</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548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32769</xdr:rowOff>
    </xdr:from>
    <xdr:to>
      <xdr:col>15</xdr:col>
      <xdr:colOff>50800</xdr:colOff>
      <xdr:row>77</xdr:row>
      <xdr:rowOff>112581</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234419"/>
          <a:ext cx="889000" cy="7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109139</xdr:rowOff>
    </xdr:from>
    <xdr:to>
      <xdr:col>15</xdr:col>
      <xdr:colOff>101600</xdr:colOff>
      <xdr:row>76</xdr:row>
      <xdr:rowOff>39289</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29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55816</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743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112581</xdr:rowOff>
    </xdr:from>
    <xdr:to>
      <xdr:col>10</xdr:col>
      <xdr:colOff>114300</xdr:colOff>
      <xdr:row>77</xdr:row>
      <xdr:rowOff>133521</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314231"/>
          <a:ext cx="889000" cy="20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156634</xdr:rowOff>
    </xdr:from>
    <xdr:to>
      <xdr:col>10</xdr:col>
      <xdr:colOff>165100</xdr:colOff>
      <xdr:row>76</xdr:row>
      <xdr:rowOff>86784</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01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103311</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790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25479</xdr:rowOff>
    </xdr:from>
    <xdr:to>
      <xdr:col>6</xdr:col>
      <xdr:colOff>38100</xdr:colOff>
      <xdr:row>76</xdr:row>
      <xdr:rowOff>127079</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055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143606</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2830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37922</xdr:rowOff>
    </xdr:from>
    <xdr:to>
      <xdr:col>24</xdr:col>
      <xdr:colOff>114300</xdr:colOff>
      <xdr:row>76</xdr:row>
      <xdr:rowOff>139522</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068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16349</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046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168932</xdr:rowOff>
    </xdr:from>
    <xdr:to>
      <xdr:col>20</xdr:col>
      <xdr:colOff>38100</xdr:colOff>
      <xdr:row>76</xdr:row>
      <xdr:rowOff>99082</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027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90209</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120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153419</xdr:rowOff>
    </xdr:from>
    <xdr:to>
      <xdr:col>15</xdr:col>
      <xdr:colOff>101600</xdr:colOff>
      <xdr:row>77</xdr:row>
      <xdr:rowOff>83569</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183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74696</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276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61781</xdr:rowOff>
    </xdr:from>
    <xdr:to>
      <xdr:col>10</xdr:col>
      <xdr:colOff>165100</xdr:colOff>
      <xdr:row>77</xdr:row>
      <xdr:rowOff>163381</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263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154508</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356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82721</xdr:rowOff>
    </xdr:from>
    <xdr:to>
      <xdr:col>6</xdr:col>
      <xdr:colOff>38100</xdr:colOff>
      <xdr:row>78</xdr:row>
      <xdr:rowOff>12871</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284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3998</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377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2082</xdr:rowOff>
    </xdr:from>
    <xdr:to>
      <xdr:col>24</xdr:col>
      <xdr:colOff>62865</xdr:colOff>
      <xdr:row>97</xdr:row>
      <xdr:rowOff>25674</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604032"/>
          <a:ext cx="1270" cy="1052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29501</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660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25674</xdr:rowOff>
    </xdr:from>
    <xdr:to>
      <xdr:col>24</xdr:col>
      <xdr:colOff>152400</xdr:colOff>
      <xdr:row>97</xdr:row>
      <xdr:rowOff>25674</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656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120209</xdr:rowOff>
    </xdr:from>
    <xdr:ext cx="534377"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379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78,520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2082</xdr:rowOff>
    </xdr:from>
    <xdr:to>
      <xdr:col>24</xdr:col>
      <xdr:colOff>152400</xdr:colOff>
      <xdr:row>91</xdr:row>
      <xdr:rowOff>2082</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604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69383</xdr:rowOff>
    </xdr:from>
    <xdr:to>
      <xdr:col>24</xdr:col>
      <xdr:colOff>63500</xdr:colOff>
      <xdr:row>97</xdr:row>
      <xdr:rowOff>25674</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3797300" y="16528583"/>
          <a:ext cx="838200" cy="127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142067</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0869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119190</xdr:rowOff>
    </xdr:from>
    <xdr:to>
      <xdr:col>24</xdr:col>
      <xdr:colOff>114300</xdr:colOff>
      <xdr:row>95</xdr:row>
      <xdr:rowOff>49340</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235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69383</xdr:rowOff>
    </xdr:from>
    <xdr:to>
      <xdr:col>19</xdr:col>
      <xdr:colOff>177800</xdr:colOff>
      <xdr:row>98</xdr:row>
      <xdr:rowOff>28623</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6528583"/>
          <a:ext cx="889000" cy="302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166326</xdr:rowOff>
    </xdr:from>
    <xdr:to>
      <xdr:col>20</xdr:col>
      <xdr:colOff>38100</xdr:colOff>
      <xdr:row>95</xdr:row>
      <xdr:rowOff>96476</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282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113003</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057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28623</xdr:rowOff>
    </xdr:from>
    <xdr:to>
      <xdr:col>15</xdr:col>
      <xdr:colOff>50800</xdr:colOff>
      <xdr:row>98</xdr:row>
      <xdr:rowOff>95991</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6830723"/>
          <a:ext cx="889000" cy="67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73995</xdr:rowOff>
    </xdr:from>
    <xdr:to>
      <xdr:col>15</xdr:col>
      <xdr:colOff>101600</xdr:colOff>
      <xdr:row>97</xdr:row>
      <xdr:rowOff>4145</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53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20672</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308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95991</xdr:rowOff>
    </xdr:from>
    <xdr:to>
      <xdr:col>10</xdr:col>
      <xdr:colOff>114300</xdr:colOff>
      <xdr:row>98</xdr:row>
      <xdr:rowOff>106279</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6898091"/>
          <a:ext cx="889000" cy="10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89929</xdr:rowOff>
    </xdr:from>
    <xdr:to>
      <xdr:col>10</xdr:col>
      <xdr:colOff>165100</xdr:colOff>
      <xdr:row>97</xdr:row>
      <xdr:rowOff>20079</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54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36606</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324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105200</xdr:rowOff>
    </xdr:from>
    <xdr:to>
      <xdr:col>6</xdr:col>
      <xdr:colOff>38100</xdr:colOff>
      <xdr:row>97</xdr:row>
      <xdr:rowOff>35350</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56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51877</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339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146324</xdr:rowOff>
    </xdr:from>
    <xdr:to>
      <xdr:col>24</xdr:col>
      <xdr:colOff>114300</xdr:colOff>
      <xdr:row>97</xdr:row>
      <xdr:rowOff>76474</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60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61251</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520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18583</xdr:rowOff>
    </xdr:from>
    <xdr:to>
      <xdr:col>20</xdr:col>
      <xdr:colOff>38100</xdr:colOff>
      <xdr:row>96</xdr:row>
      <xdr:rowOff>120183</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477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111310</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6570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149273</xdr:rowOff>
    </xdr:from>
    <xdr:to>
      <xdr:col>15</xdr:col>
      <xdr:colOff>101600</xdr:colOff>
      <xdr:row>98</xdr:row>
      <xdr:rowOff>79423</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779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70550</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6872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45191</xdr:rowOff>
    </xdr:from>
    <xdr:to>
      <xdr:col>10</xdr:col>
      <xdr:colOff>165100</xdr:colOff>
      <xdr:row>98</xdr:row>
      <xdr:rowOff>146791</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847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137918</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6940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55479</xdr:rowOff>
    </xdr:from>
    <xdr:to>
      <xdr:col>6</xdr:col>
      <xdr:colOff>38100</xdr:colOff>
      <xdr:row>98</xdr:row>
      <xdr:rowOff>157079</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857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148206</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6950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51003</xdr:rowOff>
    </xdr:from>
    <xdr:to>
      <xdr:col>54</xdr:col>
      <xdr:colOff>189865</xdr:colOff>
      <xdr:row>38</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365953"/>
          <a:ext cx="1270" cy="12888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169130</xdr:rowOff>
    </xdr:from>
    <xdr:ext cx="469744"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5141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51003</xdr:rowOff>
    </xdr:from>
    <xdr:to>
      <xdr:col>55</xdr:col>
      <xdr:colOff>88900</xdr:colOff>
      <xdr:row>31</xdr:row>
      <xdr:rowOff>51003</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365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80264</xdr:rowOff>
    </xdr:from>
    <xdr:to>
      <xdr:col>55</xdr:col>
      <xdr:colOff>0</xdr:colOff>
      <xdr:row>34</xdr:row>
      <xdr:rowOff>130099</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9639300" y="5909564"/>
          <a:ext cx="838200" cy="49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93387</xdr:rowOff>
    </xdr:from>
    <xdr:ext cx="378565"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26558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114960</xdr:rowOff>
    </xdr:from>
    <xdr:to>
      <xdr:col>55</xdr:col>
      <xdr:colOff>50800</xdr:colOff>
      <xdr:row>37</xdr:row>
      <xdr:rowOff>45110</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2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80264</xdr:rowOff>
    </xdr:from>
    <xdr:to>
      <xdr:col>50</xdr:col>
      <xdr:colOff>114300</xdr:colOff>
      <xdr:row>34</xdr:row>
      <xdr:rowOff>138328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8750300" y="5909564"/>
          <a:ext cx="889000" cy="58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99873</xdr:rowOff>
    </xdr:from>
    <xdr:to>
      <xdr:col>50</xdr:col>
      <xdr:colOff>165100</xdr:colOff>
      <xdr:row>37</xdr:row>
      <xdr:rowOff>30023</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272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21150</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50017" y="63648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137414</xdr:rowOff>
    </xdr:from>
    <xdr:to>
      <xdr:col>45</xdr:col>
      <xdr:colOff>177800</xdr:colOff>
      <xdr:row>34</xdr:row>
      <xdr:rowOff>138328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7861300" y="5280914"/>
          <a:ext cx="889000" cy="686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96672</xdr:rowOff>
    </xdr:from>
    <xdr:to>
      <xdr:col>46</xdr:col>
      <xdr:colOff>38100</xdr:colOff>
      <xdr:row>37</xdr:row>
      <xdr:rowOff>26822</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268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17949</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61017" y="63615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137414</xdr:rowOff>
    </xdr:from>
    <xdr:to>
      <xdr:col>41</xdr:col>
      <xdr:colOff>50800</xdr:colOff>
      <xdr:row>35</xdr:row>
      <xdr:rowOff>43231</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6972300" y="5280914"/>
          <a:ext cx="889000" cy="763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110846</xdr:rowOff>
    </xdr:from>
    <xdr:to>
      <xdr:col>41</xdr:col>
      <xdr:colOff>101600</xdr:colOff>
      <xdr:row>37</xdr:row>
      <xdr:rowOff>40996</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28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32123</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72017" y="63757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134620</xdr:rowOff>
    </xdr:from>
    <xdr:to>
      <xdr:col>36</xdr:col>
      <xdr:colOff>165100</xdr:colOff>
      <xdr:row>37</xdr:row>
      <xdr:rowOff>64770</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55897</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3017" y="6399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79299</xdr:rowOff>
    </xdr:from>
    <xdr:to>
      <xdr:col>55</xdr:col>
      <xdr:colOff>50800</xdr:colOff>
      <xdr:row>35</xdr:row>
      <xdr:rowOff>9449</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5908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102176</xdr:rowOff>
    </xdr:from>
    <xdr:ext cx="469744"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5760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29464</xdr:rowOff>
    </xdr:from>
    <xdr:to>
      <xdr:col>50</xdr:col>
      <xdr:colOff>165100</xdr:colOff>
      <xdr:row>34</xdr:row>
      <xdr:rowOff>131064</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5858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32</xdr:row>
      <xdr:rowOff>147591</xdr:rowOff>
    </xdr:from>
    <xdr:ext cx="469744"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04428" y="5633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87528</xdr:rowOff>
    </xdr:from>
    <xdr:to>
      <xdr:col>46</xdr:col>
      <xdr:colOff>38100</xdr:colOff>
      <xdr:row>35</xdr:row>
      <xdr:rowOff>17678</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591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33</xdr:row>
      <xdr:rowOff>34205</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515428" y="569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86614</xdr:rowOff>
    </xdr:from>
    <xdr:to>
      <xdr:col>41</xdr:col>
      <xdr:colOff>101600</xdr:colOff>
      <xdr:row>31</xdr:row>
      <xdr:rowOff>16764</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523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29</xdr:row>
      <xdr:rowOff>33291</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626428" y="5005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163881</xdr:rowOff>
    </xdr:from>
    <xdr:to>
      <xdr:col>36</xdr:col>
      <xdr:colOff>165100</xdr:colOff>
      <xdr:row>35</xdr:row>
      <xdr:rowOff>94031</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5993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110558</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737428" y="5768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50</xdr:row>
      <xdr:rowOff>111777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農林水産業費グラフ枠">
          <a:extLst>
            <a:ext uri="{FF2B5EF4-FFF2-40B4-BE49-F238E27FC236}">
              <a16:creationId xmlns:a16="http://schemas.microsoft.com/office/drawing/2014/main" id="{00000000-0008-0000-07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54946</xdr:rowOff>
    </xdr:from>
    <xdr:to>
      <xdr:col>54</xdr:col>
      <xdr:colOff>189865</xdr:colOff>
      <xdr:row>58</xdr:row>
      <xdr:rowOff>18999</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flipV="1">
          <a:off x="10475595" y="8798896"/>
          <a:ext cx="1270" cy="1164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22826</xdr:rowOff>
    </xdr:from>
    <xdr:ext cx="378565" cy="259045"/>
    <xdr:sp macro="" textlink="">
      <xdr:nvSpPr>
        <xdr:cNvPr id="338" name="農林水産業費最小値テキスト">
          <a:extLst>
            <a:ext uri="{FF2B5EF4-FFF2-40B4-BE49-F238E27FC236}">
              <a16:creationId xmlns:a16="http://schemas.microsoft.com/office/drawing/2014/main" id="{00000000-0008-0000-0700-000052010000}"/>
            </a:ext>
          </a:extLst>
        </xdr:cNvPr>
        <xdr:cNvSpPr txBox="1"/>
      </xdr:nvSpPr>
      <xdr:spPr>
        <a:xfrm>
          <a:off x="10528300" y="9966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18999</xdr:rowOff>
    </xdr:from>
    <xdr:to>
      <xdr:col>55</xdr:col>
      <xdr:colOff>88900</xdr:colOff>
      <xdr:row>58</xdr:row>
      <xdr:rowOff>18999</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10388600" y="9963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1623</xdr:rowOff>
    </xdr:from>
    <xdr:ext cx="534377" cy="259045"/>
    <xdr:sp macro="" textlink="">
      <xdr:nvSpPr>
        <xdr:cNvPr id="340" name="農林水産業費最大値テキスト">
          <a:extLst>
            <a:ext uri="{FF2B5EF4-FFF2-40B4-BE49-F238E27FC236}">
              <a16:creationId xmlns:a16="http://schemas.microsoft.com/office/drawing/2014/main" id="{00000000-0008-0000-0700-000054010000}"/>
            </a:ext>
          </a:extLst>
        </xdr:cNvPr>
        <xdr:cNvSpPr txBox="1"/>
      </xdr:nvSpPr>
      <xdr:spPr>
        <a:xfrm>
          <a:off x="10528300" y="8574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20,483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54946</xdr:rowOff>
    </xdr:from>
    <xdr:to>
      <xdr:col>55</xdr:col>
      <xdr:colOff>88900</xdr:colOff>
      <xdr:row>51</xdr:row>
      <xdr:rowOff>54946</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10388600" y="8798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49288</xdr:rowOff>
    </xdr:from>
    <xdr:to>
      <xdr:col>55</xdr:col>
      <xdr:colOff>0</xdr:colOff>
      <xdr:row>54</xdr:row>
      <xdr:rowOff>71063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9639300" y="9307588"/>
          <a:ext cx="838200" cy="21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161682</xdr:rowOff>
    </xdr:from>
    <xdr:ext cx="469744" cy="259045"/>
    <xdr:sp macro="" textlink="">
      <xdr:nvSpPr>
        <xdr:cNvPr id="343" name="農林水産業費平均値テキスト">
          <a:extLst>
            <a:ext uri="{FF2B5EF4-FFF2-40B4-BE49-F238E27FC236}">
              <a16:creationId xmlns:a16="http://schemas.microsoft.com/office/drawing/2014/main" id="{00000000-0008-0000-0700-000057010000}"/>
            </a:ext>
          </a:extLst>
        </xdr:cNvPr>
        <xdr:cNvSpPr txBox="1"/>
      </xdr:nvSpPr>
      <xdr:spPr>
        <a:xfrm>
          <a:off x="10528300" y="95914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11805</xdr:rowOff>
    </xdr:from>
    <xdr:to>
      <xdr:col>55</xdr:col>
      <xdr:colOff>50800</xdr:colOff>
      <xdr:row>56</xdr:row>
      <xdr:rowOff>113405</xdr:rowOff>
    </xdr:to>
    <xdr:sp macro="" textlink="">
      <xdr:nvSpPr>
        <xdr:cNvPr id="344" name="フローチャート: 判断 343">
          <a:extLst>
            <a:ext uri="{FF2B5EF4-FFF2-40B4-BE49-F238E27FC236}">
              <a16:creationId xmlns:a16="http://schemas.microsoft.com/office/drawing/2014/main" id="{00000000-0008-0000-0700-000058010000}"/>
            </a:ext>
          </a:extLst>
        </xdr:cNvPr>
        <xdr:cNvSpPr/>
      </xdr:nvSpPr>
      <xdr:spPr>
        <a:xfrm>
          <a:off x="10426700" y="961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36373</xdr:rowOff>
    </xdr:from>
    <xdr:to>
      <xdr:col>50</xdr:col>
      <xdr:colOff>114300</xdr:colOff>
      <xdr:row>54</xdr:row>
      <xdr:rowOff>71063</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8750300" y="9294673"/>
          <a:ext cx="889000" cy="34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17463</xdr:rowOff>
    </xdr:from>
    <xdr:to>
      <xdr:col>50</xdr:col>
      <xdr:colOff>165100</xdr:colOff>
      <xdr:row>56</xdr:row>
      <xdr:rowOff>119063</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9588500" y="9618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110190</xdr:rowOff>
    </xdr:from>
    <xdr:ext cx="469744"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9404428" y="9711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36373</xdr:rowOff>
    </xdr:from>
    <xdr:to>
      <xdr:col>45</xdr:col>
      <xdr:colOff>177800</xdr:colOff>
      <xdr:row>54</xdr:row>
      <xdr:rowOff>123413</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7861300" y="9294673"/>
          <a:ext cx="889000" cy="87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165424</xdr:rowOff>
    </xdr:from>
    <xdr:to>
      <xdr:col>46</xdr:col>
      <xdr:colOff>38100</xdr:colOff>
      <xdr:row>56</xdr:row>
      <xdr:rowOff>95574</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8699500" y="9595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86701</xdr:rowOff>
    </xdr:from>
    <xdr:ext cx="469744"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8515428" y="9687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95123</xdr:rowOff>
    </xdr:from>
    <xdr:to>
      <xdr:col>41</xdr:col>
      <xdr:colOff>50800</xdr:colOff>
      <xdr:row>54</xdr:row>
      <xdr:rowOff>123413</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6972300" y="9353423"/>
          <a:ext cx="889000" cy="28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11119</xdr:rowOff>
    </xdr:from>
    <xdr:to>
      <xdr:col>41</xdr:col>
      <xdr:colOff>101600</xdr:colOff>
      <xdr:row>56</xdr:row>
      <xdr:rowOff>112719</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7810500" y="961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103846</xdr:rowOff>
    </xdr:from>
    <xdr:ext cx="469744"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7626428" y="9705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14548</xdr:rowOff>
    </xdr:from>
    <xdr:to>
      <xdr:col>36</xdr:col>
      <xdr:colOff>165100</xdr:colOff>
      <xdr:row>56</xdr:row>
      <xdr:rowOff>116148</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6921500" y="9615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107275</xdr:rowOff>
    </xdr:from>
    <xdr:ext cx="469744"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6737428" y="9708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169938</xdr:rowOff>
    </xdr:from>
    <xdr:to>
      <xdr:col>55</xdr:col>
      <xdr:colOff>50800</xdr:colOff>
      <xdr:row>54</xdr:row>
      <xdr:rowOff>100088</xdr:rowOff>
    </xdr:to>
    <xdr:sp macro="" textlink="">
      <xdr:nvSpPr>
        <xdr:cNvPr id="361" name="楕円 360">
          <a:extLst>
            <a:ext uri="{FF2B5EF4-FFF2-40B4-BE49-F238E27FC236}">
              <a16:creationId xmlns:a16="http://schemas.microsoft.com/office/drawing/2014/main" id="{00000000-0008-0000-0700-000069010000}"/>
            </a:ext>
          </a:extLst>
        </xdr:cNvPr>
        <xdr:cNvSpPr/>
      </xdr:nvSpPr>
      <xdr:spPr>
        <a:xfrm>
          <a:off x="10426700" y="925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21365</xdr:rowOff>
    </xdr:from>
    <xdr:ext cx="534377" cy="259045"/>
    <xdr:sp macro="" textlink="">
      <xdr:nvSpPr>
        <xdr:cNvPr id="362" name="農林水産業費該当値テキスト">
          <a:extLst>
            <a:ext uri="{FF2B5EF4-FFF2-40B4-BE49-F238E27FC236}">
              <a16:creationId xmlns:a16="http://schemas.microsoft.com/office/drawing/2014/main" id="{00000000-0008-0000-0700-00006A010000}"/>
            </a:ext>
          </a:extLst>
        </xdr:cNvPr>
        <xdr:cNvSpPr txBox="1"/>
      </xdr:nvSpPr>
      <xdr:spPr>
        <a:xfrm>
          <a:off x="10528300" y="9108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20263</xdr:rowOff>
    </xdr:from>
    <xdr:to>
      <xdr:col>50</xdr:col>
      <xdr:colOff>165100</xdr:colOff>
      <xdr:row>54</xdr:row>
      <xdr:rowOff>121863</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9588500" y="9278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138390</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372111" y="9053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157023</xdr:rowOff>
    </xdr:from>
    <xdr:to>
      <xdr:col>46</xdr:col>
      <xdr:colOff>38100</xdr:colOff>
      <xdr:row>54</xdr:row>
      <xdr:rowOff>87173</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8699500" y="9243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103700</xdr:rowOff>
    </xdr:from>
    <xdr:ext cx="534377"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8483111" y="9019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72613</xdr:rowOff>
    </xdr:from>
    <xdr:to>
      <xdr:col>41</xdr:col>
      <xdr:colOff>101600</xdr:colOff>
      <xdr:row>55</xdr:row>
      <xdr:rowOff>2763</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7810500" y="9330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19290</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594111" y="9106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44323</xdr:rowOff>
    </xdr:from>
    <xdr:to>
      <xdr:col>36</xdr:col>
      <xdr:colOff>165100</xdr:colOff>
      <xdr:row>54</xdr:row>
      <xdr:rowOff>145923</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6921500" y="9302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162450</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05111" y="9077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143358</xdr:rowOff>
    </xdr:from>
    <xdr:to>
      <xdr:col>54</xdr:col>
      <xdr:colOff>189865</xdr:colOff>
      <xdr:row>79</xdr:row>
      <xdr:rowOff>82533</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144858"/>
          <a:ext cx="1270" cy="1482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86360</xdr:rowOff>
    </xdr:from>
    <xdr:ext cx="469744"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630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82533</xdr:rowOff>
    </xdr:from>
    <xdr:to>
      <xdr:col>55</xdr:col>
      <xdr:colOff>88900</xdr:colOff>
      <xdr:row>79</xdr:row>
      <xdr:rowOff>82533</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627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90035</xdr:rowOff>
    </xdr:from>
    <xdr:ext cx="534377"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1920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91,776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143358</xdr:rowOff>
    </xdr:from>
    <xdr:to>
      <xdr:col>55</xdr:col>
      <xdr:colOff>88900</xdr:colOff>
      <xdr:row>70</xdr:row>
      <xdr:rowOff>143358</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144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77456</xdr:rowOff>
    </xdr:from>
    <xdr:to>
      <xdr:col>55</xdr:col>
      <xdr:colOff>0</xdr:colOff>
      <xdr:row>78</xdr:row>
      <xdr:rowOff>93800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9639300" y="13450556"/>
          <a:ext cx="838200" cy="16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145381</xdr:rowOff>
    </xdr:from>
    <xdr:ext cx="534377"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1755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122504</xdr:rowOff>
    </xdr:from>
    <xdr:to>
      <xdr:col>55</xdr:col>
      <xdr:colOff>50800</xdr:colOff>
      <xdr:row>78</xdr:row>
      <xdr:rowOff>52654</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32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48228</xdr:rowOff>
    </xdr:from>
    <xdr:to>
      <xdr:col>50</xdr:col>
      <xdr:colOff>114300</xdr:colOff>
      <xdr:row>78</xdr:row>
      <xdr:rowOff>93800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8750300" y="13421328"/>
          <a:ext cx="889000" cy="45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95431</xdr:rowOff>
    </xdr:from>
    <xdr:to>
      <xdr:col>50</xdr:col>
      <xdr:colOff>165100</xdr:colOff>
      <xdr:row>78</xdr:row>
      <xdr:rowOff>25581</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29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42108</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3072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48228</xdr:rowOff>
    </xdr:from>
    <xdr:to>
      <xdr:col>45</xdr:col>
      <xdr:colOff>177800</xdr:colOff>
      <xdr:row>78</xdr:row>
      <xdr:rowOff>98912</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7861300" y="13421328"/>
          <a:ext cx="889000" cy="50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68914</xdr:rowOff>
    </xdr:from>
    <xdr:to>
      <xdr:col>46</xdr:col>
      <xdr:colOff>38100</xdr:colOff>
      <xdr:row>77</xdr:row>
      <xdr:rowOff>170514</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27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15591</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3045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98912</xdr:rowOff>
    </xdr:from>
    <xdr:to>
      <xdr:col>41</xdr:col>
      <xdr:colOff>50800</xdr:colOff>
      <xdr:row>78</xdr:row>
      <xdr:rowOff>135373</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6972300" y="13472012"/>
          <a:ext cx="889000" cy="36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38134</xdr:rowOff>
    </xdr:from>
    <xdr:to>
      <xdr:col>41</xdr:col>
      <xdr:colOff>101600</xdr:colOff>
      <xdr:row>78</xdr:row>
      <xdr:rowOff>139734</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411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156261</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94111" y="13186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49467</xdr:rowOff>
    </xdr:from>
    <xdr:to>
      <xdr:col>36</xdr:col>
      <xdr:colOff>165100</xdr:colOff>
      <xdr:row>78</xdr:row>
      <xdr:rowOff>151067</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422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167594</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05111" y="13197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26656</xdr:rowOff>
    </xdr:from>
    <xdr:to>
      <xdr:col>55</xdr:col>
      <xdr:colOff>50800</xdr:colOff>
      <xdr:row>78</xdr:row>
      <xdr:rowOff>128256</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399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5083</xdr:rowOff>
    </xdr:from>
    <xdr:ext cx="534377"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3378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43000</xdr:rowOff>
    </xdr:from>
    <xdr:to>
      <xdr:col>50</xdr:col>
      <xdr:colOff>165100</xdr:colOff>
      <xdr:row>78</xdr:row>
      <xdr:rowOff>144600</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41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135727</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372111" y="13508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168878</xdr:rowOff>
    </xdr:from>
    <xdr:to>
      <xdr:col>46</xdr:col>
      <xdr:colOff>38100</xdr:colOff>
      <xdr:row>78</xdr:row>
      <xdr:rowOff>99028</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370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90155</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483111" y="13463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48112</xdr:rowOff>
    </xdr:from>
    <xdr:to>
      <xdr:col>41</xdr:col>
      <xdr:colOff>101600</xdr:colOff>
      <xdr:row>78</xdr:row>
      <xdr:rowOff>149712</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421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140839</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594111" y="13513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84573</xdr:rowOff>
    </xdr:from>
    <xdr:to>
      <xdr:col>36</xdr:col>
      <xdr:colOff>165100</xdr:colOff>
      <xdr:row>79</xdr:row>
      <xdr:rowOff>14723</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45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5850</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37428" y="13550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a:extLst>
            <a:ext uri="{FF2B5EF4-FFF2-40B4-BE49-F238E27FC236}">
              <a16:creationId xmlns:a16="http://schemas.microsoft.com/office/drawing/2014/main" id="{00000000-0008-0000-07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44227</xdr:rowOff>
    </xdr:from>
    <xdr:to>
      <xdr:col>54</xdr:col>
      <xdr:colOff>189865</xdr:colOff>
      <xdr:row>99</xdr:row>
      <xdr:rowOff>38773</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10475595" y="15474727"/>
          <a:ext cx="1270" cy="1537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42600</xdr:rowOff>
    </xdr:from>
    <xdr:ext cx="534377" cy="259045"/>
    <xdr:sp macro="" textlink="">
      <xdr:nvSpPr>
        <xdr:cNvPr id="457" name="土木費最小値テキスト">
          <a:extLst>
            <a:ext uri="{FF2B5EF4-FFF2-40B4-BE49-F238E27FC236}">
              <a16:creationId xmlns:a16="http://schemas.microsoft.com/office/drawing/2014/main" id="{00000000-0008-0000-0700-0000C9010000}"/>
            </a:ext>
          </a:extLst>
        </xdr:cNvPr>
        <xdr:cNvSpPr txBox="1"/>
      </xdr:nvSpPr>
      <xdr:spPr>
        <a:xfrm>
          <a:off x="10528300" y="17016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38773</xdr:rowOff>
    </xdr:from>
    <xdr:to>
      <xdr:col>55</xdr:col>
      <xdr:colOff>88900</xdr:colOff>
      <xdr:row>99</xdr:row>
      <xdr:rowOff>38773</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7012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162354</xdr:rowOff>
    </xdr:from>
    <xdr:ext cx="599010" cy="259045"/>
    <xdr:sp macro="" textlink="">
      <xdr:nvSpPr>
        <xdr:cNvPr id="459" name="土木費最大値テキスト">
          <a:extLst>
            <a:ext uri="{FF2B5EF4-FFF2-40B4-BE49-F238E27FC236}">
              <a16:creationId xmlns:a16="http://schemas.microsoft.com/office/drawing/2014/main" id="{00000000-0008-0000-0700-0000CB010000}"/>
            </a:ext>
          </a:extLst>
        </xdr:cNvPr>
        <xdr:cNvSpPr txBox="1"/>
      </xdr:nvSpPr>
      <xdr:spPr>
        <a:xfrm>
          <a:off x="10528300" y="15249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117,847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44227</xdr:rowOff>
    </xdr:from>
    <xdr:to>
      <xdr:col>55</xdr:col>
      <xdr:colOff>88900</xdr:colOff>
      <xdr:row>90</xdr:row>
      <xdr:rowOff>44227</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5474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120856</xdr:rowOff>
    </xdr:from>
    <xdr:to>
      <xdr:col>55</xdr:col>
      <xdr:colOff>0</xdr:colOff>
      <xdr:row>96</xdr:row>
      <xdr:rowOff>46072</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9639300" y="16408606"/>
          <a:ext cx="838200" cy="96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143434</xdr:rowOff>
    </xdr:from>
    <xdr:ext cx="534377" cy="259045"/>
    <xdr:sp macro="" textlink="">
      <xdr:nvSpPr>
        <xdr:cNvPr id="462" name="土木費平均値テキスト">
          <a:extLst>
            <a:ext uri="{FF2B5EF4-FFF2-40B4-BE49-F238E27FC236}">
              <a16:creationId xmlns:a16="http://schemas.microsoft.com/office/drawing/2014/main" id="{00000000-0008-0000-0700-0000CE010000}"/>
            </a:ext>
          </a:extLst>
        </xdr:cNvPr>
        <xdr:cNvSpPr txBox="1"/>
      </xdr:nvSpPr>
      <xdr:spPr>
        <a:xfrm>
          <a:off x="10528300" y="166026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165007</xdr:rowOff>
    </xdr:from>
    <xdr:to>
      <xdr:col>55</xdr:col>
      <xdr:colOff>50800</xdr:colOff>
      <xdr:row>97</xdr:row>
      <xdr:rowOff>95157</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10426700" y="1662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106651</xdr:rowOff>
    </xdr:from>
    <xdr:to>
      <xdr:col>50</xdr:col>
      <xdr:colOff>114300</xdr:colOff>
      <xdr:row>95</xdr:row>
      <xdr:rowOff>120856</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8750300" y="16394401"/>
          <a:ext cx="889000" cy="14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14980</xdr:rowOff>
    </xdr:from>
    <xdr:to>
      <xdr:col>50</xdr:col>
      <xdr:colOff>165100</xdr:colOff>
      <xdr:row>97</xdr:row>
      <xdr:rowOff>116580</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9588500" y="1664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107707</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372111" y="16738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106651</xdr:rowOff>
    </xdr:from>
    <xdr:to>
      <xdr:col>45</xdr:col>
      <xdr:colOff>177800</xdr:colOff>
      <xdr:row>95</xdr:row>
      <xdr:rowOff>163523</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7861300" y="16394401"/>
          <a:ext cx="889000" cy="56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154181</xdr:rowOff>
    </xdr:from>
    <xdr:to>
      <xdr:col>46</xdr:col>
      <xdr:colOff>38100</xdr:colOff>
      <xdr:row>97</xdr:row>
      <xdr:rowOff>84331</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8699500" y="16613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75458</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483111" y="16706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93376</xdr:rowOff>
    </xdr:from>
    <xdr:to>
      <xdr:col>41</xdr:col>
      <xdr:colOff>50800</xdr:colOff>
      <xdr:row>95</xdr:row>
      <xdr:rowOff>163523</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6972300" y="16381126"/>
          <a:ext cx="889000" cy="70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5102</xdr:rowOff>
    </xdr:from>
    <xdr:to>
      <xdr:col>41</xdr:col>
      <xdr:colOff>101600</xdr:colOff>
      <xdr:row>97</xdr:row>
      <xdr:rowOff>106702</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7810500" y="16635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97829</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594111" y="16728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10164</xdr:rowOff>
    </xdr:from>
    <xdr:to>
      <xdr:col>36</xdr:col>
      <xdr:colOff>165100</xdr:colOff>
      <xdr:row>97</xdr:row>
      <xdr:rowOff>111764</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6921500" y="1664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102891</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05111" y="16733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166722</xdr:rowOff>
    </xdr:from>
    <xdr:to>
      <xdr:col>55</xdr:col>
      <xdr:colOff>50800</xdr:colOff>
      <xdr:row>96</xdr:row>
      <xdr:rowOff>96872</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10426700" y="1645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18149</xdr:rowOff>
    </xdr:from>
    <xdr:ext cx="534377" cy="259045"/>
    <xdr:sp macro="" textlink="">
      <xdr:nvSpPr>
        <xdr:cNvPr id="481" name="土木費該当値テキスト">
          <a:extLst>
            <a:ext uri="{FF2B5EF4-FFF2-40B4-BE49-F238E27FC236}">
              <a16:creationId xmlns:a16="http://schemas.microsoft.com/office/drawing/2014/main" id="{00000000-0008-0000-0700-0000E1010000}"/>
            </a:ext>
          </a:extLst>
        </xdr:cNvPr>
        <xdr:cNvSpPr txBox="1"/>
      </xdr:nvSpPr>
      <xdr:spPr>
        <a:xfrm>
          <a:off x="10528300" y="16305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70056</xdr:rowOff>
    </xdr:from>
    <xdr:to>
      <xdr:col>50</xdr:col>
      <xdr:colOff>165100</xdr:colOff>
      <xdr:row>96</xdr:row>
      <xdr:rowOff>206</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9588500" y="16357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16733</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372111" y="16133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55851</xdr:rowOff>
    </xdr:from>
    <xdr:to>
      <xdr:col>46</xdr:col>
      <xdr:colOff>38100</xdr:colOff>
      <xdr:row>95</xdr:row>
      <xdr:rowOff>157451</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8699500" y="16343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2528</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483111" y="1611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112723</xdr:rowOff>
    </xdr:from>
    <xdr:to>
      <xdr:col>41</xdr:col>
      <xdr:colOff>101600</xdr:colOff>
      <xdr:row>96</xdr:row>
      <xdr:rowOff>42873</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7810500" y="16400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59400</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594111" y="16175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42576</xdr:rowOff>
    </xdr:from>
    <xdr:to>
      <xdr:col>36</xdr:col>
      <xdr:colOff>165100</xdr:colOff>
      <xdr:row>95</xdr:row>
      <xdr:rowOff>144176</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6921500" y="1633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160703</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6705111" y="16105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70793</xdr:rowOff>
    </xdr:from>
    <xdr:to>
      <xdr:col>85</xdr:col>
      <xdr:colOff>126364</xdr:colOff>
      <xdr:row>38</xdr:row>
      <xdr:rowOff>157498</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214293"/>
          <a:ext cx="1269" cy="1458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161325</xdr:rowOff>
    </xdr:from>
    <xdr:ext cx="469744"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67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157498</xdr:rowOff>
    </xdr:from>
    <xdr:to>
      <xdr:col>86</xdr:col>
      <xdr:colOff>25400</xdr:colOff>
      <xdr:row>38</xdr:row>
      <xdr:rowOff>157498</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672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17470</xdr:rowOff>
    </xdr:from>
    <xdr:ext cx="534377"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4989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70793</xdr:rowOff>
    </xdr:from>
    <xdr:to>
      <xdr:col>86</xdr:col>
      <xdr:colOff>25400</xdr:colOff>
      <xdr:row>30</xdr:row>
      <xdr:rowOff>70793</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214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152763</xdr:rowOff>
    </xdr:from>
    <xdr:to>
      <xdr:col>85</xdr:col>
      <xdr:colOff>127000</xdr:colOff>
      <xdr:row>36</xdr:row>
      <xdr:rowOff>136924</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5481300" y="6153513"/>
          <a:ext cx="838200" cy="155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44993</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58742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22116</xdr:rowOff>
    </xdr:from>
    <xdr:to>
      <xdr:col>85</xdr:col>
      <xdr:colOff>177800</xdr:colOff>
      <xdr:row>35</xdr:row>
      <xdr:rowOff>123716</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6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84510</xdr:rowOff>
    </xdr:from>
    <xdr:to>
      <xdr:col>81</xdr:col>
      <xdr:colOff>50800</xdr:colOff>
      <xdr:row>36</xdr:row>
      <xdr:rowOff>136924</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4592300" y="5913810"/>
          <a:ext cx="889000" cy="39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76490</xdr:rowOff>
    </xdr:from>
    <xdr:to>
      <xdr:col>81</xdr:col>
      <xdr:colOff>101600</xdr:colOff>
      <xdr:row>36</xdr:row>
      <xdr:rowOff>6640</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607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23167</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5852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23277</xdr:rowOff>
    </xdr:from>
    <xdr:to>
      <xdr:col>76</xdr:col>
      <xdr:colOff>114300</xdr:colOff>
      <xdr:row>34</xdr:row>
      <xdr:rowOff>84510</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3703300" y="5509677"/>
          <a:ext cx="889000" cy="404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8727</xdr:rowOff>
    </xdr:from>
    <xdr:to>
      <xdr:col>76</xdr:col>
      <xdr:colOff>165100</xdr:colOff>
      <xdr:row>35</xdr:row>
      <xdr:rowOff>110327</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600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101454</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6102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23277</xdr:rowOff>
    </xdr:from>
    <xdr:to>
      <xdr:col>71</xdr:col>
      <xdr:colOff>177800</xdr:colOff>
      <xdr:row>36</xdr:row>
      <xdr:rowOff>14623</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2814300" y="5509677"/>
          <a:ext cx="889000" cy="677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33220</xdr:rowOff>
    </xdr:from>
    <xdr:to>
      <xdr:col>72</xdr:col>
      <xdr:colOff>38100</xdr:colOff>
      <xdr:row>35</xdr:row>
      <xdr:rowOff>134820</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603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125947</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6126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84981</xdr:rowOff>
    </xdr:from>
    <xdr:to>
      <xdr:col>67</xdr:col>
      <xdr:colOff>101600</xdr:colOff>
      <xdr:row>36</xdr:row>
      <xdr:rowOff>15131</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6085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31658</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5860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101963</xdr:rowOff>
    </xdr:from>
    <xdr:to>
      <xdr:col>85</xdr:col>
      <xdr:colOff>177800</xdr:colOff>
      <xdr:row>36</xdr:row>
      <xdr:rowOff>32113</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6102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80390</xdr:rowOff>
    </xdr:from>
    <xdr:ext cx="534377"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6081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86124</xdr:rowOff>
    </xdr:from>
    <xdr:to>
      <xdr:col>81</xdr:col>
      <xdr:colOff>101600</xdr:colOff>
      <xdr:row>37</xdr:row>
      <xdr:rowOff>16274</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6258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7401</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14111" y="6351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33710</xdr:rowOff>
    </xdr:from>
    <xdr:to>
      <xdr:col>76</xdr:col>
      <xdr:colOff>165100</xdr:colOff>
      <xdr:row>34</xdr:row>
      <xdr:rowOff>135310</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5863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151837</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25111" y="5638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31</xdr:row>
      <xdr:rowOff>143927</xdr:rowOff>
    </xdr:from>
    <xdr:to>
      <xdr:col>72</xdr:col>
      <xdr:colOff>38100</xdr:colOff>
      <xdr:row>32</xdr:row>
      <xdr:rowOff>74077</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545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30</xdr:row>
      <xdr:rowOff>90604</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36111" y="5234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135273</xdr:rowOff>
    </xdr:from>
    <xdr:to>
      <xdr:col>67</xdr:col>
      <xdr:colOff>101600</xdr:colOff>
      <xdr:row>36</xdr:row>
      <xdr:rowOff>65423</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6136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56550</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47111" y="6228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151568</xdr:rowOff>
    </xdr:from>
    <xdr:to>
      <xdr:col>85</xdr:col>
      <xdr:colOff>126364</xdr:colOff>
      <xdr:row>58</xdr:row>
      <xdr:rowOff>16199</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895518"/>
          <a:ext cx="1269" cy="1064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20026</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996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16199</xdr:rowOff>
    </xdr:from>
    <xdr:to>
      <xdr:col>86</xdr:col>
      <xdr:colOff>25400</xdr:colOff>
      <xdr:row>58</xdr:row>
      <xdr:rowOff>16199</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9960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98245</xdr:rowOff>
    </xdr:from>
    <xdr:ext cx="534377"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670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86,377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151568</xdr:rowOff>
    </xdr:from>
    <xdr:to>
      <xdr:col>86</xdr:col>
      <xdr:colOff>25400</xdr:colOff>
      <xdr:row>51</xdr:row>
      <xdr:rowOff>151568</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895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144291</xdr:rowOff>
    </xdr:from>
    <xdr:to>
      <xdr:col>85</xdr:col>
      <xdr:colOff>127000</xdr:colOff>
      <xdr:row>56</xdr:row>
      <xdr:rowOff>35858</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5481300" y="9231141"/>
          <a:ext cx="838200" cy="405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168565</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4268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145688</xdr:rowOff>
    </xdr:from>
    <xdr:to>
      <xdr:col>85</xdr:col>
      <xdr:colOff>177800</xdr:colOff>
      <xdr:row>56</xdr:row>
      <xdr:rowOff>75838</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57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144291</xdr:rowOff>
    </xdr:from>
    <xdr:to>
      <xdr:col>81</xdr:col>
      <xdr:colOff>50800</xdr:colOff>
      <xdr:row>55</xdr:row>
      <xdr:rowOff>45460</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4592300" y="9231141"/>
          <a:ext cx="889000" cy="244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3766</xdr:rowOff>
    </xdr:from>
    <xdr:to>
      <xdr:col>81</xdr:col>
      <xdr:colOff>101600</xdr:colOff>
      <xdr:row>56</xdr:row>
      <xdr:rowOff>105366</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604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96493</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697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45460</xdr:rowOff>
    </xdr:from>
    <xdr:to>
      <xdr:col>76</xdr:col>
      <xdr:colOff>114300</xdr:colOff>
      <xdr:row>55</xdr:row>
      <xdr:rowOff>91599</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3703300" y="9475210"/>
          <a:ext cx="889000" cy="46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138525</xdr:rowOff>
    </xdr:from>
    <xdr:to>
      <xdr:col>76</xdr:col>
      <xdr:colOff>165100</xdr:colOff>
      <xdr:row>56</xdr:row>
      <xdr:rowOff>68675</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56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59802</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661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91599</xdr:rowOff>
    </xdr:from>
    <xdr:to>
      <xdr:col>71</xdr:col>
      <xdr:colOff>177800</xdr:colOff>
      <xdr:row>56</xdr:row>
      <xdr:rowOff>34106</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2814300" y="9521349"/>
          <a:ext cx="889000" cy="113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38856</xdr:rowOff>
    </xdr:from>
    <xdr:to>
      <xdr:col>72</xdr:col>
      <xdr:colOff>38100</xdr:colOff>
      <xdr:row>56</xdr:row>
      <xdr:rowOff>140456</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640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131583</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732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127305</xdr:rowOff>
    </xdr:from>
    <xdr:to>
      <xdr:col>67</xdr:col>
      <xdr:colOff>101600</xdr:colOff>
      <xdr:row>57</xdr:row>
      <xdr:rowOff>57455</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72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48582</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821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156508</xdr:rowOff>
    </xdr:from>
    <xdr:to>
      <xdr:col>85</xdr:col>
      <xdr:colOff>177800</xdr:colOff>
      <xdr:row>56</xdr:row>
      <xdr:rowOff>86658</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958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134935</xdr:rowOff>
    </xdr:from>
    <xdr:ext cx="534377"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564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93491</xdr:rowOff>
    </xdr:from>
    <xdr:to>
      <xdr:col>81</xdr:col>
      <xdr:colOff>101600</xdr:colOff>
      <xdr:row>54</xdr:row>
      <xdr:rowOff>23641</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9180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40168</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4111" y="8955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166110</xdr:rowOff>
    </xdr:from>
    <xdr:to>
      <xdr:col>76</xdr:col>
      <xdr:colOff>165100</xdr:colOff>
      <xdr:row>55</xdr:row>
      <xdr:rowOff>96260</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942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112787</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5111" y="9199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40799</xdr:rowOff>
    </xdr:from>
    <xdr:to>
      <xdr:col>72</xdr:col>
      <xdr:colOff>38100</xdr:colOff>
      <xdr:row>55</xdr:row>
      <xdr:rowOff>142399</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470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158926</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924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154756</xdr:rowOff>
    </xdr:from>
    <xdr:to>
      <xdr:col>67</xdr:col>
      <xdr:colOff>101600</xdr:colOff>
      <xdr:row>56</xdr:row>
      <xdr:rowOff>84906</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9584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101433</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9359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57785</xdr:rowOff>
    </xdr:from>
    <xdr:to>
      <xdr:col>85</xdr:col>
      <xdr:colOff>126364</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6317595" y="12059285"/>
          <a:ext cx="1269" cy="1529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4462</xdr:rowOff>
    </xdr:from>
    <xdr:ext cx="534377" cy="259045"/>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6370300" y="11834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12,045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57785</xdr:rowOff>
    </xdr:from>
    <xdr:to>
      <xdr:col>86</xdr:col>
      <xdr:colOff>25400</xdr:colOff>
      <xdr:row>70</xdr:row>
      <xdr:rowOff>57785</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205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3048</xdr:rowOff>
    </xdr:from>
    <xdr:to>
      <xdr:col>85</xdr:col>
      <xdr:colOff>127000</xdr:colOff>
      <xdr:row>79</xdr:row>
      <xdr:rowOff>19177</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5481300" y="13547598"/>
          <a:ext cx="838200" cy="16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89933</xdr:rowOff>
    </xdr:from>
    <xdr:ext cx="378565" cy="259045"/>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6370300" y="1329158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67056</xdr:rowOff>
    </xdr:from>
    <xdr:to>
      <xdr:col>85</xdr:col>
      <xdr:colOff>177800</xdr:colOff>
      <xdr:row>78</xdr:row>
      <xdr:rowOff>168656</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6268700" y="13440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9017</xdr:rowOff>
    </xdr:from>
    <xdr:to>
      <xdr:col>81</xdr:col>
      <xdr:colOff>50800</xdr:colOff>
      <xdr:row>79</xdr:row>
      <xdr:rowOff>19177</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4592300" y="13553567"/>
          <a:ext cx="889000" cy="1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165608</xdr:rowOff>
    </xdr:from>
    <xdr:to>
      <xdr:col>81</xdr:col>
      <xdr:colOff>101600</xdr:colOff>
      <xdr:row>78</xdr:row>
      <xdr:rowOff>95758</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5430500" y="13367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112285</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46428" y="13142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162813</xdr:rowOff>
    </xdr:from>
    <xdr:to>
      <xdr:col>76</xdr:col>
      <xdr:colOff>114300</xdr:colOff>
      <xdr:row>79</xdr:row>
      <xdr:rowOff>9017</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3703300" y="13535913"/>
          <a:ext cx="889000" cy="17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127254</xdr:rowOff>
    </xdr:from>
    <xdr:to>
      <xdr:col>76</xdr:col>
      <xdr:colOff>165100</xdr:colOff>
      <xdr:row>77</xdr:row>
      <xdr:rowOff>57404</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541500" y="13157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73931</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357428" y="12932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133858</xdr:rowOff>
    </xdr:from>
    <xdr:to>
      <xdr:col>71</xdr:col>
      <xdr:colOff>177800</xdr:colOff>
      <xdr:row>78</xdr:row>
      <xdr:rowOff>162813</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2814300" y="13506958"/>
          <a:ext cx="889000" cy="28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9017</xdr:rowOff>
    </xdr:from>
    <xdr:to>
      <xdr:col>72</xdr:col>
      <xdr:colOff>38100</xdr:colOff>
      <xdr:row>77</xdr:row>
      <xdr:rowOff>110617</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652500" y="13210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127144</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468428" y="12985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64263</xdr:rowOff>
    </xdr:from>
    <xdr:to>
      <xdr:col>67</xdr:col>
      <xdr:colOff>101600</xdr:colOff>
      <xdr:row>77</xdr:row>
      <xdr:rowOff>165863</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763500" y="1326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10940</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579428" y="13041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123698</xdr:rowOff>
    </xdr:from>
    <xdr:to>
      <xdr:col>85</xdr:col>
      <xdr:colOff>177800</xdr:colOff>
      <xdr:row>79</xdr:row>
      <xdr:rowOff>53848</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6268700" y="13496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45483</xdr:rowOff>
    </xdr:from>
    <xdr:ext cx="378565" cy="259045"/>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6370300" y="13418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139827</xdr:rowOff>
    </xdr:from>
    <xdr:to>
      <xdr:col>81</xdr:col>
      <xdr:colOff>101600</xdr:colOff>
      <xdr:row>79</xdr:row>
      <xdr:rowOff>69977</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5430500" y="13512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61104</xdr:rowOff>
    </xdr:from>
    <xdr:ext cx="378565"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92017" y="136056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129667</xdr:rowOff>
    </xdr:from>
    <xdr:to>
      <xdr:col>76</xdr:col>
      <xdr:colOff>165100</xdr:colOff>
      <xdr:row>79</xdr:row>
      <xdr:rowOff>59817</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541500" y="13502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50944</xdr:rowOff>
    </xdr:from>
    <xdr:ext cx="378565"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403017" y="135954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112013</xdr:rowOff>
    </xdr:from>
    <xdr:to>
      <xdr:col>72</xdr:col>
      <xdr:colOff>38100</xdr:colOff>
      <xdr:row>79</xdr:row>
      <xdr:rowOff>42163</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652500" y="1348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33290</xdr:rowOff>
    </xdr:from>
    <xdr:ext cx="378565"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514017" y="135778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83058</xdr:rowOff>
    </xdr:from>
    <xdr:to>
      <xdr:col>67</xdr:col>
      <xdr:colOff>101600</xdr:colOff>
      <xdr:row>79</xdr:row>
      <xdr:rowOff>13208</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763500" y="13456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4335</xdr:rowOff>
    </xdr:from>
    <xdr:ext cx="378565"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625017" y="135488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0" name="公債費グラフ枠">
          <a:extLst>
            <a:ext uri="{FF2B5EF4-FFF2-40B4-BE49-F238E27FC236}">
              <a16:creationId xmlns:a16="http://schemas.microsoft.com/office/drawing/2014/main" id="{00000000-0008-0000-0700-0000B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108153</xdr:rowOff>
    </xdr:from>
    <xdr:to>
      <xdr:col>85</xdr:col>
      <xdr:colOff>126364</xdr:colOff>
      <xdr:row>98</xdr:row>
      <xdr:rowOff>38398</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6317595" y="15367203"/>
          <a:ext cx="1269" cy="1473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42225</xdr:rowOff>
    </xdr:from>
    <xdr:ext cx="534377" cy="259045"/>
    <xdr:sp macro="" textlink="">
      <xdr:nvSpPr>
        <xdr:cNvPr id="692" name="公債費最小値テキスト">
          <a:extLst>
            <a:ext uri="{FF2B5EF4-FFF2-40B4-BE49-F238E27FC236}">
              <a16:creationId xmlns:a16="http://schemas.microsoft.com/office/drawing/2014/main" id="{00000000-0008-0000-0700-0000B4020000}"/>
            </a:ext>
          </a:extLst>
        </xdr:cNvPr>
        <xdr:cNvSpPr txBox="1"/>
      </xdr:nvSpPr>
      <xdr:spPr>
        <a:xfrm>
          <a:off x="16370300" y="1684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38398</xdr:rowOff>
    </xdr:from>
    <xdr:to>
      <xdr:col>86</xdr:col>
      <xdr:colOff>25400</xdr:colOff>
      <xdr:row>98</xdr:row>
      <xdr:rowOff>38398</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6230600" y="16840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54830</xdr:rowOff>
    </xdr:from>
    <xdr:ext cx="534377" cy="259045"/>
    <xdr:sp macro="" textlink="">
      <xdr:nvSpPr>
        <xdr:cNvPr id="694" name="公債費最大値テキスト">
          <a:extLst>
            <a:ext uri="{FF2B5EF4-FFF2-40B4-BE49-F238E27FC236}">
              <a16:creationId xmlns:a16="http://schemas.microsoft.com/office/drawing/2014/main" id="{00000000-0008-0000-0700-0000B6020000}"/>
            </a:ext>
          </a:extLst>
        </xdr:cNvPr>
        <xdr:cNvSpPr txBox="1"/>
      </xdr:nvSpPr>
      <xdr:spPr>
        <a:xfrm>
          <a:off x="16370300" y="15142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62,216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108153</xdr:rowOff>
    </xdr:from>
    <xdr:to>
      <xdr:col>86</xdr:col>
      <xdr:colOff>25400</xdr:colOff>
      <xdr:row>89</xdr:row>
      <xdr:rowOff>108153</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6230600" y="15367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33891</xdr:rowOff>
    </xdr:from>
    <xdr:to>
      <xdr:col>85</xdr:col>
      <xdr:colOff>127000</xdr:colOff>
      <xdr:row>91</xdr:row>
      <xdr:rowOff>79741</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5481300" y="15635841"/>
          <a:ext cx="838200" cy="45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153607</xdr:rowOff>
    </xdr:from>
    <xdr:ext cx="534377" cy="259045"/>
    <xdr:sp macro="" textlink="">
      <xdr:nvSpPr>
        <xdr:cNvPr id="697" name="公債費平均値テキスト">
          <a:extLst>
            <a:ext uri="{FF2B5EF4-FFF2-40B4-BE49-F238E27FC236}">
              <a16:creationId xmlns:a16="http://schemas.microsoft.com/office/drawing/2014/main" id="{00000000-0008-0000-0700-0000B9020000}"/>
            </a:ext>
          </a:extLst>
        </xdr:cNvPr>
        <xdr:cNvSpPr txBox="1"/>
      </xdr:nvSpPr>
      <xdr:spPr>
        <a:xfrm>
          <a:off x="16370300" y="160984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3730</xdr:rowOff>
    </xdr:from>
    <xdr:to>
      <xdr:col>85</xdr:col>
      <xdr:colOff>177800</xdr:colOff>
      <xdr:row>94</xdr:row>
      <xdr:rowOff>105330</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6268700" y="1612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79741</xdr:rowOff>
    </xdr:from>
    <xdr:to>
      <xdr:col>81</xdr:col>
      <xdr:colOff>50800</xdr:colOff>
      <xdr:row>91</xdr:row>
      <xdr:rowOff>105998</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4592300" y="15681691"/>
          <a:ext cx="889000" cy="26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8727</xdr:rowOff>
    </xdr:from>
    <xdr:to>
      <xdr:col>81</xdr:col>
      <xdr:colOff>101600</xdr:colOff>
      <xdr:row>94</xdr:row>
      <xdr:rowOff>110327</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5430500" y="16125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101454</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14111" y="16217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63021</xdr:rowOff>
    </xdr:from>
    <xdr:to>
      <xdr:col>76</xdr:col>
      <xdr:colOff>114300</xdr:colOff>
      <xdr:row>91</xdr:row>
      <xdr:rowOff>105998</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3703300" y="15664971"/>
          <a:ext cx="889000" cy="42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32338</xdr:rowOff>
    </xdr:from>
    <xdr:to>
      <xdr:col>76</xdr:col>
      <xdr:colOff>165100</xdr:colOff>
      <xdr:row>94</xdr:row>
      <xdr:rowOff>133938</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4541500" y="16148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125065</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325111" y="16241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48586</xdr:rowOff>
    </xdr:from>
    <xdr:to>
      <xdr:col>71</xdr:col>
      <xdr:colOff>177800</xdr:colOff>
      <xdr:row>91</xdr:row>
      <xdr:rowOff>63021</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a:off x="12814300" y="15650536"/>
          <a:ext cx="889000" cy="14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10131</xdr:rowOff>
    </xdr:from>
    <xdr:to>
      <xdr:col>72</xdr:col>
      <xdr:colOff>38100</xdr:colOff>
      <xdr:row>94</xdr:row>
      <xdr:rowOff>111731</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3652500" y="1612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102858</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436111" y="16219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162085</xdr:rowOff>
    </xdr:from>
    <xdr:to>
      <xdr:col>67</xdr:col>
      <xdr:colOff>101600</xdr:colOff>
      <xdr:row>94</xdr:row>
      <xdr:rowOff>92235</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2763500" y="16106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83362</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547111" y="16199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90</xdr:row>
      <xdr:rowOff>154541</xdr:rowOff>
    </xdr:from>
    <xdr:to>
      <xdr:col>85</xdr:col>
      <xdr:colOff>177800</xdr:colOff>
      <xdr:row>91</xdr:row>
      <xdr:rowOff>84691</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6268700" y="15585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5968</xdr:rowOff>
    </xdr:from>
    <xdr:ext cx="534377" cy="259045"/>
    <xdr:sp macro="" textlink="">
      <xdr:nvSpPr>
        <xdr:cNvPr id="716" name="公債費該当値テキスト">
          <a:extLst>
            <a:ext uri="{FF2B5EF4-FFF2-40B4-BE49-F238E27FC236}">
              <a16:creationId xmlns:a16="http://schemas.microsoft.com/office/drawing/2014/main" id="{00000000-0008-0000-0700-0000CC020000}"/>
            </a:ext>
          </a:extLst>
        </xdr:cNvPr>
        <xdr:cNvSpPr txBox="1"/>
      </xdr:nvSpPr>
      <xdr:spPr>
        <a:xfrm>
          <a:off x="16370300" y="15436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91</xdr:row>
      <xdr:rowOff>28941</xdr:rowOff>
    </xdr:from>
    <xdr:to>
      <xdr:col>81</xdr:col>
      <xdr:colOff>101600</xdr:colOff>
      <xdr:row>91</xdr:row>
      <xdr:rowOff>130541</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5430500" y="15630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89</xdr:row>
      <xdr:rowOff>147068</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5214111" y="15406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91</xdr:row>
      <xdr:rowOff>55198</xdr:rowOff>
    </xdr:from>
    <xdr:to>
      <xdr:col>76</xdr:col>
      <xdr:colOff>165100</xdr:colOff>
      <xdr:row>91</xdr:row>
      <xdr:rowOff>156798</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4541500" y="1565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90</xdr:row>
      <xdr:rowOff>1875</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4325111" y="15432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91</xdr:row>
      <xdr:rowOff>12221</xdr:rowOff>
    </xdr:from>
    <xdr:to>
      <xdr:col>72</xdr:col>
      <xdr:colOff>38100</xdr:colOff>
      <xdr:row>91</xdr:row>
      <xdr:rowOff>113821</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3652500" y="1561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89</xdr:row>
      <xdr:rowOff>130348</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3436111" y="15389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90</xdr:row>
      <xdr:rowOff>169236</xdr:rowOff>
    </xdr:from>
    <xdr:to>
      <xdr:col>67</xdr:col>
      <xdr:colOff>101600</xdr:colOff>
      <xdr:row>91</xdr:row>
      <xdr:rowOff>99386</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2763500" y="15599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89</xdr:row>
      <xdr:rowOff>115913</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2547111" y="15374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7" name="諸支出金グラフ枠">
          <a:extLst>
            <a:ext uri="{FF2B5EF4-FFF2-40B4-BE49-F238E27FC236}">
              <a16:creationId xmlns:a16="http://schemas.microsoft.com/office/drawing/2014/main" id="{00000000-0008-0000-0700-0000E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52756</xdr:rowOff>
    </xdr:from>
    <xdr:to>
      <xdr:col>116</xdr:col>
      <xdr:colOff>62864</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flipV="1">
          <a:off x="22159595" y="5367706"/>
          <a:ext cx="1269" cy="1363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60482</xdr:rowOff>
    </xdr:from>
    <xdr:ext cx="249299" cy="259045"/>
    <xdr:sp macro="" textlink="">
      <xdr:nvSpPr>
        <xdr:cNvPr id="749" name="諸支出金最小値テキスト">
          <a:extLst>
            <a:ext uri="{FF2B5EF4-FFF2-40B4-BE49-F238E27FC236}">
              <a16:creationId xmlns:a16="http://schemas.microsoft.com/office/drawing/2014/main" id="{00000000-0008-0000-0700-0000ED020000}"/>
            </a:ext>
          </a:extLst>
        </xdr:cNvPr>
        <xdr:cNvSpPr txBox="1"/>
      </xdr:nvSpPr>
      <xdr:spPr>
        <a:xfrm>
          <a:off x="22212300" y="67470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170883</xdr:rowOff>
    </xdr:from>
    <xdr:ext cx="534377" cy="259045"/>
    <xdr:sp macro="" textlink="">
      <xdr:nvSpPr>
        <xdr:cNvPr id="751" name="諸支出金最大値テキスト">
          <a:extLst>
            <a:ext uri="{FF2B5EF4-FFF2-40B4-BE49-F238E27FC236}">
              <a16:creationId xmlns:a16="http://schemas.microsoft.com/office/drawing/2014/main" id="{00000000-0008-0000-0700-0000EF020000}"/>
            </a:ext>
          </a:extLst>
        </xdr:cNvPr>
        <xdr:cNvSpPr txBox="1"/>
      </xdr:nvSpPr>
      <xdr:spPr>
        <a:xfrm>
          <a:off x="22212300" y="5142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35,782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52756</xdr:rowOff>
    </xdr:from>
    <xdr:to>
      <xdr:col>116</xdr:col>
      <xdr:colOff>152400</xdr:colOff>
      <xdr:row>31</xdr:row>
      <xdr:rowOff>52756</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2072600" y="5367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149382</xdr:rowOff>
    </xdr:from>
    <xdr:ext cx="469744" cy="259045"/>
    <xdr:sp macro="" textlink="">
      <xdr:nvSpPr>
        <xdr:cNvPr id="754" name="諸支出金平均値テキスト">
          <a:extLst>
            <a:ext uri="{FF2B5EF4-FFF2-40B4-BE49-F238E27FC236}">
              <a16:creationId xmlns:a16="http://schemas.microsoft.com/office/drawing/2014/main" id="{00000000-0008-0000-0700-0000F2020000}"/>
            </a:ext>
          </a:extLst>
        </xdr:cNvPr>
        <xdr:cNvSpPr txBox="1"/>
      </xdr:nvSpPr>
      <xdr:spPr>
        <a:xfrm>
          <a:off x="22212300" y="64930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126505</xdr:rowOff>
    </xdr:from>
    <xdr:to>
      <xdr:col>116</xdr:col>
      <xdr:colOff>114300</xdr:colOff>
      <xdr:row>39</xdr:row>
      <xdr:rowOff>56655</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2110700" y="6641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154089</xdr:rowOff>
    </xdr:from>
    <xdr:to>
      <xdr:col>112</xdr:col>
      <xdr:colOff>38100</xdr:colOff>
      <xdr:row>39</xdr:row>
      <xdr:rowOff>84239</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1272500" y="666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100766</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34017" y="64444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154356</xdr:rowOff>
    </xdr:from>
    <xdr:to>
      <xdr:col>107</xdr:col>
      <xdr:colOff>101600</xdr:colOff>
      <xdr:row>39</xdr:row>
      <xdr:rowOff>84506</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20383500" y="66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101033</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45017" y="6444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156756</xdr:rowOff>
    </xdr:from>
    <xdr:to>
      <xdr:col>102</xdr:col>
      <xdr:colOff>165100</xdr:colOff>
      <xdr:row>39</xdr:row>
      <xdr:rowOff>86906</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19494500" y="6671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103433</xdr:rowOff>
    </xdr:from>
    <xdr:ext cx="378565"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356017" y="64470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153975</xdr:rowOff>
    </xdr:from>
    <xdr:to>
      <xdr:col>98</xdr:col>
      <xdr:colOff>38100</xdr:colOff>
      <xdr:row>39</xdr:row>
      <xdr:rowOff>84125</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18605500" y="666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100652</xdr:rowOff>
    </xdr:from>
    <xdr:ext cx="378565"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7017" y="64443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104932</xdr:rowOff>
    </xdr:from>
    <xdr:ext cx="249299" cy="259045"/>
    <xdr:sp macro="" textlink="">
      <xdr:nvSpPr>
        <xdr:cNvPr id="773" name="諸支出金該当値テキスト">
          <a:extLst>
            <a:ext uri="{FF2B5EF4-FFF2-40B4-BE49-F238E27FC236}">
              <a16:creationId xmlns:a16="http://schemas.microsoft.com/office/drawing/2014/main" id="{00000000-0008-0000-0700-000005030000}"/>
            </a:ext>
          </a:extLst>
        </xdr:cNvPr>
        <xdr:cNvSpPr txBox="1"/>
      </xdr:nvSpPr>
      <xdr:spPr>
        <a:xfrm>
          <a:off x="22212300" y="66200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前年度繰上充用金グラフ枠">
          <a:extLst>
            <a:ext uri="{FF2B5EF4-FFF2-40B4-BE49-F238E27FC236}">
              <a16:creationId xmlns:a16="http://schemas.microsoft.com/office/drawing/2014/main" id="{00000000-0008-0000-0700-00001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8" name="前年度繰上充用金最小値テキスト">
          <a:extLst>
            <a:ext uri="{FF2B5EF4-FFF2-40B4-BE49-F238E27FC236}">
              <a16:creationId xmlns:a16="http://schemas.microsoft.com/office/drawing/2014/main" id="{00000000-0008-0000-0700-00001E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0" name="前年度繰上充用金最大値テキスト">
          <a:extLst>
            <a:ext uri="{FF2B5EF4-FFF2-40B4-BE49-F238E27FC236}">
              <a16:creationId xmlns:a16="http://schemas.microsoft.com/office/drawing/2014/main" id="{00000000-0008-0000-0700-000020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3" name="前年度繰上充用金平均値テキスト">
          <a:extLst>
            <a:ext uri="{FF2B5EF4-FFF2-40B4-BE49-F238E27FC236}">
              <a16:creationId xmlns:a16="http://schemas.microsoft.com/office/drawing/2014/main" id="{00000000-0008-0000-0700-000023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2" name="前年度繰上充用金該当値テキスト">
          <a:extLst>
            <a:ext uri="{FF2B5EF4-FFF2-40B4-BE49-F238E27FC236}">
              <a16:creationId xmlns:a16="http://schemas.microsoft.com/office/drawing/2014/main" id="{00000000-0008-0000-0700-000036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1" name="正方形/長方形 830">
          <a:extLst>
            <a:ext uri="{FF2B5EF4-FFF2-40B4-BE49-F238E27FC236}">
              <a16:creationId xmlns:a16="http://schemas.microsoft.com/office/drawing/2014/main" id="{00000000-0008-0000-0700-00003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・総務費については、大沢野地域公共施設複合化事業費の増などにより、前年度を上回っている。</a:t>
          </a:r>
        </a:p>
        <a:p>
          <a:r>
            <a:rPr kumimoji="1" lang="ja-JP" altLang="en-US" sz="1300">
              <a:latin typeface="ＭＳ Ｐゴシック" panose="020B0600070205080204" pitchFamily="50" charset="-128"/>
              <a:ea typeface="ＭＳ Ｐゴシック" panose="020B0600070205080204" pitchFamily="50" charset="-128"/>
            </a:rPr>
            <a:t>・民生費については、子育て世帯に対する臨時特別給付金の減などにより、前年度を下回っている。</a:t>
          </a:r>
        </a:p>
        <a:p>
          <a:r>
            <a:rPr kumimoji="1" lang="ja-JP" altLang="en-US" sz="1300">
              <a:latin typeface="ＭＳ Ｐゴシック" panose="020B0600070205080204" pitchFamily="50" charset="-128"/>
              <a:ea typeface="ＭＳ Ｐゴシック" panose="020B0600070205080204" pitchFamily="50" charset="-128"/>
            </a:rPr>
            <a:t>・衛生費については、新斎場の整備に伴う斎場管理費の減などにより、前年度を下回っている。</a:t>
          </a:r>
        </a:p>
        <a:p>
          <a:r>
            <a:rPr kumimoji="1" lang="ja-JP" altLang="en-US" sz="1300">
              <a:latin typeface="ＭＳ Ｐゴシック" panose="020B0600070205080204" pitchFamily="50" charset="-128"/>
              <a:ea typeface="ＭＳ Ｐゴシック" panose="020B0600070205080204" pitchFamily="50" charset="-128"/>
            </a:rPr>
            <a:t>・土木費については、降雪量の減に伴う除雪対策費の減などにより、前年度を下回っている。</a:t>
          </a:r>
        </a:p>
        <a:p>
          <a:r>
            <a:rPr kumimoji="1" lang="ja-JP" altLang="en-US" sz="1300">
              <a:latin typeface="ＭＳ Ｐゴシック" panose="020B0600070205080204" pitchFamily="50" charset="-128"/>
              <a:ea typeface="ＭＳ Ｐゴシック" panose="020B0600070205080204" pitchFamily="50" charset="-128"/>
            </a:rPr>
            <a:t>・消防費については、立山町との消防指令業務の共同運用化に係る消防総合情報管理システム改修費の増などにより、前年度を上回っている。</a:t>
          </a:r>
        </a:p>
        <a:p>
          <a:r>
            <a:rPr kumimoji="1" lang="ja-JP" altLang="en-US" sz="1300">
              <a:latin typeface="ＭＳ Ｐゴシック" panose="020B0600070205080204" pitchFamily="50" charset="-128"/>
              <a:ea typeface="ＭＳ Ｐゴシック" panose="020B0600070205080204" pitchFamily="50" charset="-128"/>
            </a:rPr>
            <a:t>・教育費については、事業進捗に伴う小中学校の校舎改築事業費の減などにより、前年度を下回っている。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富山県富山市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○財政調整基金残高</a:t>
          </a:r>
        </a:p>
        <a:p>
          <a:r>
            <a:rPr kumimoji="1" lang="ja-JP" altLang="en-US" sz="1400">
              <a:latin typeface="ＭＳ ゴシック" pitchFamily="49" charset="-128"/>
              <a:ea typeface="ＭＳ ゴシック" pitchFamily="49" charset="-128"/>
            </a:rPr>
            <a:t>　</a:t>
          </a:r>
          <a:r>
            <a:rPr kumimoji="1" lang="en-US" altLang="ja-JP" sz="1400">
              <a:latin typeface="ＭＳ ゴシック" pitchFamily="49" charset="-128"/>
              <a:ea typeface="ＭＳ ゴシック" pitchFamily="49" charset="-128"/>
            </a:rPr>
            <a:t>H22</a:t>
          </a:r>
          <a:r>
            <a:rPr kumimoji="1" lang="ja-JP" altLang="en-US" sz="1400">
              <a:latin typeface="ＭＳ ゴシック" pitchFamily="49" charset="-128"/>
              <a:ea typeface="ＭＳ ゴシック" pitchFamily="49" charset="-128"/>
            </a:rPr>
            <a:t>年度以降は増加傾向となっており、</a:t>
          </a:r>
          <a:r>
            <a:rPr kumimoji="1" lang="en-US" altLang="ja-JP" sz="1400">
              <a:latin typeface="ＭＳ ゴシック" pitchFamily="49" charset="-128"/>
              <a:ea typeface="ＭＳ ゴシック" pitchFamily="49" charset="-128"/>
            </a:rPr>
            <a:t>R04</a:t>
          </a:r>
          <a:r>
            <a:rPr kumimoji="1" lang="ja-JP" altLang="en-US" sz="1400">
              <a:latin typeface="ＭＳ ゴシック" pitchFamily="49" charset="-128"/>
              <a:ea typeface="ＭＳ ゴシック" pitchFamily="49" charset="-128"/>
            </a:rPr>
            <a:t>年度は約</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億円を積み立てたことにより、残高は増加した。</a:t>
          </a:r>
        </a:p>
        <a:p>
          <a:r>
            <a:rPr kumimoji="1" lang="ja-JP" altLang="en-US" sz="1400">
              <a:latin typeface="ＭＳ ゴシック" pitchFamily="49" charset="-128"/>
              <a:ea typeface="ＭＳ ゴシック" pitchFamily="49" charset="-128"/>
            </a:rPr>
            <a:t>○実質収支額</a:t>
          </a:r>
        </a:p>
        <a:p>
          <a:r>
            <a:rPr kumimoji="1" lang="ja-JP" altLang="en-US" sz="1400">
              <a:latin typeface="ＭＳ ゴシック" pitchFamily="49" charset="-128"/>
              <a:ea typeface="ＭＳ ゴシック" pitchFamily="49" charset="-128"/>
            </a:rPr>
            <a:t>　黒字の確保が続いている。</a:t>
          </a:r>
        </a:p>
        <a:p>
          <a:r>
            <a:rPr kumimoji="1" lang="ja-JP" altLang="en-US" sz="1400">
              <a:latin typeface="ＭＳ ゴシック" pitchFamily="49" charset="-128"/>
              <a:ea typeface="ＭＳ ゴシック" pitchFamily="49" charset="-128"/>
            </a:rPr>
            <a:t>○実質単年度収支</a:t>
          </a:r>
        </a:p>
        <a:p>
          <a:r>
            <a:rPr kumimoji="1" lang="ja-JP" altLang="en-US" sz="1400">
              <a:latin typeface="ＭＳ ゴシック" pitchFamily="49" charset="-128"/>
              <a:ea typeface="ＭＳ ゴシック" pitchFamily="49" charset="-128"/>
            </a:rPr>
            <a:t>　</a:t>
          </a:r>
          <a:r>
            <a:rPr kumimoji="1" lang="en-US" altLang="ja-JP" sz="1400">
              <a:latin typeface="ＭＳ ゴシック" pitchFamily="49" charset="-128"/>
              <a:ea typeface="ＭＳ ゴシック" pitchFamily="49" charset="-128"/>
            </a:rPr>
            <a:t>R01</a:t>
          </a:r>
          <a:r>
            <a:rPr kumimoji="1" lang="ja-JP" altLang="en-US" sz="1400">
              <a:latin typeface="ＭＳ ゴシック" pitchFamily="49" charset="-128"/>
              <a:ea typeface="ＭＳ ゴシック" pitchFamily="49" charset="-128"/>
            </a:rPr>
            <a:t>年度はマイナスとなったが、</a:t>
          </a:r>
          <a:r>
            <a:rPr kumimoji="1" lang="en-US" altLang="ja-JP" sz="1400">
              <a:latin typeface="ＭＳ ゴシック" pitchFamily="49" charset="-128"/>
              <a:ea typeface="ＭＳ ゴシック" pitchFamily="49" charset="-128"/>
            </a:rPr>
            <a:t>R02</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R03</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R04</a:t>
          </a:r>
          <a:r>
            <a:rPr kumimoji="1" lang="ja-JP" altLang="en-US" sz="1400">
              <a:latin typeface="ＭＳ ゴシック" pitchFamily="49" charset="-128"/>
              <a:ea typeface="ＭＳ ゴシック" pitchFamily="49" charset="-128"/>
            </a:rPr>
            <a:t>年度はプラスとなっており、数値は前年度から</a:t>
          </a:r>
          <a:r>
            <a:rPr kumimoji="1" lang="en-US" altLang="ja-JP" sz="1400">
              <a:latin typeface="ＭＳ ゴシック" pitchFamily="49" charset="-128"/>
              <a:ea typeface="ＭＳ ゴシック" pitchFamily="49" charset="-128"/>
            </a:rPr>
            <a:t>1.12</a:t>
          </a:r>
          <a:r>
            <a:rPr kumimoji="1" lang="ja-JP" altLang="en-US" sz="1400">
              <a:latin typeface="ＭＳ ゴシック" pitchFamily="49" charset="-128"/>
              <a:ea typeface="ＭＳ ゴシック" pitchFamily="49" charset="-128"/>
            </a:rPr>
            <a:t>ポイント減少した。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富山県富山市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latin typeface="ＭＳ ゴシック" pitchFamily="49" charset="-128"/>
              <a:ea typeface="ＭＳ ゴシック" pitchFamily="49" charset="-128"/>
            </a:rPr>
            <a:t>R04</a:t>
          </a:r>
          <a:r>
            <a:rPr kumimoji="1" lang="ja-JP" altLang="en-US" sz="1400">
              <a:latin typeface="ＭＳ ゴシック" pitchFamily="49" charset="-128"/>
              <a:ea typeface="ＭＳ ゴシック" pitchFamily="49" charset="-128"/>
            </a:rPr>
            <a:t>年度は全ての会計において黒字となった。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富山県富山市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a:t>
          </a:r>
        </a:p>
        <a:p>
          <a:r>
            <a:rPr kumimoji="1" lang="ja-JP" altLang="en-US" sz="1400">
              <a:latin typeface="ＭＳ ゴシック" pitchFamily="49" charset="-128"/>
              <a:ea typeface="ＭＳ ゴシック" pitchFamily="49" charset="-128"/>
            </a:rPr>
            <a:t>　小・中学校の整備事業に充当してきた義務教育施設事業債の償還金が増加したことなどにより増となっている。</a:t>
          </a:r>
        </a:p>
        <a:p>
          <a:r>
            <a:rPr kumimoji="1" lang="ja-JP" altLang="en-US" sz="1400">
              <a:latin typeface="ＭＳ ゴシック" pitchFamily="49" charset="-128"/>
              <a:ea typeface="ＭＳ ゴシック" pitchFamily="49" charset="-128"/>
            </a:rPr>
            <a:t>○算入公債費等</a:t>
          </a:r>
        </a:p>
        <a:p>
          <a:r>
            <a:rPr kumimoji="1" lang="ja-JP" altLang="en-US" sz="1400">
              <a:latin typeface="ＭＳ ゴシック" pitchFamily="49" charset="-128"/>
              <a:ea typeface="ＭＳ ゴシック" pitchFamily="49" charset="-128"/>
            </a:rPr>
            <a:t>　臨時財政対策債償還金の増加などがあるものの、補正予算債や公害防止事業債の償還金の減少などにより減となっている。</a:t>
          </a:r>
        </a:p>
        <a:p>
          <a:r>
            <a:rPr kumimoji="1" lang="ja-JP" altLang="en-US" sz="1400">
              <a:latin typeface="ＭＳ ゴシック" pitchFamily="49" charset="-128"/>
              <a:ea typeface="ＭＳ ゴシック" pitchFamily="49" charset="-128"/>
            </a:rPr>
            <a:t>○今後の対応</a:t>
          </a:r>
        </a:p>
        <a:p>
          <a:r>
            <a:rPr kumimoji="1" lang="ja-JP" altLang="en-US" sz="1400">
              <a:latin typeface="ＭＳ ゴシック" pitchFamily="49" charset="-128"/>
              <a:ea typeface="ＭＳ ゴシック" pitchFamily="49" charset="-128"/>
            </a:rPr>
            <a:t>　市債の発行をできる限り抑制するとともに、発行にあたっては、交付税措置のある有利な市債を活用し、財政の健全化に努める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該当するものはない。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富山県富山市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○一般会計等にかかる地方債の現在高</a:t>
          </a:r>
        </a:p>
        <a:p>
          <a:r>
            <a:rPr kumimoji="1" lang="ja-JP" altLang="en-US" sz="1400">
              <a:latin typeface="ＭＳ ゴシック" pitchFamily="49" charset="-128"/>
              <a:ea typeface="ＭＳ ゴシック" pitchFamily="49" charset="-128"/>
            </a:rPr>
            <a:t>　旧合併特例債や臨時財政対策債の減により残高が減少した。</a:t>
          </a:r>
        </a:p>
        <a:p>
          <a:r>
            <a:rPr kumimoji="1" lang="ja-JP" altLang="en-US" sz="1400">
              <a:latin typeface="ＭＳ ゴシック" pitchFamily="49" charset="-128"/>
              <a:ea typeface="ＭＳ ゴシック" pitchFamily="49" charset="-128"/>
            </a:rPr>
            <a:t>〇債務負担行為に基づく支出予定額</a:t>
          </a:r>
        </a:p>
        <a:p>
          <a:r>
            <a:rPr kumimoji="1" lang="ja-JP" altLang="en-US" sz="1400">
              <a:latin typeface="ＭＳ ゴシック" pitchFamily="49" charset="-128"/>
              <a:ea typeface="ＭＳ ゴシック" pitchFamily="49" charset="-128"/>
            </a:rPr>
            <a:t>　債務負担行為を設定していた大沢野・大山地域公共施設複合化事業や中規模ホール整備官民連携事業などの大型事業の支払いの一部が完了したことにより減少した。</a:t>
          </a:r>
        </a:p>
        <a:p>
          <a:r>
            <a:rPr kumimoji="1" lang="ja-JP" altLang="en-US" sz="1400">
              <a:latin typeface="ＭＳ ゴシック" pitchFamily="49" charset="-128"/>
              <a:ea typeface="ＭＳ ゴシック" pitchFamily="49" charset="-128"/>
            </a:rPr>
            <a:t>○公営企業債等繰入見込額　</a:t>
          </a:r>
        </a:p>
        <a:p>
          <a:r>
            <a:rPr kumimoji="1" lang="ja-JP" altLang="en-US" sz="1400">
              <a:latin typeface="ＭＳ ゴシック" pitchFamily="49" charset="-128"/>
              <a:ea typeface="ＭＳ ゴシック" pitchFamily="49" charset="-128"/>
            </a:rPr>
            <a:t>　公共下水道事業における起債残高の減により繰入見込額が減少傾向にある。</a:t>
          </a:r>
        </a:p>
        <a:p>
          <a:r>
            <a:rPr kumimoji="1" lang="ja-JP" altLang="en-US" sz="1400">
              <a:latin typeface="ＭＳ ゴシック" pitchFamily="49" charset="-128"/>
              <a:ea typeface="ＭＳ ゴシック" pitchFamily="49" charset="-128"/>
            </a:rPr>
            <a:t>○今後の対応</a:t>
          </a:r>
        </a:p>
        <a:p>
          <a:r>
            <a:rPr kumimoji="1" lang="ja-JP" altLang="en-US" sz="1400">
              <a:latin typeface="ＭＳ ゴシック" pitchFamily="49" charset="-128"/>
              <a:ea typeface="ＭＳ ゴシック" pitchFamily="49" charset="-128"/>
            </a:rPr>
            <a:t>　公共下水道事業等における公営企業債等繰入見込額の減など将来負担の減要因はあるものの、今後も大型の施設整備事業が予定されていることから、地方債の現在高の削減等、財政の健全化に努める。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富山県富山市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新型コロナウイルス感染症対策利子補給事業基金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億円など、総額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億円を取り崩した一方、決算剰余金を財政調整基金及び減債基金へそれぞれ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億円を積み立てたほか、土地売払収入を減債基金へ積み立てたこと、将来にわたり健全な財政運営を行うために減債基金へ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億円を積み立てたことなどにより、基金全体としては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・財政調整基金、減債基金については、下記のとおり、残高は少なくとも維持されていくものと考えている。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については、それぞれ特定の目的で設置されており、設置目的が達成された場合は廃止することから、新たな基金を造成しなければ、中長期的には、基金の残高は減少していくものと考えられ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・都市基盤整備基金：都市基盤整備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・舞台芸術振興事業基金：舞台芸術の振興</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・福祉基金：市民の福祉の増進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・新型コロナウイルス感染症対策利子補給事業基金：緊急経営基盤安定資金（コロナ融資枠）の利子補給補助</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・路面電車事業基金：路面電車施設及び車両の維持等</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将来の都市基盤整備を行うにあたり事業費の平準化を図るため、都市基盤整備基金へ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億円、ふるさと納税を活用し、ふるさとぬくもり基金へ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億円など、総額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億円を積み立てた一方、新型コロナウイルス感染症対策利子補給事業基金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億円など、総額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億円を取り崩したことにより、その他特定目的基金全体では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・都市基盤整備基金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富山駅周辺整備事業など今後も都市基盤整備事業に取組む必要があり、一定の残高水準の確保に努めることとしている。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・舞台芸術振興事業基金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舞台芸術振興施設の維持管理等に活用しており、一定の残高水準の確保に努めることとしている。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・福祉基金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果実運用型の基金であり、運用益は各種福祉事業に活用しており、一定の残高水準の確保に努めることとしている。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・新型コロナウイルス感染症対策利子補給事業基金：緊急経営基盤安定資金（コロナ融資枠）の利子補給補助に活用することとしており、基金化が認められている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年度までに取り崩す予定である。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・路面電車事業基金：路面電車施設及び車両の維持等に活用しており、一定の残高水準の確保に努めることとしている。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決算剰余金を活用し、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億円を積み立てたことなどにより、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財政調整基金は、年度間の財源調整や大きな災害などに備えるための重要な基金であり、今後も、現在の残高の維持・増加に努めることとしている。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・決算剰余金を活用し、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億円を積み立てたこと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・企業団地分譲による土地売払収入等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億円を積み立てたこと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・将来にわたり健全な財政運営を行うため、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億円を積み立てたこと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などにより、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減債基金は、市債の償還に必要な財源を確保するために設置しているものである。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本市の市債残高は、今後、水橋地区の義務教育学校整備事業等の大型事業の実施により、引き続き高い水準で推移することが見込まれるため、市債の繰上償還ができる環境になった場合に対応できるよう、残高の維持・増加に努めることと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355600" y="63500"/>
          <a:ext cx="117284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5768638" y="161925"/>
          <a:ext cx="3644900" cy="163512"/>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5784513" y="163512"/>
          <a:ext cx="3609975" cy="160338"/>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5805150" y="160337"/>
          <a:ext cx="3557588" cy="144463"/>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富山県富山市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3174663" y="161925"/>
          <a:ext cx="2460625" cy="163512"/>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3200063" y="163512"/>
          <a:ext cx="2416175" cy="160338"/>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3225463" y="160337"/>
          <a:ext cx="2373312" cy="157163"/>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454025" y="346075"/>
          <a:ext cx="9339263" cy="153987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576263" y="377825"/>
          <a:ext cx="1287462"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809750" y="377825"/>
          <a:ext cx="1233488"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409,075
401,505
1,241.70
190,208,167
185,526,848
3,538,354
103,405,647
235,383,562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043238" y="377825"/>
          <a:ext cx="1409700"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4452938" y="396875"/>
          <a:ext cx="1874837" cy="7397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6327775" y="396875"/>
          <a:ext cx="1174750" cy="7397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94.9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7561263" y="409575"/>
          <a:ext cx="592137" cy="7397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4452938" y="981075"/>
          <a:ext cx="1874837" cy="6064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6391275" y="981075"/>
          <a:ext cx="3402013" cy="6064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D00-000014000000}"/>
            </a:ext>
          </a:extLst>
        </xdr:cNvPr>
        <xdr:cNvSpPr/>
      </xdr:nvSpPr>
      <xdr:spPr>
        <a:xfrm>
          <a:off x="10255250" y="346075"/>
          <a:ext cx="1409700" cy="10604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10496551" y="409575"/>
          <a:ext cx="1233487" cy="92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10496551" y="514350"/>
          <a:ext cx="1233487" cy="492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0496551" y="838200"/>
          <a:ext cx="1350962" cy="619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D00-000018000000}"/>
            </a:ext>
          </a:extLst>
        </xdr:cNvPr>
        <xdr:cNvCxnSpPr/>
      </xdr:nvCxnSpPr>
      <xdr:spPr>
        <a:xfrm flipH="1">
          <a:off x="10323513" y="484187"/>
          <a:ext cx="195262"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D00-000019000000}"/>
            </a:ext>
          </a:extLst>
        </xdr:cNvPr>
        <xdr:cNvSpPr/>
      </xdr:nvSpPr>
      <xdr:spPr>
        <a:xfrm>
          <a:off x="10377488" y="460375"/>
          <a:ext cx="101600" cy="254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D00-00001A000000}"/>
            </a:ext>
          </a:extLst>
        </xdr:cNvPr>
        <xdr:cNvSpPr/>
      </xdr:nvSpPr>
      <xdr:spPr>
        <a:xfrm>
          <a:off x="10377488" y="603250"/>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D00-00001B000000}"/>
            </a:ext>
          </a:extLst>
        </xdr:cNvPr>
        <xdr:cNvCxnSpPr/>
      </xdr:nvCxnSpPr>
      <xdr:spPr>
        <a:xfrm>
          <a:off x="10421938" y="838200"/>
          <a:ext cx="0" cy="134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D00-00001C000000}"/>
            </a:ext>
          </a:extLst>
        </xdr:cNvPr>
        <xdr:cNvCxnSpPr/>
      </xdr:nvCxnSpPr>
      <xdr:spPr>
        <a:xfrm>
          <a:off x="10342563" y="838200"/>
          <a:ext cx="157162"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D00-00001D000000}"/>
            </a:ext>
          </a:extLst>
        </xdr:cNvPr>
        <xdr:cNvCxnSpPr/>
      </xdr:nvCxnSpPr>
      <xdr:spPr>
        <a:xfrm flipV="1">
          <a:off x="10421938" y="1066800"/>
          <a:ext cx="0" cy="13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a:off x="10342563" y="1200150"/>
          <a:ext cx="157162"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D00-00001F000000}"/>
            </a:ext>
          </a:extLst>
        </xdr:cNvPr>
        <xdr:cNvSpPr txBox="1"/>
      </xdr:nvSpPr>
      <xdr:spPr>
        <a:xfrm>
          <a:off x="419100" y="1978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D00-000020000000}"/>
            </a:ext>
          </a:extLst>
        </xdr:cNvPr>
        <xdr:cNvSpPr txBox="1"/>
      </xdr:nvSpPr>
      <xdr:spPr>
        <a:xfrm>
          <a:off x="419100" y="22098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0000000-0008-0000-0D00-000021000000}"/>
            </a:ext>
          </a:extLst>
        </xdr:cNvPr>
        <xdr:cNvSpPr txBox="1"/>
      </xdr:nvSpPr>
      <xdr:spPr>
        <a:xfrm>
          <a:off x="419100" y="243205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a:extLst>
            <a:ext uri="{FF2B5EF4-FFF2-40B4-BE49-F238E27FC236}">
              <a16:creationId xmlns:a16="http://schemas.microsoft.com/office/drawing/2014/main" id="{00000000-0008-0000-0D00-000022000000}"/>
            </a:ext>
          </a:extLst>
        </xdr:cNvPr>
        <xdr:cNvSpPr txBox="1"/>
      </xdr:nvSpPr>
      <xdr:spPr>
        <a:xfrm>
          <a:off x="419100" y="266382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D00-000023000000}"/>
            </a:ext>
          </a:extLst>
        </xdr:cNvPr>
        <xdr:cNvSpPr txBox="1"/>
      </xdr:nvSpPr>
      <xdr:spPr>
        <a:xfrm>
          <a:off x="419100" y="28956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D00-000024000000}"/>
            </a:ext>
          </a:extLst>
        </xdr:cNvPr>
        <xdr:cNvSpPr/>
      </xdr:nvSpPr>
      <xdr:spPr>
        <a:xfrm>
          <a:off x="1179513" y="3387725"/>
          <a:ext cx="3927475" cy="203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D00-000025000000}"/>
            </a:ext>
          </a:extLst>
        </xdr:cNvPr>
        <xdr:cNvSpPr/>
      </xdr:nvSpPr>
      <xdr:spPr>
        <a:xfrm>
          <a:off x="1852789" y="3643567"/>
          <a:ext cx="1599846" cy="25666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D00-000026000000}"/>
            </a:ext>
          </a:extLst>
        </xdr:cNvPr>
        <xdr:cNvSpPr/>
      </xdr:nvSpPr>
      <xdr:spPr>
        <a:xfrm>
          <a:off x="3550914" y="3626896"/>
          <a:ext cx="783284" cy="29000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D00-000027000000}"/>
            </a:ext>
          </a:extLst>
        </xdr:cNvPr>
        <xdr:cNvSpPr/>
      </xdr:nvSpPr>
      <xdr:spPr>
        <a:xfrm>
          <a:off x="5056188" y="3457575"/>
          <a:ext cx="14097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5056188" y="35909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6465888" y="3457575"/>
          <a:ext cx="14097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6465888" y="35909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8002588" y="3457575"/>
          <a:ext cx="14097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8002588" y="35909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1179513" y="3952875"/>
          <a:ext cx="3927475" cy="2039937"/>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5359400" y="3952875"/>
          <a:ext cx="4405313" cy="203993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5359400" y="4016375"/>
          <a:ext cx="42291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D00-000030000000}"/>
            </a:ext>
          </a:extLst>
        </xdr:cNvPr>
        <xdr:cNvSpPr txBox="1"/>
      </xdr:nvSpPr>
      <xdr:spPr>
        <a:xfrm>
          <a:off x="5421313" y="4225925"/>
          <a:ext cx="4216400" cy="16827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1970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代における人口の急増に伴い、学校、公営住宅、市民利用施設などの「公共建築物」や道路、橋りょう、上下水道などの「社会インフラ」を整備してきたところであり、市全体で膨大な資産を保有している。こうした施設の老朽化が相対的に進んでいることから、「公共施設等総合管理計画」及び「公共施設マネジメントアクションプラン」を策定してきたところであり、計画的に修繕や改修を実施することにより、資産の寿命を延ばし、適正な施設配置や運営により効率的な投資を行い財政負担の軽減を図りながら、資産管理をしていく必要がある。</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D00-000031000000}"/>
            </a:ext>
          </a:extLst>
        </xdr:cNvPr>
        <xdr:cNvSpPr txBox="1"/>
      </xdr:nvSpPr>
      <xdr:spPr>
        <a:xfrm>
          <a:off x="1155700" y="37719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D00-000032000000}"/>
            </a:ext>
          </a:extLst>
        </xdr:cNvPr>
        <xdr:cNvCxnSpPr/>
      </xdr:nvCxnSpPr>
      <xdr:spPr>
        <a:xfrm>
          <a:off x="1179513" y="5992812"/>
          <a:ext cx="3927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00000000-0008-0000-0D00-000033000000}"/>
            </a:ext>
          </a:extLst>
        </xdr:cNvPr>
        <xdr:cNvSpPr txBox="1"/>
      </xdr:nvSpPr>
      <xdr:spPr>
        <a:xfrm>
          <a:off x="799481" y="59037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00000000-0008-0000-0D00-000034000000}"/>
            </a:ext>
          </a:extLst>
        </xdr:cNvPr>
        <xdr:cNvCxnSpPr/>
      </xdr:nvCxnSpPr>
      <xdr:spPr>
        <a:xfrm>
          <a:off x="1179513" y="5656792"/>
          <a:ext cx="3927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00000000-0008-0000-0D00-000035000000}"/>
            </a:ext>
          </a:extLst>
        </xdr:cNvPr>
        <xdr:cNvSpPr txBox="1"/>
      </xdr:nvSpPr>
      <xdr:spPr>
        <a:xfrm>
          <a:off x="799481" y="556299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00000000-0008-0000-0D00-000036000000}"/>
            </a:ext>
          </a:extLst>
        </xdr:cNvPr>
        <xdr:cNvCxnSpPr/>
      </xdr:nvCxnSpPr>
      <xdr:spPr>
        <a:xfrm>
          <a:off x="1179513" y="5316008"/>
          <a:ext cx="3927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00000000-0008-0000-0D00-000037000000}"/>
            </a:ext>
          </a:extLst>
        </xdr:cNvPr>
        <xdr:cNvSpPr txBox="1"/>
      </xdr:nvSpPr>
      <xdr:spPr>
        <a:xfrm>
          <a:off x="799481" y="52222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00000000-0008-0000-0D00-000038000000}"/>
            </a:ext>
          </a:extLst>
        </xdr:cNvPr>
        <xdr:cNvCxnSpPr/>
      </xdr:nvCxnSpPr>
      <xdr:spPr>
        <a:xfrm>
          <a:off x="1179513" y="4975225"/>
          <a:ext cx="3927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00000000-0008-0000-0D00-000039000000}"/>
            </a:ext>
          </a:extLst>
        </xdr:cNvPr>
        <xdr:cNvSpPr txBox="1"/>
      </xdr:nvSpPr>
      <xdr:spPr>
        <a:xfrm>
          <a:off x="799481" y="4881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00000000-0008-0000-0D00-00003A000000}"/>
            </a:ext>
          </a:extLst>
        </xdr:cNvPr>
        <xdr:cNvCxnSpPr/>
      </xdr:nvCxnSpPr>
      <xdr:spPr>
        <a:xfrm>
          <a:off x="1179513" y="4634442"/>
          <a:ext cx="3927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799481" y="45406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179513" y="4293658"/>
          <a:ext cx="3927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799481" y="420938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179513" y="3952875"/>
          <a:ext cx="3927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799481" y="3868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00000000-0008-0000-0D00-000040000000}"/>
            </a:ext>
          </a:extLst>
        </xdr:cNvPr>
        <xdr:cNvSpPr/>
      </xdr:nvSpPr>
      <xdr:spPr>
        <a:xfrm>
          <a:off x="1179513" y="3952875"/>
          <a:ext cx="3927475" cy="2039937"/>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151977</xdr:rowOff>
    </xdr:from>
    <xdr:to>
      <xdr:col>23</xdr:col>
      <xdr:colOff>85090</xdr:colOff>
      <xdr:row>34</xdr:row>
      <xdr:rowOff>100965</xdr:rowOff>
    </xdr:to>
    <xdr:cxnSp macro="">
      <xdr:nvCxnSpPr>
        <xdr:cNvPr id="65" name="直線コネクタ 64">
          <a:extLst>
            <a:ext uri="{FF2B5EF4-FFF2-40B4-BE49-F238E27FC236}">
              <a16:creationId xmlns:a16="http://schemas.microsoft.com/office/drawing/2014/main" id="{00000000-0008-0000-0D00-000041000000}"/>
            </a:ext>
          </a:extLst>
        </xdr:cNvPr>
        <xdr:cNvCxnSpPr/>
      </xdr:nvCxnSpPr>
      <xdr:spPr>
        <a:xfrm flipV="1">
          <a:off x="4412933" y="4362027"/>
          <a:ext cx="1270" cy="1244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104792</xdr:rowOff>
    </xdr:from>
    <xdr:ext cx="405111" cy="259045"/>
    <xdr:sp macro="" textlink="">
      <xdr:nvSpPr>
        <xdr:cNvPr id="66" name="有形固定資産減価償却率最小値テキスト">
          <a:extLst>
            <a:ext uri="{FF2B5EF4-FFF2-40B4-BE49-F238E27FC236}">
              <a16:creationId xmlns:a16="http://schemas.microsoft.com/office/drawing/2014/main" id="{00000000-0008-0000-0D00-000042000000}"/>
            </a:ext>
          </a:extLst>
        </xdr:cNvPr>
        <xdr:cNvSpPr txBox="1"/>
      </xdr:nvSpPr>
      <xdr:spPr>
        <a:xfrm>
          <a:off x="4465638" y="5610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100965</xdr:rowOff>
    </xdr:from>
    <xdr:to>
      <xdr:col>23</xdr:col>
      <xdr:colOff>174625</xdr:colOff>
      <xdr:row>34</xdr:row>
      <xdr:rowOff>100965</xdr:rowOff>
    </xdr:to>
    <xdr:cxnSp macro="">
      <xdr:nvCxnSpPr>
        <xdr:cNvPr id="67" name="直線コネクタ 66">
          <a:extLst>
            <a:ext uri="{FF2B5EF4-FFF2-40B4-BE49-F238E27FC236}">
              <a16:creationId xmlns:a16="http://schemas.microsoft.com/office/drawing/2014/main" id="{00000000-0008-0000-0D00-000043000000}"/>
            </a:ext>
          </a:extLst>
        </xdr:cNvPr>
        <xdr:cNvCxnSpPr/>
      </xdr:nvCxnSpPr>
      <xdr:spPr>
        <a:xfrm>
          <a:off x="4330700" y="5606415"/>
          <a:ext cx="173038"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98654</xdr:rowOff>
    </xdr:from>
    <xdr:ext cx="405111" cy="259045"/>
    <xdr:sp macro="" textlink="">
      <xdr:nvSpPr>
        <xdr:cNvPr id="68" name="有形固定資産減価償却率最大値テキスト">
          <a:extLst>
            <a:ext uri="{FF2B5EF4-FFF2-40B4-BE49-F238E27FC236}">
              <a16:creationId xmlns:a16="http://schemas.microsoft.com/office/drawing/2014/main" id="{00000000-0008-0000-0D00-000044000000}"/>
            </a:ext>
          </a:extLst>
        </xdr:cNvPr>
        <xdr:cNvSpPr txBox="1"/>
      </xdr:nvSpPr>
      <xdr:spPr>
        <a:xfrm>
          <a:off x="4465638" y="4146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151977</xdr:rowOff>
    </xdr:from>
    <xdr:to>
      <xdr:col>23</xdr:col>
      <xdr:colOff>174625</xdr:colOff>
      <xdr:row>26</xdr:row>
      <xdr:rowOff>151977</xdr:rowOff>
    </xdr:to>
    <xdr:cxnSp macro="">
      <xdr:nvCxnSpPr>
        <xdr:cNvPr id="69" name="直線コネクタ 68">
          <a:extLst>
            <a:ext uri="{FF2B5EF4-FFF2-40B4-BE49-F238E27FC236}">
              <a16:creationId xmlns:a16="http://schemas.microsoft.com/office/drawing/2014/main" id="{00000000-0008-0000-0D00-000045000000}"/>
            </a:ext>
          </a:extLst>
        </xdr:cNvPr>
        <xdr:cNvCxnSpPr/>
      </xdr:nvCxnSpPr>
      <xdr:spPr>
        <a:xfrm>
          <a:off x="4330700" y="4362027"/>
          <a:ext cx="173038"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90822</xdr:rowOff>
    </xdr:from>
    <xdr:ext cx="405111" cy="259045"/>
    <xdr:sp macro="" textlink="">
      <xdr:nvSpPr>
        <xdr:cNvPr id="70" name="有形固定資産減価償却率平均値テキスト">
          <a:extLst>
            <a:ext uri="{FF2B5EF4-FFF2-40B4-BE49-F238E27FC236}">
              <a16:creationId xmlns:a16="http://schemas.microsoft.com/office/drawing/2014/main" id="{00000000-0008-0000-0D00-000046000000}"/>
            </a:ext>
          </a:extLst>
        </xdr:cNvPr>
        <xdr:cNvSpPr txBox="1"/>
      </xdr:nvSpPr>
      <xdr:spPr>
        <a:xfrm>
          <a:off x="4465638" y="49485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67945</xdr:rowOff>
    </xdr:from>
    <xdr:to>
      <xdr:col>23</xdr:col>
      <xdr:colOff>136525</xdr:colOff>
      <xdr:row>31</xdr:row>
      <xdr:rowOff>169545</xdr:rowOff>
    </xdr:to>
    <xdr:sp macro="" textlink="">
      <xdr:nvSpPr>
        <xdr:cNvPr id="71" name="フローチャート: 判断 70">
          <a:extLst>
            <a:ext uri="{FF2B5EF4-FFF2-40B4-BE49-F238E27FC236}">
              <a16:creationId xmlns:a16="http://schemas.microsoft.com/office/drawing/2014/main" id="{00000000-0008-0000-0D00-000047000000}"/>
            </a:ext>
          </a:extLst>
        </xdr:cNvPr>
        <xdr:cNvSpPr/>
      </xdr:nvSpPr>
      <xdr:spPr>
        <a:xfrm>
          <a:off x="4364038" y="5087620"/>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35560</xdr:rowOff>
    </xdr:from>
    <xdr:to>
      <xdr:col>19</xdr:col>
      <xdr:colOff>187325</xdr:colOff>
      <xdr:row>31</xdr:row>
      <xdr:rowOff>137160</xdr:rowOff>
    </xdr:to>
    <xdr:sp macro="" textlink="">
      <xdr:nvSpPr>
        <xdr:cNvPr id="72" name="フローチャート: 判断 71">
          <a:extLst>
            <a:ext uri="{FF2B5EF4-FFF2-40B4-BE49-F238E27FC236}">
              <a16:creationId xmlns:a16="http://schemas.microsoft.com/office/drawing/2014/main" id="{00000000-0008-0000-0D00-000048000000}"/>
            </a:ext>
          </a:extLst>
        </xdr:cNvPr>
        <xdr:cNvSpPr/>
      </xdr:nvSpPr>
      <xdr:spPr>
        <a:xfrm>
          <a:off x="3709988" y="5055235"/>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163830</xdr:rowOff>
    </xdr:from>
    <xdr:to>
      <xdr:col>15</xdr:col>
      <xdr:colOff>187325</xdr:colOff>
      <xdr:row>31</xdr:row>
      <xdr:rowOff>93980</xdr:rowOff>
    </xdr:to>
    <xdr:sp macro="" textlink="">
      <xdr:nvSpPr>
        <xdr:cNvPr id="73" name="フローチャート: 判断 72">
          <a:extLst>
            <a:ext uri="{FF2B5EF4-FFF2-40B4-BE49-F238E27FC236}">
              <a16:creationId xmlns:a16="http://schemas.microsoft.com/office/drawing/2014/main" id="{00000000-0008-0000-0D00-000049000000}"/>
            </a:ext>
          </a:extLst>
        </xdr:cNvPr>
        <xdr:cNvSpPr/>
      </xdr:nvSpPr>
      <xdr:spPr>
        <a:xfrm>
          <a:off x="3005138" y="5021580"/>
          <a:ext cx="92075"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135043</xdr:rowOff>
    </xdr:from>
    <xdr:to>
      <xdr:col>11</xdr:col>
      <xdr:colOff>187325</xdr:colOff>
      <xdr:row>31</xdr:row>
      <xdr:rowOff>65193</xdr:rowOff>
    </xdr:to>
    <xdr:sp macro="" textlink="">
      <xdr:nvSpPr>
        <xdr:cNvPr id="74" name="フローチャート: 判断 73">
          <a:extLst>
            <a:ext uri="{FF2B5EF4-FFF2-40B4-BE49-F238E27FC236}">
              <a16:creationId xmlns:a16="http://schemas.microsoft.com/office/drawing/2014/main" id="{00000000-0008-0000-0D00-00004A000000}"/>
            </a:ext>
          </a:extLst>
        </xdr:cNvPr>
        <xdr:cNvSpPr/>
      </xdr:nvSpPr>
      <xdr:spPr>
        <a:xfrm>
          <a:off x="2300288" y="4992793"/>
          <a:ext cx="92075"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106257</xdr:rowOff>
    </xdr:from>
    <xdr:to>
      <xdr:col>7</xdr:col>
      <xdr:colOff>187325</xdr:colOff>
      <xdr:row>31</xdr:row>
      <xdr:rowOff>36407</xdr:rowOff>
    </xdr:to>
    <xdr:sp macro="" textlink="">
      <xdr:nvSpPr>
        <xdr:cNvPr id="75" name="フローチャート: 判断 74">
          <a:extLst>
            <a:ext uri="{FF2B5EF4-FFF2-40B4-BE49-F238E27FC236}">
              <a16:creationId xmlns:a16="http://schemas.microsoft.com/office/drawing/2014/main" id="{00000000-0008-0000-0D00-00004B000000}"/>
            </a:ext>
          </a:extLst>
        </xdr:cNvPr>
        <xdr:cNvSpPr/>
      </xdr:nvSpPr>
      <xdr:spPr>
        <a:xfrm>
          <a:off x="1595438" y="4964007"/>
          <a:ext cx="92075"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D00-00004C000000}"/>
            </a:ext>
          </a:extLst>
        </xdr:cNvPr>
        <xdr:cNvSpPr txBox="1"/>
      </xdr:nvSpPr>
      <xdr:spPr>
        <a:xfrm>
          <a:off x="4251325" y="60339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D00-00004D000000}"/>
            </a:ext>
          </a:extLst>
        </xdr:cNvPr>
        <xdr:cNvSpPr txBox="1"/>
      </xdr:nvSpPr>
      <xdr:spPr>
        <a:xfrm>
          <a:off x="3597275" y="60339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D00-00004E000000}"/>
            </a:ext>
          </a:extLst>
        </xdr:cNvPr>
        <xdr:cNvSpPr txBox="1"/>
      </xdr:nvSpPr>
      <xdr:spPr>
        <a:xfrm>
          <a:off x="2892425" y="60339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D00-00004F000000}"/>
            </a:ext>
          </a:extLst>
        </xdr:cNvPr>
        <xdr:cNvSpPr txBox="1"/>
      </xdr:nvSpPr>
      <xdr:spPr>
        <a:xfrm>
          <a:off x="2187575" y="60339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D00-000050000000}"/>
            </a:ext>
          </a:extLst>
        </xdr:cNvPr>
        <xdr:cNvSpPr txBox="1"/>
      </xdr:nvSpPr>
      <xdr:spPr>
        <a:xfrm>
          <a:off x="1482725" y="60339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129117</xdr:rowOff>
    </xdr:from>
    <xdr:to>
      <xdr:col>23</xdr:col>
      <xdr:colOff>136525</xdr:colOff>
      <xdr:row>32</xdr:row>
      <xdr:rowOff>59267</xdr:rowOff>
    </xdr:to>
    <xdr:sp macro="" textlink="">
      <xdr:nvSpPr>
        <xdr:cNvPr id="81" name="楕円 80">
          <a:extLst>
            <a:ext uri="{FF2B5EF4-FFF2-40B4-BE49-F238E27FC236}">
              <a16:creationId xmlns:a16="http://schemas.microsoft.com/office/drawing/2014/main" id="{00000000-0008-0000-0D00-000051000000}"/>
            </a:ext>
          </a:extLst>
        </xdr:cNvPr>
        <xdr:cNvSpPr/>
      </xdr:nvSpPr>
      <xdr:spPr>
        <a:xfrm>
          <a:off x="4364038" y="5148792"/>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107544</xdr:rowOff>
    </xdr:from>
    <xdr:ext cx="405111" cy="259045"/>
    <xdr:sp macro="" textlink="">
      <xdr:nvSpPr>
        <xdr:cNvPr id="82" name="有形固定資産減価償却率該当値テキスト">
          <a:extLst>
            <a:ext uri="{FF2B5EF4-FFF2-40B4-BE49-F238E27FC236}">
              <a16:creationId xmlns:a16="http://schemas.microsoft.com/office/drawing/2014/main" id="{00000000-0008-0000-0D00-000052000000}"/>
            </a:ext>
          </a:extLst>
        </xdr:cNvPr>
        <xdr:cNvSpPr txBox="1"/>
      </xdr:nvSpPr>
      <xdr:spPr>
        <a:xfrm>
          <a:off x="4465638" y="5127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96732</xdr:rowOff>
    </xdr:from>
    <xdr:to>
      <xdr:col>19</xdr:col>
      <xdr:colOff>187325</xdr:colOff>
      <xdr:row>32</xdr:row>
      <xdr:rowOff>26882</xdr:rowOff>
    </xdr:to>
    <xdr:sp macro="" textlink="">
      <xdr:nvSpPr>
        <xdr:cNvPr id="83" name="楕円 82">
          <a:extLst>
            <a:ext uri="{FF2B5EF4-FFF2-40B4-BE49-F238E27FC236}">
              <a16:creationId xmlns:a16="http://schemas.microsoft.com/office/drawing/2014/main" id="{00000000-0008-0000-0D00-000053000000}"/>
            </a:ext>
          </a:extLst>
        </xdr:cNvPr>
        <xdr:cNvSpPr/>
      </xdr:nvSpPr>
      <xdr:spPr>
        <a:xfrm>
          <a:off x="3709988" y="5116407"/>
          <a:ext cx="92075"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147532</xdr:rowOff>
    </xdr:from>
    <xdr:to>
      <xdr:col>23</xdr:col>
      <xdr:colOff>85725</xdr:colOff>
      <xdr:row>32</xdr:row>
      <xdr:rowOff>8467</xdr:rowOff>
    </xdr:to>
    <xdr:cxnSp macro="">
      <xdr:nvCxnSpPr>
        <xdr:cNvPr id="84" name="直線コネクタ 83">
          <a:extLst>
            <a:ext uri="{FF2B5EF4-FFF2-40B4-BE49-F238E27FC236}">
              <a16:creationId xmlns:a16="http://schemas.microsoft.com/office/drawing/2014/main" id="{00000000-0008-0000-0D00-000054000000}"/>
            </a:ext>
          </a:extLst>
        </xdr:cNvPr>
        <xdr:cNvCxnSpPr/>
      </xdr:nvCxnSpPr>
      <xdr:spPr>
        <a:xfrm>
          <a:off x="3760788" y="5167207"/>
          <a:ext cx="65405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85937</xdr:rowOff>
    </xdr:from>
    <xdr:to>
      <xdr:col>15</xdr:col>
      <xdr:colOff>187325</xdr:colOff>
      <xdr:row>32</xdr:row>
      <xdr:rowOff>16087</xdr:rowOff>
    </xdr:to>
    <xdr:sp macro="" textlink="">
      <xdr:nvSpPr>
        <xdr:cNvPr id="85" name="楕円 84">
          <a:extLst>
            <a:ext uri="{FF2B5EF4-FFF2-40B4-BE49-F238E27FC236}">
              <a16:creationId xmlns:a16="http://schemas.microsoft.com/office/drawing/2014/main" id="{00000000-0008-0000-0D00-000055000000}"/>
            </a:ext>
          </a:extLst>
        </xdr:cNvPr>
        <xdr:cNvSpPr/>
      </xdr:nvSpPr>
      <xdr:spPr>
        <a:xfrm>
          <a:off x="3005138" y="5105612"/>
          <a:ext cx="92075"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136737</xdr:rowOff>
    </xdr:from>
    <xdr:to>
      <xdr:col>19</xdr:col>
      <xdr:colOff>136525</xdr:colOff>
      <xdr:row>31</xdr:row>
      <xdr:rowOff>147532</xdr:rowOff>
    </xdr:to>
    <xdr:cxnSp macro="">
      <xdr:nvCxnSpPr>
        <xdr:cNvPr id="86" name="直線コネクタ 85">
          <a:extLst>
            <a:ext uri="{FF2B5EF4-FFF2-40B4-BE49-F238E27FC236}">
              <a16:creationId xmlns:a16="http://schemas.microsoft.com/office/drawing/2014/main" id="{00000000-0008-0000-0D00-000056000000}"/>
            </a:ext>
          </a:extLst>
        </xdr:cNvPr>
        <xdr:cNvCxnSpPr/>
      </xdr:nvCxnSpPr>
      <xdr:spPr>
        <a:xfrm>
          <a:off x="3055938" y="5156412"/>
          <a:ext cx="70485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46355</xdr:rowOff>
    </xdr:from>
    <xdr:to>
      <xdr:col>11</xdr:col>
      <xdr:colOff>187325</xdr:colOff>
      <xdr:row>31</xdr:row>
      <xdr:rowOff>147955</xdr:rowOff>
    </xdr:to>
    <xdr:sp macro="" textlink="">
      <xdr:nvSpPr>
        <xdr:cNvPr id="87" name="楕円 86">
          <a:extLst>
            <a:ext uri="{FF2B5EF4-FFF2-40B4-BE49-F238E27FC236}">
              <a16:creationId xmlns:a16="http://schemas.microsoft.com/office/drawing/2014/main" id="{00000000-0008-0000-0D00-000057000000}"/>
            </a:ext>
          </a:extLst>
        </xdr:cNvPr>
        <xdr:cNvSpPr/>
      </xdr:nvSpPr>
      <xdr:spPr>
        <a:xfrm>
          <a:off x="2300288" y="506603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97155</xdr:rowOff>
    </xdr:from>
    <xdr:to>
      <xdr:col>15</xdr:col>
      <xdr:colOff>136525</xdr:colOff>
      <xdr:row>31</xdr:row>
      <xdr:rowOff>136737</xdr:rowOff>
    </xdr:to>
    <xdr:cxnSp macro="">
      <xdr:nvCxnSpPr>
        <xdr:cNvPr id="88" name="直線コネクタ 87">
          <a:extLst>
            <a:ext uri="{FF2B5EF4-FFF2-40B4-BE49-F238E27FC236}">
              <a16:creationId xmlns:a16="http://schemas.microsoft.com/office/drawing/2014/main" id="{00000000-0008-0000-0D00-000058000000}"/>
            </a:ext>
          </a:extLst>
        </xdr:cNvPr>
        <xdr:cNvCxnSpPr/>
      </xdr:nvCxnSpPr>
      <xdr:spPr>
        <a:xfrm>
          <a:off x="2351088" y="5116830"/>
          <a:ext cx="704850" cy="39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6773</xdr:rowOff>
    </xdr:from>
    <xdr:to>
      <xdr:col>7</xdr:col>
      <xdr:colOff>187325</xdr:colOff>
      <xdr:row>31</xdr:row>
      <xdr:rowOff>108373</xdr:rowOff>
    </xdr:to>
    <xdr:sp macro="" textlink="">
      <xdr:nvSpPr>
        <xdr:cNvPr id="89" name="楕円 88">
          <a:extLst>
            <a:ext uri="{FF2B5EF4-FFF2-40B4-BE49-F238E27FC236}">
              <a16:creationId xmlns:a16="http://schemas.microsoft.com/office/drawing/2014/main" id="{00000000-0008-0000-0D00-000059000000}"/>
            </a:ext>
          </a:extLst>
        </xdr:cNvPr>
        <xdr:cNvSpPr/>
      </xdr:nvSpPr>
      <xdr:spPr>
        <a:xfrm>
          <a:off x="1595438" y="5026448"/>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57573</xdr:rowOff>
    </xdr:from>
    <xdr:to>
      <xdr:col>11</xdr:col>
      <xdr:colOff>136525</xdr:colOff>
      <xdr:row>31</xdr:row>
      <xdr:rowOff>97155</xdr:rowOff>
    </xdr:to>
    <xdr:cxnSp macro="">
      <xdr:nvCxnSpPr>
        <xdr:cNvPr id="90" name="直線コネクタ 89">
          <a:extLst>
            <a:ext uri="{FF2B5EF4-FFF2-40B4-BE49-F238E27FC236}">
              <a16:creationId xmlns:a16="http://schemas.microsoft.com/office/drawing/2014/main" id="{00000000-0008-0000-0D00-00005A000000}"/>
            </a:ext>
          </a:extLst>
        </xdr:cNvPr>
        <xdr:cNvCxnSpPr/>
      </xdr:nvCxnSpPr>
      <xdr:spPr>
        <a:xfrm>
          <a:off x="1646238" y="5077248"/>
          <a:ext cx="704850" cy="39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153687</xdr:rowOff>
    </xdr:from>
    <xdr:ext cx="405111" cy="259045"/>
    <xdr:sp macro="" textlink="">
      <xdr:nvSpPr>
        <xdr:cNvPr id="91" name="n_1aveValue有形固定資産減価償却率">
          <a:extLst>
            <a:ext uri="{FF2B5EF4-FFF2-40B4-BE49-F238E27FC236}">
              <a16:creationId xmlns:a16="http://schemas.microsoft.com/office/drawing/2014/main" id="{00000000-0008-0000-0D00-00005B000000}"/>
            </a:ext>
          </a:extLst>
        </xdr:cNvPr>
        <xdr:cNvSpPr txBox="1"/>
      </xdr:nvSpPr>
      <xdr:spPr>
        <a:xfrm>
          <a:off x="3559819" y="484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110507</xdr:rowOff>
    </xdr:from>
    <xdr:ext cx="405111" cy="259045"/>
    <xdr:sp macro="" textlink="">
      <xdr:nvSpPr>
        <xdr:cNvPr id="92" name="n_2aveValue有形固定資産減価償却率">
          <a:extLst>
            <a:ext uri="{FF2B5EF4-FFF2-40B4-BE49-F238E27FC236}">
              <a16:creationId xmlns:a16="http://schemas.microsoft.com/office/drawing/2014/main" id="{00000000-0008-0000-0D00-00005C000000}"/>
            </a:ext>
          </a:extLst>
        </xdr:cNvPr>
        <xdr:cNvSpPr txBox="1"/>
      </xdr:nvSpPr>
      <xdr:spPr>
        <a:xfrm>
          <a:off x="2867669" y="4806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81720</xdr:rowOff>
    </xdr:from>
    <xdr:ext cx="405111" cy="259045"/>
    <xdr:sp macro="" textlink="">
      <xdr:nvSpPr>
        <xdr:cNvPr id="93" name="n_3aveValue有形固定資産減価償却率">
          <a:extLst>
            <a:ext uri="{FF2B5EF4-FFF2-40B4-BE49-F238E27FC236}">
              <a16:creationId xmlns:a16="http://schemas.microsoft.com/office/drawing/2014/main" id="{00000000-0008-0000-0D00-00005D000000}"/>
            </a:ext>
          </a:extLst>
        </xdr:cNvPr>
        <xdr:cNvSpPr txBox="1"/>
      </xdr:nvSpPr>
      <xdr:spPr>
        <a:xfrm>
          <a:off x="2162819" y="4777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52934</xdr:rowOff>
    </xdr:from>
    <xdr:ext cx="405111" cy="259045"/>
    <xdr:sp macro="" textlink="">
      <xdr:nvSpPr>
        <xdr:cNvPr id="94" name="n_4aveValue有形固定資産減価償却率">
          <a:extLst>
            <a:ext uri="{FF2B5EF4-FFF2-40B4-BE49-F238E27FC236}">
              <a16:creationId xmlns:a16="http://schemas.microsoft.com/office/drawing/2014/main" id="{00000000-0008-0000-0D00-00005E000000}"/>
            </a:ext>
          </a:extLst>
        </xdr:cNvPr>
        <xdr:cNvSpPr txBox="1"/>
      </xdr:nvSpPr>
      <xdr:spPr>
        <a:xfrm>
          <a:off x="1457969" y="4748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18009</xdr:rowOff>
    </xdr:from>
    <xdr:ext cx="405111" cy="259045"/>
    <xdr:sp macro="" textlink="">
      <xdr:nvSpPr>
        <xdr:cNvPr id="95" name="n_1mainValue有形固定資産減価償却率">
          <a:extLst>
            <a:ext uri="{FF2B5EF4-FFF2-40B4-BE49-F238E27FC236}">
              <a16:creationId xmlns:a16="http://schemas.microsoft.com/office/drawing/2014/main" id="{00000000-0008-0000-0D00-00005F000000}"/>
            </a:ext>
          </a:extLst>
        </xdr:cNvPr>
        <xdr:cNvSpPr txBox="1"/>
      </xdr:nvSpPr>
      <xdr:spPr>
        <a:xfrm>
          <a:off x="3559819" y="5199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7214</xdr:rowOff>
    </xdr:from>
    <xdr:ext cx="405111" cy="259045"/>
    <xdr:sp macro="" textlink="">
      <xdr:nvSpPr>
        <xdr:cNvPr id="96" name="n_2mainValue有形固定資産減価償却率">
          <a:extLst>
            <a:ext uri="{FF2B5EF4-FFF2-40B4-BE49-F238E27FC236}">
              <a16:creationId xmlns:a16="http://schemas.microsoft.com/office/drawing/2014/main" id="{00000000-0008-0000-0D00-000060000000}"/>
            </a:ext>
          </a:extLst>
        </xdr:cNvPr>
        <xdr:cNvSpPr txBox="1"/>
      </xdr:nvSpPr>
      <xdr:spPr>
        <a:xfrm>
          <a:off x="2867669" y="5188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139082</xdr:rowOff>
    </xdr:from>
    <xdr:ext cx="405111" cy="259045"/>
    <xdr:sp macro="" textlink="">
      <xdr:nvSpPr>
        <xdr:cNvPr id="97" name="n_3mainValue有形固定資産減価償却率">
          <a:extLst>
            <a:ext uri="{FF2B5EF4-FFF2-40B4-BE49-F238E27FC236}">
              <a16:creationId xmlns:a16="http://schemas.microsoft.com/office/drawing/2014/main" id="{00000000-0008-0000-0D00-000061000000}"/>
            </a:ext>
          </a:extLst>
        </xdr:cNvPr>
        <xdr:cNvSpPr txBox="1"/>
      </xdr:nvSpPr>
      <xdr:spPr>
        <a:xfrm>
          <a:off x="2162819" y="5158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99500</xdr:rowOff>
    </xdr:from>
    <xdr:ext cx="405111" cy="259045"/>
    <xdr:sp macro="" textlink="">
      <xdr:nvSpPr>
        <xdr:cNvPr id="98" name="n_4mainValue有形固定資産減価償却率">
          <a:extLst>
            <a:ext uri="{FF2B5EF4-FFF2-40B4-BE49-F238E27FC236}">
              <a16:creationId xmlns:a16="http://schemas.microsoft.com/office/drawing/2014/main" id="{00000000-0008-0000-0D00-000062000000}"/>
            </a:ext>
          </a:extLst>
        </xdr:cNvPr>
        <xdr:cNvSpPr txBox="1"/>
      </xdr:nvSpPr>
      <xdr:spPr>
        <a:xfrm>
          <a:off x="1457969" y="5119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00000000-0008-0000-0D00-000063000000}"/>
            </a:ext>
          </a:extLst>
        </xdr:cNvPr>
        <xdr:cNvSpPr/>
      </xdr:nvSpPr>
      <xdr:spPr>
        <a:xfrm>
          <a:off x="10469563" y="3387725"/>
          <a:ext cx="3913187" cy="203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00000000-0008-0000-0D00-000064000000}"/>
            </a:ext>
          </a:extLst>
        </xdr:cNvPr>
        <xdr:cNvSpPr/>
      </xdr:nvSpPr>
      <xdr:spPr>
        <a:xfrm>
          <a:off x="11454081" y="3643567"/>
          <a:ext cx="963076" cy="25666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00000000-0008-0000-0D00-000065000000}"/>
            </a:ext>
          </a:extLst>
        </xdr:cNvPr>
        <xdr:cNvSpPr/>
      </xdr:nvSpPr>
      <xdr:spPr>
        <a:xfrm>
          <a:off x="12789440" y="3626896"/>
          <a:ext cx="876807" cy="29000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[ 699.1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00000000-0008-0000-0D00-000066000000}"/>
            </a:ext>
          </a:extLst>
        </xdr:cNvPr>
        <xdr:cNvSpPr/>
      </xdr:nvSpPr>
      <xdr:spPr>
        <a:xfrm>
          <a:off x="14346238" y="3457575"/>
          <a:ext cx="14097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00000000-0008-0000-0D00-000067000000}"/>
            </a:ext>
          </a:extLst>
        </xdr:cNvPr>
        <xdr:cNvSpPr/>
      </xdr:nvSpPr>
      <xdr:spPr>
        <a:xfrm>
          <a:off x="14346238" y="35909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00000000-0008-0000-0D00-000068000000}"/>
            </a:ext>
          </a:extLst>
        </xdr:cNvPr>
        <xdr:cNvSpPr/>
      </xdr:nvSpPr>
      <xdr:spPr>
        <a:xfrm>
          <a:off x="15755938" y="3457575"/>
          <a:ext cx="14097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00000000-0008-0000-0D00-000069000000}"/>
            </a:ext>
          </a:extLst>
        </xdr:cNvPr>
        <xdr:cNvSpPr/>
      </xdr:nvSpPr>
      <xdr:spPr>
        <a:xfrm>
          <a:off x="15755938" y="35909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00000000-0008-0000-0D00-00006A000000}"/>
            </a:ext>
          </a:extLst>
        </xdr:cNvPr>
        <xdr:cNvSpPr/>
      </xdr:nvSpPr>
      <xdr:spPr>
        <a:xfrm>
          <a:off x="17278350" y="3457575"/>
          <a:ext cx="14097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00000000-0008-0000-0D00-00006B000000}"/>
            </a:ext>
          </a:extLst>
        </xdr:cNvPr>
        <xdr:cNvSpPr/>
      </xdr:nvSpPr>
      <xdr:spPr>
        <a:xfrm>
          <a:off x="17278350" y="35909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00000000-0008-0000-0D00-00006C000000}"/>
            </a:ext>
          </a:extLst>
        </xdr:cNvPr>
        <xdr:cNvSpPr/>
      </xdr:nvSpPr>
      <xdr:spPr>
        <a:xfrm>
          <a:off x="10469563" y="3952875"/>
          <a:ext cx="3913187" cy="2039937"/>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00000000-0008-0000-0D00-00006D000000}"/>
            </a:ext>
          </a:extLst>
        </xdr:cNvPr>
        <xdr:cNvSpPr/>
      </xdr:nvSpPr>
      <xdr:spPr>
        <a:xfrm>
          <a:off x="14635163" y="3952875"/>
          <a:ext cx="4405312" cy="203993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00000000-0008-0000-0D00-00006E000000}"/>
            </a:ext>
          </a:extLst>
        </xdr:cNvPr>
        <xdr:cNvSpPr/>
      </xdr:nvSpPr>
      <xdr:spPr>
        <a:xfrm>
          <a:off x="14635163" y="4016375"/>
          <a:ext cx="42291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00000000-0008-0000-0D00-00006F000000}"/>
            </a:ext>
          </a:extLst>
        </xdr:cNvPr>
        <xdr:cNvSpPr txBox="1"/>
      </xdr:nvSpPr>
      <xdr:spPr>
        <a:xfrm>
          <a:off x="14711363" y="4225925"/>
          <a:ext cx="4216400" cy="16827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全国及び県内平均を上回っており、地方債残高は高水準である。令和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度は臨時財政対策債発行可能額の減額により債務償還比率が大幅に増加している。今後も大幅な市税収入の増加は見込まれないことから、市債の活用にあたっては、地方交付税措置のある有利な地方債を活用するとともに、起債を充当する事業そのものの必要性・緊急性・費用対効果などを十分に精査した上で事業を行い、新発債の抑制を図る必要がある。</a:t>
          </a: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00000000-0008-0000-0D00-000070000000}"/>
            </a:ext>
          </a:extLst>
        </xdr:cNvPr>
        <xdr:cNvSpPr txBox="1"/>
      </xdr:nvSpPr>
      <xdr:spPr>
        <a:xfrm>
          <a:off x="10431463" y="37719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00000000-0008-0000-0D00-000071000000}"/>
            </a:ext>
          </a:extLst>
        </xdr:cNvPr>
        <xdr:cNvCxnSpPr/>
      </xdr:nvCxnSpPr>
      <xdr:spPr>
        <a:xfrm>
          <a:off x="10469563" y="5992812"/>
          <a:ext cx="391318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00000000-0008-0000-0D00-000072000000}"/>
            </a:ext>
          </a:extLst>
        </xdr:cNvPr>
        <xdr:cNvSpPr txBox="1"/>
      </xdr:nvSpPr>
      <xdr:spPr>
        <a:xfrm>
          <a:off x="9966101" y="59037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a:extLst>
            <a:ext uri="{FF2B5EF4-FFF2-40B4-BE49-F238E27FC236}">
              <a16:creationId xmlns:a16="http://schemas.microsoft.com/office/drawing/2014/main" id="{00000000-0008-0000-0D00-000073000000}"/>
            </a:ext>
          </a:extLst>
        </xdr:cNvPr>
        <xdr:cNvCxnSpPr/>
      </xdr:nvCxnSpPr>
      <xdr:spPr>
        <a:xfrm>
          <a:off x="10469563" y="5656792"/>
          <a:ext cx="391318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a:extLst>
            <a:ext uri="{FF2B5EF4-FFF2-40B4-BE49-F238E27FC236}">
              <a16:creationId xmlns:a16="http://schemas.microsoft.com/office/drawing/2014/main" id="{00000000-0008-0000-0D00-000074000000}"/>
            </a:ext>
          </a:extLst>
        </xdr:cNvPr>
        <xdr:cNvSpPr txBox="1"/>
      </xdr:nvSpPr>
      <xdr:spPr>
        <a:xfrm>
          <a:off x="9966101" y="556299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a:extLst>
            <a:ext uri="{FF2B5EF4-FFF2-40B4-BE49-F238E27FC236}">
              <a16:creationId xmlns:a16="http://schemas.microsoft.com/office/drawing/2014/main" id="{00000000-0008-0000-0D00-000075000000}"/>
            </a:ext>
          </a:extLst>
        </xdr:cNvPr>
        <xdr:cNvCxnSpPr/>
      </xdr:nvCxnSpPr>
      <xdr:spPr>
        <a:xfrm>
          <a:off x="10469563" y="5316008"/>
          <a:ext cx="391318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a:extLst>
            <a:ext uri="{FF2B5EF4-FFF2-40B4-BE49-F238E27FC236}">
              <a16:creationId xmlns:a16="http://schemas.microsoft.com/office/drawing/2014/main" id="{00000000-0008-0000-0D00-000076000000}"/>
            </a:ext>
          </a:extLst>
        </xdr:cNvPr>
        <xdr:cNvSpPr txBox="1"/>
      </xdr:nvSpPr>
      <xdr:spPr>
        <a:xfrm>
          <a:off x="10023949" y="52222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a:extLst>
            <a:ext uri="{FF2B5EF4-FFF2-40B4-BE49-F238E27FC236}">
              <a16:creationId xmlns:a16="http://schemas.microsoft.com/office/drawing/2014/main" id="{00000000-0008-0000-0D00-000077000000}"/>
            </a:ext>
          </a:extLst>
        </xdr:cNvPr>
        <xdr:cNvCxnSpPr/>
      </xdr:nvCxnSpPr>
      <xdr:spPr>
        <a:xfrm>
          <a:off x="10469563" y="4975225"/>
          <a:ext cx="391318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10023949" y="48814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a:off x="10469563" y="4634442"/>
          <a:ext cx="391318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10023949" y="45406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10469563" y="4293658"/>
          <a:ext cx="391318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10126541" y="420938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10469563" y="3952875"/>
          <a:ext cx="391318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00000000-0008-0000-0D00-00007E000000}"/>
            </a:ext>
          </a:extLst>
        </xdr:cNvPr>
        <xdr:cNvSpPr/>
      </xdr:nvSpPr>
      <xdr:spPr>
        <a:xfrm>
          <a:off x="10469563" y="3952875"/>
          <a:ext cx="3913187" cy="2039937"/>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139107</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flipV="1">
          <a:off x="13688695" y="4293658"/>
          <a:ext cx="1269" cy="1350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142934</xdr:rowOff>
    </xdr:from>
    <xdr:ext cx="560923" cy="259045"/>
    <xdr:sp macro="" textlink="">
      <xdr:nvSpPr>
        <xdr:cNvPr id="128" name="債務償還比率最小値テキスト">
          <a:extLst>
            <a:ext uri="{FF2B5EF4-FFF2-40B4-BE49-F238E27FC236}">
              <a16:creationId xmlns:a16="http://schemas.microsoft.com/office/drawing/2014/main" id="{00000000-0008-0000-0D00-000080000000}"/>
            </a:ext>
          </a:extLst>
        </xdr:cNvPr>
        <xdr:cNvSpPr txBox="1"/>
      </xdr:nvSpPr>
      <xdr:spPr>
        <a:xfrm>
          <a:off x="13741400" y="564838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139107</xdr:rowOff>
    </xdr:from>
    <xdr:to>
      <xdr:col>76</xdr:col>
      <xdr:colOff>111125</xdr:colOff>
      <xdr:row>34</xdr:row>
      <xdr:rowOff>139107</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a:off x="13615988" y="5644557"/>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a:extLst>
            <a:ext uri="{FF2B5EF4-FFF2-40B4-BE49-F238E27FC236}">
              <a16:creationId xmlns:a16="http://schemas.microsoft.com/office/drawing/2014/main" id="{00000000-0008-0000-0D00-000082000000}"/>
            </a:ext>
          </a:extLst>
        </xdr:cNvPr>
        <xdr:cNvSpPr txBox="1"/>
      </xdr:nvSpPr>
      <xdr:spPr>
        <a:xfrm>
          <a:off x="13741400" y="40784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a:extLst>
            <a:ext uri="{FF2B5EF4-FFF2-40B4-BE49-F238E27FC236}">
              <a16:creationId xmlns:a16="http://schemas.microsoft.com/office/drawing/2014/main" id="{00000000-0008-0000-0D00-000083000000}"/>
            </a:ext>
          </a:extLst>
        </xdr:cNvPr>
        <xdr:cNvCxnSpPr/>
      </xdr:nvCxnSpPr>
      <xdr:spPr>
        <a:xfrm>
          <a:off x="13615988" y="4293658"/>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51530</xdr:rowOff>
    </xdr:from>
    <xdr:ext cx="469744" cy="259045"/>
    <xdr:sp macro="" textlink="">
      <xdr:nvSpPr>
        <xdr:cNvPr id="132" name="債務償還比率平均値テキスト">
          <a:extLst>
            <a:ext uri="{FF2B5EF4-FFF2-40B4-BE49-F238E27FC236}">
              <a16:creationId xmlns:a16="http://schemas.microsoft.com/office/drawing/2014/main" id="{00000000-0008-0000-0D00-000084000000}"/>
            </a:ext>
          </a:extLst>
        </xdr:cNvPr>
        <xdr:cNvSpPr txBox="1"/>
      </xdr:nvSpPr>
      <xdr:spPr>
        <a:xfrm>
          <a:off x="13741400" y="47473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28653</xdr:rowOff>
    </xdr:from>
    <xdr:to>
      <xdr:col>76</xdr:col>
      <xdr:colOff>73025</xdr:colOff>
      <xdr:row>30</xdr:row>
      <xdr:rowOff>130253</xdr:rowOff>
    </xdr:to>
    <xdr:sp macro="" textlink="">
      <xdr:nvSpPr>
        <xdr:cNvPr id="133" name="フローチャート: 判断 132">
          <a:extLst>
            <a:ext uri="{FF2B5EF4-FFF2-40B4-BE49-F238E27FC236}">
              <a16:creationId xmlns:a16="http://schemas.microsoft.com/office/drawing/2014/main" id="{00000000-0008-0000-0D00-000085000000}"/>
            </a:ext>
          </a:extLst>
        </xdr:cNvPr>
        <xdr:cNvSpPr/>
      </xdr:nvSpPr>
      <xdr:spPr>
        <a:xfrm>
          <a:off x="13654088" y="4886403"/>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125257</xdr:rowOff>
    </xdr:from>
    <xdr:to>
      <xdr:col>72</xdr:col>
      <xdr:colOff>123825</xdr:colOff>
      <xdr:row>30</xdr:row>
      <xdr:rowOff>55407</xdr:rowOff>
    </xdr:to>
    <xdr:sp macro="" textlink="">
      <xdr:nvSpPr>
        <xdr:cNvPr id="134" name="フローチャート: 判断 133">
          <a:extLst>
            <a:ext uri="{FF2B5EF4-FFF2-40B4-BE49-F238E27FC236}">
              <a16:creationId xmlns:a16="http://schemas.microsoft.com/office/drawing/2014/main" id="{00000000-0008-0000-0D00-000086000000}"/>
            </a:ext>
          </a:extLst>
        </xdr:cNvPr>
        <xdr:cNvSpPr/>
      </xdr:nvSpPr>
      <xdr:spPr>
        <a:xfrm>
          <a:off x="12985750" y="4821082"/>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135763</xdr:rowOff>
    </xdr:from>
    <xdr:to>
      <xdr:col>68</xdr:col>
      <xdr:colOff>123825</xdr:colOff>
      <xdr:row>31</xdr:row>
      <xdr:rowOff>65913</xdr:rowOff>
    </xdr:to>
    <xdr:sp macro="" textlink="">
      <xdr:nvSpPr>
        <xdr:cNvPr id="135" name="フローチャート: 判断 134">
          <a:extLst>
            <a:ext uri="{FF2B5EF4-FFF2-40B4-BE49-F238E27FC236}">
              <a16:creationId xmlns:a16="http://schemas.microsoft.com/office/drawing/2014/main" id="{00000000-0008-0000-0D00-000087000000}"/>
            </a:ext>
          </a:extLst>
        </xdr:cNvPr>
        <xdr:cNvSpPr/>
      </xdr:nvSpPr>
      <xdr:spPr>
        <a:xfrm>
          <a:off x="12280900" y="4993513"/>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142840</xdr:rowOff>
    </xdr:from>
    <xdr:to>
      <xdr:col>64</xdr:col>
      <xdr:colOff>123825</xdr:colOff>
      <xdr:row>31</xdr:row>
      <xdr:rowOff>72990</xdr:rowOff>
    </xdr:to>
    <xdr:sp macro="" textlink="">
      <xdr:nvSpPr>
        <xdr:cNvPr id="136" name="フローチャート: 判断 135">
          <a:extLst>
            <a:ext uri="{FF2B5EF4-FFF2-40B4-BE49-F238E27FC236}">
              <a16:creationId xmlns:a16="http://schemas.microsoft.com/office/drawing/2014/main" id="{00000000-0008-0000-0D00-000088000000}"/>
            </a:ext>
          </a:extLst>
        </xdr:cNvPr>
        <xdr:cNvSpPr/>
      </xdr:nvSpPr>
      <xdr:spPr>
        <a:xfrm>
          <a:off x="11576050" y="5000590"/>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117532</xdr:rowOff>
    </xdr:from>
    <xdr:to>
      <xdr:col>60</xdr:col>
      <xdr:colOff>123825</xdr:colOff>
      <xdr:row>31</xdr:row>
      <xdr:rowOff>47682</xdr:rowOff>
    </xdr:to>
    <xdr:sp macro="" textlink="">
      <xdr:nvSpPr>
        <xdr:cNvPr id="137" name="フローチャート: 判断 136">
          <a:extLst>
            <a:ext uri="{FF2B5EF4-FFF2-40B4-BE49-F238E27FC236}">
              <a16:creationId xmlns:a16="http://schemas.microsoft.com/office/drawing/2014/main" id="{00000000-0008-0000-0D00-000089000000}"/>
            </a:ext>
          </a:extLst>
        </xdr:cNvPr>
        <xdr:cNvSpPr/>
      </xdr:nvSpPr>
      <xdr:spPr>
        <a:xfrm>
          <a:off x="10871200" y="4975282"/>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00000000-0008-0000-0D00-00008A000000}"/>
            </a:ext>
          </a:extLst>
        </xdr:cNvPr>
        <xdr:cNvSpPr txBox="1"/>
      </xdr:nvSpPr>
      <xdr:spPr>
        <a:xfrm>
          <a:off x="13527088" y="60339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00000000-0008-0000-0D00-00008B000000}"/>
            </a:ext>
          </a:extLst>
        </xdr:cNvPr>
        <xdr:cNvSpPr txBox="1"/>
      </xdr:nvSpPr>
      <xdr:spPr>
        <a:xfrm>
          <a:off x="12873038" y="60339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D00-00008C000000}"/>
            </a:ext>
          </a:extLst>
        </xdr:cNvPr>
        <xdr:cNvSpPr txBox="1"/>
      </xdr:nvSpPr>
      <xdr:spPr>
        <a:xfrm>
          <a:off x="12168188" y="60339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0000000-0008-0000-0D00-00008D000000}"/>
            </a:ext>
          </a:extLst>
        </xdr:cNvPr>
        <xdr:cNvSpPr txBox="1"/>
      </xdr:nvSpPr>
      <xdr:spPr>
        <a:xfrm>
          <a:off x="11463338" y="60339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D00-00008E000000}"/>
            </a:ext>
          </a:extLst>
        </xdr:cNvPr>
        <xdr:cNvSpPr txBox="1"/>
      </xdr:nvSpPr>
      <xdr:spPr>
        <a:xfrm>
          <a:off x="10758488" y="60339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14090</xdr:rowOff>
    </xdr:from>
    <xdr:to>
      <xdr:col>76</xdr:col>
      <xdr:colOff>73025</xdr:colOff>
      <xdr:row>31</xdr:row>
      <xdr:rowOff>115690</xdr:rowOff>
    </xdr:to>
    <xdr:sp macro="" textlink="">
      <xdr:nvSpPr>
        <xdr:cNvPr id="143" name="楕円 142">
          <a:extLst>
            <a:ext uri="{FF2B5EF4-FFF2-40B4-BE49-F238E27FC236}">
              <a16:creationId xmlns:a16="http://schemas.microsoft.com/office/drawing/2014/main" id="{00000000-0008-0000-0D00-00008F000000}"/>
            </a:ext>
          </a:extLst>
        </xdr:cNvPr>
        <xdr:cNvSpPr/>
      </xdr:nvSpPr>
      <xdr:spPr>
        <a:xfrm>
          <a:off x="13654088" y="5033765"/>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163967</xdr:rowOff>
    </xdr:from>
    <xdr:ext cx="469744" cy="259045"/>
    <xdr:sp macro="" textlink="">
      <xdr:nvSpPr>
        <xdr:cNvPr id="144" name="債務償還比率該当値テキスト">
          <a:extLst>
            <a:ext uri="{FF2B5EF4-FFF2-40B4-BE49-F238E27FC236}">
              <a16:creationId xmlns:a16="http://schemas.microsoft.com/office/drawing/2014/main" id="{00000000-0008-0000-0D00-000090000000}"/>
            </a:ext>
          </a:extLst>
        </xdr:cNvPr>
        <xdr:cNvSpPr txBox="1"/>
      </xdr:nvSpPr>
      <xdr:spPr>
        <a:xfrm>
          <a:off x="13741400" y="5021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101699</xdr:rowOff>
    </xdr:from>
    <xdr:to>
      <xdr:col>72</xdr:col>
      <xdr:colOff>123825</xdr:colOff>
      <xdr:row>31</xdr:row>
      <xdr:rowOff>31849</xdr:rowOff>
    </xdr:to>
    <xdr:sp macro="" textlink="">
      <xdr:nvSpPr>
        <xdr:cNvPr id="145" name="楕円 144">
          <a:extLst>
            <a:ext uri="{FF2B5EF4-FFF2-40B4-BE49-F238E27FC236}">
              <a16:creationId xmlns:a16="http://schemas.microsoft.com/office/drawing/2014/main" id="{00000000-0008-0000-0D00-000091000000}"/>
            </a:ext>
          </a:extLst>
        </xdr:cNvPr>
        <xdr:cNvSpPr/>
      </xdr:nvSpPr>
      <xdr:spPr>
        <a:xfrm>
          <a:off x="12985750" y="4959449"/>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152499</xdr:rowOff>
    </xdr:from>
    <xdr:to>
      <xdr:col>76</xdr:col>
      <xdr:colOff>22225</xdr:colOff>
      <xdr:row>31</xdr:row>
      <xdr:rowOff>64890</xdr:rowOff>
    </xdr:to>
    <xdr:cxnSp macro="">
      <xdr:nvCxnSpPr>
        <xdr:cNvPr id="146" name="直線コネクタ 145">
          <a:extLst>
            <a:ext uri="{FF2B5EF4-FFF2-40B4-BE49-F238E27FC236}">
              <a16:creationId xmlns:a16="http://schemas.microsoft.com/office/drawing/2014/main" id="{00000000-0008-0000-0D00-000092000000}"/>
            </a:ext>
          </a:extLst>
        </xdr:cNvPr>
        <xdr:cNvCxnSpPr/>
      </xdr:nvCxnSpPr>
      <xdr:spPr>
        <a:xfrm>
          <a:off x="13036550" y="5010249"/>
          <a:ext cx="654050" cy="74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124919</xdr:rowOff>
    </xdr:from>
    <xdr:to>
      <xdr:col>68</xdr:col>
      <xdr:colOff>123825</xdr:colOff>
      <xdr:row>32</xdr:row>
      <xdr:rowOff>55069</xdr:rowOff>
    </xdr:to>
    <xdr:sp macro="" textlink="">
      <xdr:nvSpPr>
        <xdr:cNvPr id="147" name="楕円 146">
          <a:extLst>
            <a:ext uri="{FF2B5EF4-FFF2-40B4-BE49-F238E27FC236}">
              <a16:creationId xmlns:a16="http://schemas.microsoft.com/office/drawing/2014/main" id="{00000000-0008-0000-0D00-000093000000}"/>
            </a:ext>
          </a:extLst>
        </xdr:cNvPr>
        <xdr:cNvSpPr/>
      </xdr:nvSpPr>
      <xdr:spPr>
        <a:xfrm>
          <a:off x="12280900" y="5144594"/>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152499</xdr:rowOff>
    </xdr:from>
    <xdr:to>
      <xdr:col>72</xdr:col>
      <xdr:colOff>73025</xdr:colOff>
      <xdr:row>32</xdr:row>
      <xdr:rowOff>4269</xdr:rowOff>
    </xdr:to>
    <xdr:cxnSp macro="">
      <xdr:nvCxnSpPr>
        <xdr:cNvPr id="148" name="直線コネクタ 147">
          <a:extLst>
            <a:ext uri="{FF2B5EF4-FFF2-40B4-BE49-F238E27FC236}">
              <a16:creationId xmlns:a16="http://schemas.microsoft.com/office/drawing/2014/main" id="{00000000-0008-0000-0D00-000094000000}"/>
            </a:ext>
          </a:extLst>
        </xdr:cNvPr>
        <xdr:cNvCxnSpPr/>
      </xdr:nvCxnSpPr>
      <xdr:spPr>
        <a:xfrm flipV="1">
          <a:off x="12331700" y="5010249"/>
          <a:ext cx="704850" cy="175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154905</xdr:rowOff>
    </xdr:from>
    <xdr:to>
      <xdr:col>64</xdr:col>
      <xdr:colOff>123825</xdr:colOff>
      <xdr:row>32</xdr:row>
      <xdr:rowOff>85055</xdr:rowOff>
    </xdr:to>
    <xdr:sp macro="" textlink="">
      <xdr:nvSpPr>
        <xdr:cNvPr id="149" name="楕円 148">
          <a:extLst>
            <a:ext uri="{FF2B5EF4-FFF2-40B4-BE49-F238E27FC236}">
              <a16:creationId xmlns:a16="http://schemas.microsoft.com/office/drawing/2014/main" id="{00000000-0008-0000-0D00-000095000000}"/>
            </a:ext>
          </a:extLst>
        </xdr:cNvPr>
        <xdr:cNvSpPr/>
      </xdr:nvSpPr>
      <xdr:spPr>
        <a:xfrm>
          <a:off x="11576050" y="5174580"/>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4269</xdr:rowOff>
    </xdr:from>
    <xdr:to>
      <xdr:col>68</xdr:col>
      <xdr:colOff>73025</xdr:colOff>
      <xdr:row>32</xdr:row>
      <xdr:rowOff>34255</xdr:rowOff>
    </xdr:to>
    <xdr:cxnSp macro="">
      <xdr:nvCxnSpPr>
        <xdr:cNvPr id="150" name="直線コネクタ 149">
          <a:extLst>
            <a:ext uri="{FF2B5EF4-FFF2-40B4-BE49-F238E27FC236}">
              <a16:creationId xmlns:a16="http://schemas.microsoft.com/office/drawing/2014/main" id="{00000000-0008-0000-0D00-000096000000}"/>
            </a:ext>
          </a:extLst>
        </xdr:cNvPr>
        <xdr:cNvCxnSpPr/>
      </xdr:nvCxnSpPr>
      <xdr:spPr>
        <a:xfrm flipV="1">
          <a:off x="11626850" y="5185869"/>
          <a:ext cx="704850" cy="29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102129</xdr:rowOff>
    </xdr:from>
    <xdr:to>
      <xdr:col>60</xdr:col>
      <xdr:colOff>123825</xdr:colOff>
      <xdr:row>32</xdr:row>
      <xdr:rowOff>32279</xdr:rowOff>
    </xdr:to>
    <xdr:sp macro="" textlink="">
      <xdr:nvSpPr>
        <xdr:cNvPr id="151" name="楕円 150">
          <a:extLst>
            <a:ext uri="{FF2B5EF4-FFF2-40B4-BE49-F238E27FC236}">
              <a16:creationId xmlns:a16="http://schemas.microsoft.com/office/drawing/2014/main" id="{00000000-0008-0000-0D00-000097000000}"/>
            </a:ext>
          </a:extLst>
        </xdr:cNvPr>
        <xdr:cNvSpPr/>
      </xdr:nvSpPr>
      <xdr:spPr>
        <a:xfrm>
          <a:off x="10871200" y="5121804"/>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152929</xdr:rowOff>
    </xdr:from>
    <xdr:to>
      <xdr:col>64</xdr:col>
      <xdr:colOff>73025</xdr:colOff>
      <xdr:row>32</xdr:row>
      <xdr:rowOff>34255</xdr:rowOff>
    </xdr:to>
    <xdr:cxnSp macro="">
      <xdr:nvCxnSpPr>
        <xdr:cNvPr id="152" name="直線コネクタ 151">
          <a:extLst>
            <a:ext uri="{FF2B5EF4-FFF2-40B4-BE49-F238E27FC236}">
              <a16:creationId xmlns:a16="http://schemas.microsoft.com/office/drawing/2014/main" id="{00000000-0008-0000-0D00-000098000000}"/>
            </a:ext>
          </a:extLst>
        </xdr:cNvPr>
        <xdr:cNvCxnSpPr/>
      </xdr:nvCxnSpPr>
      <xdr:spPr>
        <a:xfrm>
          <a:off x="10922000" y="5172604"/>
          <a:ext cx="704850" cy="43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71934</xdr:rowOff>
    </xdr:from>
    <xdr:ext cx="469744" cy="259045"/>
    <xdr:sp macro="" textlink="">
      <xdr:nvSpPr>
        <xdr:cNvPr id="153" name="n_1aveValue債務償還比率">
          <a:extLst>
            <a:ext uri="{FF2B5EF4-FFF2-40B4-BE49-F238E27FC236}">
              <a16:creationId xmlns:a16="http://schemas.microsoft.com/office/drawing/2014/main" id="{00000000-0008-0000-0D00-000099000000}"/>
            </a:ext>
          </a:extLst>
        </xdr:cNvPr>
        <xdr:cNvSpPr txBox="1"/>
      </xdr:nvSpPr>
      <xdr:spPr>
        <a:xfrm>
          <a:off x="12803265" y="4605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82440</xdr:rowOff>
    </xdr:from>
    <xdr:ext cx="469744" cy="259045"/>
    <xdr:sp macro="" textlink="">
      <xdr:nvSpPr>
        <xdr:cNvPr id="154" name="n_2aveValue債務償還比率">
          <a:extLst>
            <a:ext uri="{FF2B5EF4-FFF2-40B4-BE49-F238E27FC236}">
              <a16:creationId xmlns:a16="http://schemas.microsoft.com/office/drawing/2014/main" id="{00000000-0008-0000-0D00-00009A000000}"/>
            </a:ext>
          </a:extLst>
        </xdr:cNvPr>
        <xdr:cNvSpPr txBox="1"/>
      </xdr:nvSpPr>
      <xdr:spPr>
        <a:xfrm>
          <a:off x="12111115" y="4778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89517</xdr:rowOff>
    </xdr:from>
    <xdr:ext cx="469744" cy="259045"/>
    <xdr:sp macro="" textlink="">
      <xdr:nvSpPr>
        <xdr:cNvPr id="155" name="n_3aveValue債務償還比率">
          <a:extLst>
            <a:ext uri="{FF2B5EF4-FFF2-40B4-BE49-F238E27FC236}">
              <a16:creationId xmlns:a16="http://schemas.microsoft.com/office/drawing/2014/main" id="{00000000-0008-0000-0D00-00009B000000}"/>
            </a:ext>
          </a:extLst>
        </xdr:cNvPr>
        <xdr:cNvSpPr txBox="1"/>
      </xdr:nvSpPr>
      <xdr:spPr>
        <a:xfrm>
          <a:off x="11406265" y="4785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64209</xdr:rowOff>
    </xdr:from>
    <xdr:ext cx="469744" cy="259045"/>
    <xdr:sp macro="" textlink="">
      <xdr:nvSpPr>
        <xdr:cNvPr id="156" name="n_4aveValue債務償還比率">
          <a:extLst>
            <a:ext uri="{FF2B5EF4-FFF2-40B4-BE49-F238E27FC236}">
              <a16:creationId xmlns:a16="http://schemas.microsoft.com/office/drawing/2014/main" id="{00000000-0008-0000-0D00-00009C000000}"/>
            </a:ext>
          </a:extLst>
        </xdr:cNvPr>
        <xdr:cNvSpPr txBox="1"/>
      </xdr:nvSpPr>
      <xdr:spPr>
        <a:xfrm>
          <a:off x="10701415" y="4760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22976</xdr:rowOff>
    </xdr:from>
    <xdr:ext cx="469744" cy="259045"/>
    <xdr:sp macro="" textlink="">
      <xdr:nvSpPr>
        <xdr:cNvPr id="157" name="n_1mainValue債務償還比率">
          <a:extLst>
            <a:ext uri="{FF2B5EF4-FFF2-40B4-BE49-F238E27FC236}">
              <a16:creationId xmlns:a16="http://schemas.microsoft.com/office/drawing/2014/main" id="{00000000-0008-0000-0D00-00009D000000}"/>
            </a:ext>
          </a:extLst>
        </xdr:cNvPr>
        <xdr:cNvSpPr txBox="1"/>
      </xdr:nvSpPr>
      <xdr:spPr>
        <a:xfrm>
          <a:off x="12803265" y="5042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46196</xdr:rowOff>
    </xdr:from>
    <xdr:ext cx="469744" cy="259045"/>
    <xdr:sp macro="" textlink="">
      <xdr:nvSpPr>
        <xdr:cNvPr id="158" name="n_2mainValue債務償還比率">
          <a:extLst>
            <a:ext uri="{FF2B5EF4-FFF2-40B4-BE49-F238E27FC236}">
              <a16:creationId xmlns:a16="http://schemas.microsoft.com/office/drawing/2014/main" id="{00000000-0008-0000-0D00-00009E000000}"/>
            </a:ext>
          </a:extLst>
        </xdr:cNvPr>
        <xdr:cNvSpPr txBox="1"/>
      </xdr:nvSpPr>
      <xdr:spPr>
        <a:xfrm>
          <a:off x="12111115" y="5227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76182</xdr:rowOff>
    </xdr:from>
    <xdr:ext cx="469744" cy="259045"/>
    <xdr:sp macro="" textlink="">
      <xdr:nvSpPr>
        <xdr:cNvPr id="159" name="n_3mainValue債務償還比率">
          <a:extLst>
            <a:ext uri="{FF2B5EF4-FFF2-40B4-BE49-F238E27FC236}">
              <a16:creationId xmlns:a16="http://schemas.microsoft.com/office/drawing/2014/main" id="{00000000-0008-0000-0D00-00009F000000}"/>
            </a:ext>
          </a:extLst>
        </xdr:cNvPr>
        <xdr:cNvSpPr txBox="1"/>
      </xdr:nvSpPr>
      <xdr:spPr>
        <a:xfrm>
          <a:off x="11406265" y="5257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23406</xdr:rowOff>
    </xdr:from>
    <xdr:ext cx="469744" cy="259045"/>
    <xdr:sp macro="" textlink="">
      <xdr:nvSpPr>
        <xdr:cNvPr id="160" name="n_4mainValue債務償還比率">
          <a:extLst>
            <a:ext uri="{FF2B5EF4-FFF2-40B4-BE49-F238E27FC236}">
              <a16:creationId xmlns:a16="http://schemas.microsoft.com/office/drawing/2014/main" id="{00000000-0008-0000-0D00-0000A0000000}"/>
            </a:ext>
          </a:extLst>
        </xdr:cNvPr>
        <xdr:cNvSpPr txBox="1"/>
      </xdr:nvSpPr>
      <xdr:spPr>
        <a:xfrm>
          <a:off x="10701415" y="5205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00000000-0008-0000-0D00-0000A1000000}"/>
            </a:ext>
          </a:extLst>
        </xdr:cNvPr>
        <xdr:cNvSpPr/>
      </xdr:nvSpPr>
      <xdr:spPr>
        <a:xfrm>
          <a:off x="1179513" y="6791325"/>
          <a:ext cx="5462587"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00000000-0008-0000-0D00-0000A2000000}"/>
            </a:ext>
          </a:extLst>
        </xdr:cNvPr>
        <xdr:cNvSpPr/>
      </xdr:nvSpPr>
      <xdr:spPr>
        <a:xfrm>
          <a:off x="1179513" y="10344150"/>
          <a:ext cx="5462587"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00000000-0008-0000-0D00-0000A3000000}"/>
            </a:ext>
          </a:extLst>
        </xdr:cNvPr>
        <xdr:cNvSpPr txBox="1"/>
      </xdr:nvSpPr>
      <xdr:spPr>
        <a:xfrm>
          <a:off x="852488" y="70262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00000000-0008-0000-0D00-0000A4000000}"/>
            </a:ext>
          </a:extLst>
        </xdr:cNvPr>
        <xdr:cNvSpPr txBox="1"/>
      </xdr:nvSpPr>
      <xdr:spPr>
        <a:xfrm>
          <a:off x="6465888" y="95504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00000000-0008-0000-0D00-0000A5000000}"/>
            </a:ext>
          </a:extLst>
        </xdr:cNvPr>
        <xdr:cNvSpPr txBox="1"/>
      </xdr:nvSpPr>
      <xdr:spPr>
        <a:xfrm>
          <a:off x="852488" y="105537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00000000-0008-0000-0D00-0000A6000000}"/>
            </a:ext>
          </a:extLst>
        </xdr:cNvPr>
        <xdr:cNvSpPr txBox="1"/>
      </xdr:nvSpPr>
      <xdr:spPr>
        <a:xfrm>
          <a:off x="6465888" y="131572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592138" y="127000"/>
          <a:ext cx="11742737" cy="596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7621250" y="180975"/>
          <a:ext cx="3676650" cy="5302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7640300" y="206375"/>
          <a:ext cx="3632200" cy="4794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7665700" y="231775"/>
          <a:ext cx="3575050" cy="4159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富山県富山市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5041563" y="180975"/>
          <a:ext cx="2460625" cy="5302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5066963" y="206375"/>
          <a:ext cx="2416175" cy="4794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5092363" y="231775"/>
          <a:ext cx="23590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04850" y="841375"/>
          <a:ext cx="9339263" cy="16827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31850" y="873125"/>
          <a:ext cx="12827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065338" y="873125"/>
          <a:ext cx="1233487"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409,075
401,505
1,241.70
190,208,167
185,526,848
3,538,354
103,405,647
235,383,562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298825" y="873125"/>
          <a:ext cx="14097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4708525" y="892175"/>
          <a:ext cx="1874838" cy="8874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6583363" y="892175"/>
          <a:ext cx="1169987" cy="8874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94.9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7816850" y="904875"/>
          <a:ext cx="592138" cy="882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4708525" y="1619250"/>
          <a:ext cx="1874838" cy="6064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6646863" y="1619250"/>
          <a:ext cx="3397250" cy="6064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0245725" y="841375"/>
          <a:ext cx="1409700" cy="120332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0491788" y="904875"/>
          <a:ext cx="1233487"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0491788" y="1152525"/>
          <a:ext cx="1233487"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0491788" y="1463675"/>
          <a:ext cx="1346200" cy="6064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0328275" y="984250"/>
          <a:ext cx="195263"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0382250" y="942975"/>
          <a:ext cx="87313"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0382250" y="1190625"/>
          <a:ext cx="87313"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0412413" y="1447800"/>
          <a:ext cx="0" cy="13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0347325" y="1447800"/>
          <a:ext cx="157163"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0412413" y="1666875"/>
          <a:ext cx="0" cy="13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0347325" y="1800225"/>
          <a:ext cx="157163"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55638" y="2641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55638" y="29400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55638" y="3238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55638" y="354647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04850" y="3962400"/>
          <a:ext cx="4381500"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31850" y="4584700"/>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31850" y="4778375"/>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762125" y="4584700"/>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762125" y="4778375"/>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2819400" y="4584700"/>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2819400" y="4778375"/>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04850" y="5038725"/>
          <a:ext cx="43815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681038"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04850" y="72009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80534" y="7068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04850" y="67722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80534" y="6639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04850" y="63341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44654" y="6201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04850" y="59055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44654" y="57728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04850" y="54768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44654" y="5344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04850" y="50387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44654" y="4906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00000000-0008-0000-0E00-000036000000}"/>
            </a:ext>
          </a:extLst>
        </xdr:cNvPr>
        <xdr:cNvSpPr/>
      </xdr:nvSpPr>
      <xdr:spPr>
        <a:xfrm>
          <a:off x="704850" y="5038725"/>
          <a:ext cx="43815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94488</xdr:rowOff>
    </xdr:from>
    <xdr:to>
      <xdr:col>24</xdr:col>
      <xdr:colOff>62865</xdr:colOff>
      <xdr:row>41</xdr:row>
      <xdr:rowOff>73914</xdr:rowOff>
    </xdr:to>
    <xdr:cxnSp macro="">
      <xdr:nvCxnSpPr>
        <xdr:cNvPr id="55" name="直線コネクタ 54">
          <a:extLst>
            <a:ext uri="{FF2B5EF4-FFF2-40B4-BE49-F238E27FC236}">
              <a16:creationId xmlns:a16="http://schemas.microsoft.com/office/drawing/2014/main" id="{00000000-0008-0000-0E00-000037000000}"/>
            </a:ext>
          </a:extLst>
        </xdr:cNvPr>
        <xdr:cNvCxnSpPr/>
      </xdr:nvCxnSpPr>
      <xdr:spPr>
        <a:xfrm flipV="1">
          <a:off x="4291965" y="5438013"/>
          <a:ext cx="0" cy="1274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77741</xdr:rowOff>
    </xdr:from>
    <xdr:ext cx="405111" cy="259045"/>
    <xdr:sp macro="" textlink="">
      <xdr:nvSpPr>
        <xdr:cNvPr id="56" name="【道路】&#10;有形固定資産減価償却率最小値テキスト">
          <a:extLst>
            <a:ext uri="{FF2B5EF4-FFF2-40B4-BE49-F238E27FC236}">
              <a16:creationId xmlns:a16="http://schemas.microsoft.com/office/drawing/2014/main" id="{00000000-0008-0000-0E00-000038000000}"/>
            </a:ext>
          </a:extLst>
        </xdr:cNvPr>
        <xdr:cNvSpPr txBox="1"/>
      </xdr:nvSpPr>
      <xdr:spPr>
        <a:xfrm>
          <a:off x="4330700" y="6716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73914</xdr:rowOff>
    </xdr:from>
    <xdr:to>
      <xdr:col>24</xdr:col>
      <xdr:colOff>152400</xdr:colOff>
      <xdr:row>41</xdr:row>
      <xdr:rowOff>73914</xdr:rowOff>
    </xdr:to>
    <xdr:cxnSp macro="">
      <xdr:nvCxnSpPr>
        <xdr:cNvPr id="57" name="直線コネクタ 56">
          <a:extLst>
            <a:ext uri="{FF2B5EF4-FFF2-40B4-BE49-F238E27FC236}">
              <a16:creationId xmlns:a16="http://schemas.microsoft.com/office/drawing/2014/main" id="{00000000-0008-0000-0E00-000039000000}"/>
            </a:ext>
          </a:extLst>
        </xdr:cNvPr>
        <xdr:cNvCxnSpPr/>
      </xdr:nvCxnSpPr>
      <xdr:spPr>
        <a:xfrm>
          <a:off x="4217988" y="6712839"/>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41165</xdr:rowOff>
    </xdr:from>
    <xdr:ext cx="405111" cy="259045"/>
    <xdr:sp macro="" textlink="">
      <xdr:nvSpPr>
        <xdr:cNvPr id="58" name="【道路】&#10;有形固定資産減価償却率最大値テキスト">
          <a:extLst>
            <a:ext uri="{FF2B5EF4-FFF2-40B4-BE49-F238E27FC236}">
              <a16:creationId xmlns:a16="http://schemas.microsoft.com/office/drawing/2014/main" id="{00000000-0008-0000-0E00-00003A000000}"/>
            </a:ext>
          </a:extLst>
        </xdr:cNvPr>
        <xdr:cNvSpPr txBox="1"/>
      </xdr:nvSpPr>
      <xdr:spPr>
        <a:xfrm>
          <a:off x="4330700" y="5222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94488</xdr:rowOff>
    </xdr:from>
    <xdr:to>
      <xdr:col>24</xdr:col>
      <xdr:colOff>152400</xdr:colOff>
      <xdr:row>33</xdr:row>
      <xdr:rowOff>94488</xdr:rowOff>
    </xdr:to>
    <xdr:cxnSp macro="">
      <xdr:nvCxnSpPr>
        <xdr:cNvPr id="59" name="直線コネクタ 58">
          <a:extLst>
            <a:ext uri="{FF2B5EF4-FFF2-40B4-BE49-F238E27FC236}">
              <a16:creationId xmlns:a16="http://schemas.microsoft.com/office/drawing/2014/main" id="{00000000-0008-0000-0E00-00003B000000}"/>
            </a:ext>
          </a:extLst>
        </xdr:cNvPr>
        <xdr:cNvCxnSpPr/>
      </xdr:nvCxnSpPr>
      <xdr:spPr>
        <a:xfrm>
          <a:off x="4217988" y="5438013"/>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3827</xdr:rowOff>
    </xdr:from>
    <xdr:ext cx="405111" cy="259045"/>
    <xdr:sp macro="" textlink="">
      <xdr:nvSpPr>
        <xdr:cNvPr id="60" name="【道路】&#10;有形固定資産減価償却率平均値テキスト">
          <a:extLst>
            <a:ext uri="{FF2B5EF4-FFF2-40B4-BE49-F238E27FC236}">
              <a16:creationId xmlns:a16="http://schemas.microsoft.com/office/drawing/2014/main" id="{00000000-0008-0000-0E00-00003C000000}"/>
            </a:ext>
          </a:extLst>
        </xdr:cNvPr>
        <xdr:cNvSpPr txBox="1"/>
      </xdr:nvSpPr>
      <xdr:spPr>
        <a:xfrm>
          <a:off x="4330700" y="59950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25400</xdr:rowOff>
    </xdr:from>
    <xdr:to>
      <xdr:col>24</xdr:col>
      <xdr:colOff>114300</xdr:colOff>
      <xdr:row>37</xdr:row>
      <xdr:rowOff>127000</xdr:rowOff>
    </xdr:to>
    <xdr:sp macro="" textlink="">
      <xdr:nvSpPr>
        <xdr:cNvPr id="61" name="フローチャート: 判断 60">
          <a:extLst>
            <a:ext uri="{FF2B5EF4-FFF2-40B4-BE49-F238E27FC236}">
              <a16:creationId xmlns:a16="http://schemas.microsoft.com/office/drawing/2014/main" id="{00000000-0008-0000-0E00-00003D000000}"/>
            </a:ext>
          </a:extLst>
        </xdr:cNvPr>
        <xdr:cNvSpPr/>
      </xdr:nvSpPr>
      <xdr:spPr>
        <a:xfrm>
          <a:off x="4241800" y="6016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164846</xdr:rowOff>
    </xdr:from>
    <xdr:to>
      <xdr:col>20</xdr:col>
      <xdr:colOff>38100</xdr:colOff>
      <xdr:row>37</xdr:row>
      <xdr:rowOff>94996</xdr:rowOff>
    </xdr:to>
    <xdr:sp macro="" textlink="">
      <xdr:nvSpPr>
        <xdr:cNvPr id="62" name="フローチャート: 判断 61">
          <a:extLst>
            <a:ext uri="{FF2B5EF4-FFF2-40B4-BE49-F238E27FC236}">
              <a16:creationId xmlns:a16="http://schemas.microsoft.com/office/drawing/2014/main" id="{00000000-0008-0000-0E00-00003E000000}"/>
            </a:ext>
          </a:extLst>
        </xdr:cNvPr>
        <xdr:cNvSpPr/>
      </xdr:nvSpPr>
      <xdr:spPr>
        <a:xfrm>
          <a:off x="3475038" y="5989383"/>
          <a:ext cx="87312" cy="9683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132842</xdr:rowOff>
    </xdr:from>
    <xdr:to>
      <xdr:col>15</xdr:col>
      <xdr:colOff>101600</xdr:colOff>
      <xdr:row>37</xdr:row>
      <xdr:rowOff>62992</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2643188" y="5962142"/>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98552</xdr:rowOff>
    </xdr:from>
    <xdr:to>
      <xdr:col>10</xdr:col>
      <xdr:colOff>165100</xdr:colOff>
      <xdr:row>37</xdr:row>
      <xdr:rowOff>28702</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1825625" y="5927852"/>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59690</xdr:rowOff>
    </xdr:from>
    <xdr:to>
      <xdr:col>6</xdr:col>
      <xdr:colOff>38100</xdr:colOff>
      <xdr:row>36</xdr:row>
      <xdr:rowOff>161290</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1008063" y="5888990"/>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E00-000042000000}"/>
            </a:ext>
          </a:extLst>
        </xdr:cNvPr>
        <xdr:cNvSpPr txBox="1"/>
      </xdr:nvSpPr>
      <xdr:spPr>
        <a:xfrm>
          <a:off x="4116388"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E00-000043000000}"/>
            </a:ext>
          </a:extLst>
        </xdr:cNvPr>
        <xdr:cNvSpPr txBox="1"/>
      </xdr:nvSpPr>
      <xdr:spPr>
        <a:xfrm>
          <a:off x="3349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251777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1700213"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8826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11684</xdr:rowOff>
    </xdr:from>
    <xdr:to>
      <xdr:col>24</xdr:col>
      <xdr:colOff>114300</xdr:colOff>
      <xdr:row>37</xdr:row>
      <xdr:rowOff>113284</xdr:rowOff>
    </xdr:to>
    <xdr:sp macro="" textlink="">
      <xdr:nvSpPr>
        <xdr:cNvPr id="71" name="楕円 70">
          <a:extLst>
            <a:ext uri="{FF2B5EF4-FFF2-40B4-BE49-F238E27FC236}">
              <a16:creationId xmlns:a16="http://schemas.microsoft.com/office/drawing/2014/main" id="{00000000-0008-0000-0E00-000047000000}"/>
            </a:ext>
          </a:extLst>
        </xdr:cNvPr>
        <xdr:cNvSpPr/>
      </xdr:nvSpPr>
      <xdr:spPr>
        <a:xfrm>
          <a:off x="4241800" y="6002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34561</xdr:rowOff>
    </xdr:from>
    <xdr:ext cx="405111" cy="259045"/>
    <xdr:sp macro="" textlink="">
      <xdr:nvSpPr>
        <xdr:cNvPr id="72" name="【道路】&#10;有形固定資産減価償却率該当値テキスト">
          <a:extLst>
            <a:ext uri="{FF2B5EF4-FFF2-40B4-BE49-F238E27FC236}">
              <a16:creationId xmlns:a16="http://schemas.microsoft.com/office/drawing/2014/main" id="{00000000-0008-0000-0E00-000048000000}"/>
            </a:ext>
          </a:extLst>
        </xdr:cNvPr>
        <xdr:cNvSpPr txBox="1"/>
      </xdr:nvSpPr>
      <xdr:spPr>
        <a:xfrm>
          <a:off x="4330700" y="586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135128</xdr:rowOff>
    </xdr:from>
    <xdr:to>
      <xdr:col>20</xdr:col>
      <xdr:colOff>38100</xdr:colOff>
      <xdr:row>37</xdr:row>
      <xdr:rowOff>65278</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3475038" y="5964428"/>
          <a:ext cx="87312"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14478</xdr:rowOff>
    </xdr:from>
    <xdr:to>
      <xdr:col>24</xdr:col>
      <xdr:colOff>63500</xdr:colOff>
      <xdr:row>37</xdr:row>
      <xdr:rowOff>62484</xdr:rowOff>
    </xdr:to>
    <xdr:cxnSp macro="">
      <xdr:nvCxnSpPr>
        <xdr:cNvPr id="74" name="直線コネクタ 73">
          <a:extLst>
            <a:ext uri="{FF2B5EF4-FFF2-40B4-BE49-F238E27FC236}">
              <a16:creationId xmlns:a16="http://schemas.microsoft.com/office/drawing/2014/main" id="{00000000-0008-0000-0E00-00004A000000}"/>
            </a:ext>
          </a:extLst>
        </xdr:cNvPr>
        <xdr:cNvCxnSpPr/>
      </xdr:nvCxnSpPr>
      <xdr:spPr>
        <a:xfrm>
          <a:off x="3525838" y="6005703"/>
          <a:ext cx="766762"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100838</xdr:rowOff>
    </xdr:from>
    <xdr:to>
      <xdr:col>15</xdr:col>
      <xdr:colOff>101600</xdr:colOff>
      <xdr:row>37</xdr:row>
      <xdr:rowOff>30988</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2643188" y="5930138"/>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151638</xdr:rowOff>
    </xdr:from>
    <xdr:to>
      <xdr:col>19</xdr:col>
      <xdr:colOff>177800</xdr:colOff>
      <xdr:row>37</xdr:row>
      <xdr:rowOff>14478</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a:off x="2693988" y="5980938"/>
          <a:ext cx="83185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39116</xdr:rowOff>
    </xdr:from>
    <xdr:to>
      <xdr:col>10</xdr:col>
      <xdr:colOff>165100</xdr:colOff>
      <xdr:row>36</xdr:row>
      <xdr:rowOff>140716</xdr:rowOff>
    </xdr:to>
    <xdr:sp macro="" textlink="">
      <xdr:nvSpPr>
        <xdr:cNvPr id="77" name="楕円 76">
          <a:extLst>
            <a:ext uri="{FF2B5EF4-FFF2-40B4-BE49-F238E27FC236}">
              <a16:creationId xmlns:a16="http://schemas.microsoft.com/office/drawing/2014/main" id="{00000000-0008-0000-0E00-00004D000000}"/>
            </a:ext>
          </a:extLst>
        </xdr:cNvPr>
        <xdr:cNvSpPr/>
      </xdr:nvSpPr>
      <xdr:spPr>
        <a:xfrm>
          <a:off x="1825625" y="5868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89916</xdr:rowOff>
    </xdr:from>
    <xdr:to>
      <xdr:col>15</xdr:col>
      <xdr:colOff>50800</xdr:colOff>
      <xdr:row>36</xdr:row>
      <xdr:rowOff>151638</xdr:rowOff>
    </xdr:to>
    <xdr:cxnSp macro="">
      <xdr:nvCxnSpPr>
        <xdr:cNvPr id="78" name="直線コネクタ 77">
          <a:extLst>
            <a:ext uri="{FF2B5EF4-FFF2-40B4-BE49-F238E27FC236}">
              <a16:creationId xmlns:a16="http://schemas.microsoft.com/office/drawing/2014/main" id="{00000000-0008-0000-0E00-00004E000000}"/>
            </a:ext>
          </a:extLst>
        </xdr:cNvPr>
        <xdr:cNvCxnSpPr/>
      </xdr:nvCxnSpPr>
      <xdr:spPr>
        <a:xfrm>
          <a:off x="1876425" y="5919216"/>
          <a:ext cx="817563"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48260</xdr:rowOff>
    </xdr:from>
    <xdr:to>
      <xdr:col>6</xdr:col>
      <xdr:colOff>38100</xdr:colOff>
      <xdr:row>36</xdr:row>
      <xdr:rowOff>149860</xdr:rowOff>
    </xdr:to>
    <xdr:sp macro="" textlink="">
      <xdr:nvSpPr>
        <xdr:cNvPr id="79" name="楕円 78">
          <a:extLst>
            <a:ext uri="{FF2B5EF4-FFF2-40B4-BE49-F238E27FC236}">
              <a16:creationId xmlns:a16="http://schemas.microsoft.com/office/drawing/2014/main" id="{00000000-0008-0000-0E00-00004F000000}"/>
            </a:ext>
          </a:extLst>
        </xdr:cNvPr>
        <xdr:cNvSpPr/>
      </xdr:nvSpPr>
      <xdr:spPr>
        <a:xfrm>
          <a:off x="1008063" y="5877560"/>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89916</xdr:rowOff>
    </xdr:from>
    <xdr:to>
      <xdr:col>10</xdr:col>
      <xdr:colOff>114300</xdr:colOff>
      <xdr:row>36</xdr:row>
      <xdr:rowOff>99060</xdr:rowOff>
    </xdr:to>
    <xdr:cxnSp macro="">
      <xdr:nvCxnSpPr>
        <xdr:cNvPr id="80" name="直線コネクタ 79">
          <a:extLst>
            <a:ext uri="{FF2B5EF4-FFF2-40B4-BE49-F238E27FC236}">
              <a16:creationId xmlns:a16="http://schemas.microsoft.com/office/drawing/2014/main" id="{00000000-0008-0000-0E00-000050000000}"/>
            </a:ext>
          </a:extLst>
        </xdr:cNvPr>
        <xdr:cNvCxnSpPr/>
      </xdr:nvCxnSpPr>
      <xdr:spPr>
        <a:xfrm flipV="1">
          <a:off x="1058863" y="5919216"/>
          <a:ext cx="817562"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86123</xdr:rowOff>
    </xdr:from>
    <xdr:ext cx="405111" cy="259045"/>
    <xdr:sp macro="" textlink="">
      <xdr:nvSpPr>
        <xdr:cNvPr id="81" name="n_1aveValue【道路】&#10;有形固定資産減価償却率">
          <a:extLst>
            <a:ext uri="{FF2B5EF4-FFF2-40B4-BE49-F238E27FC236}">
              <a16:creationId xmlns:a16="http://schemas.microsoft.com/office/drawing/2014/main" id="{00000000-0008-0000-0E00-000051000000}"/>
            </a:ext>
          </a:extLst>
        </xdr:cNvPr>
        <xdr:cNvSpPr txBox="1"/>
      </xdr:nvSpPr>
      <xdr:spPr>
        <a:xfrm>
          <a:off x="3324869" y="60773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54119</xdr:rowOff>
    </xdr:from>
    <xdr:ext cx="405111" cy="259045"/>
    <xdr:sp macro="" textlink="">
      <xdr:nvSpPr>
        <xdr:cNvPr id="82" name="n_2aveValue【道路】&#10;有形固定資産減価償却率">
          <a:extLst>
            <a:ext uri="{FF2B5EF4-FFF2-40B4-BE49-F238E27FC236}">
              <a16:creationId xmlns:a16="http://schemas.microsoft.com/office/drawing/2014/main" id="{00000000-0008-0000-0E00-000052000000}"/>
            </a:ext>
          </a:extLst>
        </xdr:cNvPr>
        <xdr:cNvSpPr txBox="1"/>
      </xdr:nvSpPr>
      <xdr:spPr>
        <a:xfrm>
          <a:off x="2505719" y="6045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19829</xdr:rowOff>
    </xdr:from>
    <xdr:ext cx="405111" cy="259045"/>
    <xdr:sp macro="" textlink="">
      <xdr:nvSpPr>
        <xdr:cNvPr id="83" name="n_3aveValue【道路】&#10;有形固定資産減価償却率">
          <a:extLst>
            <a:ext uri="{FF2B5EF4-FFF2-40B4-BE49-F238E27FC236}">
              <a16:creationId xmlns:a16="http://schemas.microsoft.com/office/drawing/2014/main" id="{00000000-0008-0000-0E00-000053000000}"/>
            </a:ext>
          </a:extLst>
        </xdr:cNvPr>
        <xdr:cNvSpPr txBox="1"/>
      </xdr:nvSpPr>
      <xdr:spPr>
        <a:xfrm>
          <a:off x="1688157" y="6011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152417</xdr:rowOff>
    </xdr:from>
    <xdr:ext cx="405111" cy="259045"/>
    <xdr:sp macro="" textlink="">
      <xdr:nvSpPr>
        <xdr:cNvPr id="84" name="n_4aveValue【道路】&#10;有形固定資産減価償却率">
          <a:extLst>
            <a:ext uri="{FF2B5EF4-FFF2-40B4-BE49-F238E27FC236}">
              <a16:creationId xmlns:a16="http://schemas.microsoft.com/office/drawing/2014/main" id="{00000000-0008-0000-0E00-000054000000}"/>
            </a:ext>
          </a:extLst>
        </xdr:cNvPr>
        <xdr:cNvSpPr txBox="1"/>
      </xdr:nvSpPr>
      <xdr:spPr>
        <a:xfrm>
          <a:off x="870594" y="5981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81805</xdr:rowOff>
    </xdr:from>
    <xdr:ext cx="405111" cy="259045"/>
    <xdr:sp macro="" textlink="">
      <xdr:nvSpPr>
        <xdr:cNvPr id="85" name="n_1mainValue【道路】&#10;有形固定資産減価償却率">
          <a:extLst>
            <a:ext uri="{FF2B5EF4-FFF2-40B4-BE49-F238E27FC236}">
              <a16:creationId xmlns:a16="http://schemas.microsoft.com/office/drawing/2014/main" id="{00000000-0008-0000-0E00-000055000000}"/>
            </a:ext>
          </a:extLst>
        </xdr:cNvPr>
        <xdr:cNvSpPr txBox="1"/>
      </xdr:nvSpPr>
      <xdr:spPr>
        <a:xfrm>
          <a:off x="3324869" y="5749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47515</xdr:rowOff>
    </xdr:from>
    <xdr:ext cx="405111" cy="259045"/>
    <xdr:sp macro="" textlink="">
      <xdr:nvSpPr>
        <xdr:cNvPr id="86" name="n_2mainValue【道路】&#10;有形固定資産減価償却率">
          <a:extLst>
            <a:ext uri="{FF2B5EF4-FFF2-40B4-BE49-F238E27FC236}">
              <a16:creationId xmlns:a16="http://schemas.microsoft.com/office/drawing/2014/main" id="{00000000-0008-0000-0E00-000056000000}"/>
            </a:ext>
          </a:extLst>
        </xdr:cNvPr>
        <xdr:cNvSpPr txBox="1"/>
      </xdr:nvSpPr>
      <xdr:spPr>
        <a:xfrm>
          <a:off x="2505719" y="5714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157243</xdr:rowOff>
    </xdr:from>
    <xdr:ext cx="405111" cy="259045"/>
    <xdr:sp macro="" textlink="">
      <xdr:nvSpPr>
        <xdr:cNvPr id="87" name="n_3mainValue【道路】&#10;有形固定資産減価償却率">
          <a:extLst>
            <a:ext uri="{FF2B5EF4-FFF2-40B4-BE49-F238E27FC236}">
              <a16:creationId xmlns:a16="http://schemas.microsoft.com/office/drawing/2014/main" id="{00000000-0008-0000-0E00-000057000000}"/>
            </a:ext>
          </a:extLst>
        </xdr:cNvPr>
        <xdr:cNvSpPr txBox="1"/>
      </xdr:nvSpPr>
      <xdr:spPr>
        <a:xfrm>
          <a:off x="1688157" y="5662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166387</xdr:rowOff>
    </xdr:from>
    <xdr:ext cx="405111" cy="259045"/>
    <xdr:sp macro="" textlink="">
      <xdr:nvSpPr>
        <xdr:cNvPr id="88" name="n_4mainValue【道路】&#10;有形固定資産減価償却率">
          <a:extLst>
            <a:ext uri="{FF2B5EF4-FFF2-40B4-BE49-F238E27FC236}">
              <a16:creationId xmlns:a16="http://schemas.microsoft.com/office/drawing/2014/main" id="{00000000-0008-0000-0E00-000058000000}"/>
            </a:ext>
          </a:extLst>
        </xdr:cNvPr>
        <xdr:cNvSpPr txBox="1"/>
      </xdr:nvSpPr>
      <xdr:spPr>
        <a:xfrm>
          <a:off x="870594" y="5667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00000000-0008-0000-0E00-000059000000}"/>
            </a:ext>
          </a:extLst>
        </xdr:cNvPr>
        <xdr:cNvSpPr/>
      </xdr:nvSpPr>
      <xdr:spPr>
        <a:xfrm>
          <a:off x="6118225" y="3962400"/>
          <a:ext cx="4367213"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00000000-0008-0000-0E00-00005A000000}"/>
            </a:ext>
          </a:extLst>
        </xdr:cNvPr>
        <xdr:cNvSpPr/>
      </xdr:nvSpPr>
      <xdr:spPr>
        <a:xfrm>
          <a:off x="6230938" y="4584700"/>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6230938" y="4778375"/>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7175500" y="4584700"/>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7175500" y="4778375"/>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8232775" y="4584700"/>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8232775" y="4778375"/>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6118225" y="5038725"/>
          <a:ext cx="4367213"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00000000-0008-0000-0E00-000061000000}"/>
            </a:ext>
          </a:extLst>
        </xdr:cNvPr>
        <xdr:cNvSpPr txBox="1"/>
      </xdr:nvSpPr>
      <xdr:spPr>
        <a:xfrm>
          <a:off x="6080125" y="485775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00000000-0008-0000-0E00-000062000000}"/>
            </a:ext>
          </a:extLst>
        </xdr:cNvPr>
        <xdr:cNvCxnSpPr/>
      </xdr:nvCxnSpPr>
      <xdr:spPr>
        <a:xfrm>
          <a:off x="6118225" y="720090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9" name="直線コネクタ 98">
          <a:extLst>
            <a:ext uri="{FF2B5EF4-FFF2-40B4-BE49-F238E27FC236}">
              <a16:creationId xmlns:a16="http://schemas.microsoft.com/office/drawing/2014/main" id="{00000000-0008-0000-0E00-000063000000}"/>
            </a:ext>
          </a:extLst>
        </xdr:cNvPr>
        <xdr:cNvCxnSpPr/>
      </xdr:nvCxnSpPr>
      <xdr:spPr>
        <a:xfrm>
          <a:off x="6118225" y="6893378"/>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0" name="テキスト ボックス 99">
          <a:extLst>
            <a:ext uri="{FF2B5EF4-FFF2-40B4-BE49-F238E27FC236}">
              <a16:creationId xmlns:a16="http://schemas.microsoft.com/office/drawing/2014/main" id="{00000000-0008-0000-0E00-000064000000}"/>
            </a:ext>
          </a:extLst>
        </xdr:cNvPr>
        <xdr:cNvSpPr txBox="1"/>
      </xdr:nvSpPr>
      <xdr:spPr>
        <a:xfrm>
          <a:off x="5679621" y="676068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6118225" y="6585857"/>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2" name="テキスト ボックス 101">
          <a:extLst>
            <a:ext uri="{FF2B5EF4-FFF2-40B4-BE49-F238E27FC236}">
              <a16:creationId xmlns:a16="http://schemas.microsoft.com/office/drawing/2014/main" id="{00000000-0008-0000-0E00-000066000000}"/>
            </a:ext>
          </a:extLst>
        </xdr:cNvPr>
        <xdr:cNvSpPr txBox="1"/>
      </xdr:nvSpPr>
      <xdr:spPr>
        <a:xfrm>
          <a:off x="5679621" y="64531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a:off x="6118225" y="6278335"/>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4" name="テキスト ボックス 103">
          <a:extLst>
            <a:ext uri="{FF2B5EF4-FFF2-40B4-BE49-F238E27FC236}">
              <a16:creationId xmlns:a16="http://schemas.microsoft.com/office/drawing/2014/main" id="{00000000-0008-0000-0E00-000068000000}"/>
            </a:ext>
          </a:extLst>
        </xdr:cNvPr>
        <xdr:cNvSpPr txBox="1"/>
      </xdr:nvSpPr>
      <xdr:spPr>
        <a:xfrm>
          <a:off x="5679621" y="61456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5" name="直線コネクタ 104">
          <a:extLst>
            <a:ext uri="{FF2B5EF4-FFF2-40B4-BE49-F238E27FC236}">
              <a16:creationId xmlns:a16="http://schemas.microsoft.com/office/drawing/2014/main" id="{00000000-0008-0000-0E00-000069000000}"/>
            </a:ext>
          </a:extLst>
        </xdr:cNvPr>
        <xdr:cNvCxnSpPr/>
      </xdr:nvCxnSpPr>
      <xdr:spPr>
        <a:xfrm>
          <a:off x="6118225" y="5970814"/>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6" name="テキスト ボックス 105">
          <a:extLst>
            <a:ext uri="{FF2B5EF4-FFF2-40B4-BE49-F238E27FC236}">
              <a16:creationId xmlns:a16="http://schemas.microsoft.com/office/drawing/2014/main" id="{00000000-0008-0000-0E00-00006A000000}"/>
            </a:ext>
          </a:extLst>
        </xdr:cNvPr>
        <xdr:cNvSpPr txBox="1"/>
      </xdr:nvSpPr>
      <xdr:spPr>
        <a:xfrm>
          <a:off x="5679621" y="58285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7" name="直線コネクタ 106">
          <a:extLst>
            <a:ext uri="{FF2B5EF4-FFF2-40B4-BE49-F238E27FC236}">
              <a16:creationId xmlns:a16="http://schemas.microsoft.com/office/drawing/2014/main" id="{00000000-0008-0000-0E00-00006B000000}"/>
            </a:ext>
          </a:extLst>
        </xdr:cNvPr>
        <xdr:cNvCxnSpPr/>
      </xdr:nvCxnSpPr>
      <xdr:spPr>
        <a:xfrm>
          <a:off x="6118225" y="5663293"/>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8" name="テキスト ボックス 107">
          <a:extLst>
            <a:ext uri="{FF2B5EF4-FFF2-40B4-BE49-F238E27FC236}">
              <a16:creationId xmlns:a16="http://schemas.microsoft.com/office/drawing/2014/main" id="{00000000-0008-0000-0E00-00006C000000}"/>
            </a:ext>
          </a:extLst>
        </xdr:cNvPr>
        <xdr:cNvSpPr txBox="1"/>
      </xdr:nvSpPr>
      <xdr:spPr>
        <a:xfrm>
          <a:off x="5629789" y="552107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9" name="直線コネクタ 108">
          <a:extLst>
            <a:ext uri="{FF2B5EF4-FFF2-40B4-BE49-F238E27FC236}">
              <a16:creationId xmlns:a16="http://schemas.microsoft.com/office/drawing/2014/main" id="{00000000-0008-0000-0E00-00006D000000}"/>
            </a:ext>
          </a:extLst>
        </xdr:cNvPr>
        <xdr:cNvCxnSpPr/>
      </xdr:nvCxnSpPr>
      <xdr:spPr>
        <a:xfrm>
          <a:off x="6118225" y="5346247"/>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0" name="テキスト ボックス 109">
          <a:extLst>
            <a:ext uri="{FF2B5EF4-FFF2-40B4-BE49-F238E27FC236}">
              <a16:creationId xmlns:a16="http://schemas.microsoft.com/office/drawing/2014/main" id="{00000000-0008-0000-0E00-00006E000000}"/>
            </a:ext>
          </a:extLst>
        </xdr:cNvPr>
        <xdr:cNvSpPr txBox="1"/>
      </xdr:nvSpPr>
      <xdr:spPr>
        <a:xfrm>
          <a:off x="5629789" y="52135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00000000-0008-0000-0E00-00006F000000}"/>
            </a:ext>
          </a:extLst>
        </xdr:cNvPr>
        <xdr:cNvCxnSpPr/>
      </xdr:nvCxnSpPr>
      <xdr:spPr>
        <a:xfrm>
          <a:off x="6118225" y="5038725"/>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a:extLst>
            <a:ext uri="{FF2B5EF4-FFF2-40B4-BE49-F238E27FC236}">
              <a16:creationId xmlns:a16="http://schemas.microsoft.com/office/drawing/2014/main" id="{00000000-0008-0000-0E00-000070000000}"/>
            </a:ext>
          </a:extLst>
        </xdr:cNvPr>
        <xdr:cNvSpPr txBox="1"/>
      </xdr:nvSpPr>
      <xdr:spPr>
        <a:xfrm>
          <a:off x="5629789" y="4906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00000000-0008-0000-0E00-000071000000}"/>
            </a:ext>
          </a:extLst>
        </xdr:cNvPr>
        <xdr:cNvSpPr/>
      </xdr:nvSpPr>
      <xdr:spPr>
        <a:xfrm>
          <a:off x="6118225" y="5038725"/>
          <a:ext cx="4367213"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18723</xdr:rowOff>
    </xdr:from>
    <xdr:to>
      <xdr:col>54</xdr:col>
      <xdr:colOff>189865</xdr:colOff>
      <xdr:row>42</xdr:row>
      <xdr:rowOff>18397</xdr:rowOff>
    </xdr:to>
    <xdr:cxnSp macro="">
      <xdr:nvCxnSpPr>
        <xdr:cNvPr id="114" name="直線コネクタ 113">
          <a:extLst>
            <a:ext uri="{FF2B5EF4-FFF2-40B4-BE49-F238E27FC236}">
              <a16:creationId xmlns:a16="http://schemas.microsoft.com/office/drawing/2014/main" id="{00000000-0008-0000-0E00-000072000000}"/>
            </a:ext>
          </a:extLst>
        </xdr:cNvPr>
        <xdr:cNvCxnSpPr/>
      </xdr:nvCxnSpPr>
      <xdr:spPr>
        <a:xfrm flipV="1">
          <a:off x="9691053" y="5362248"/>
          <a:ext cx="0" cy="1456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22224</xdr:rowOff>
    </xdr:from>
    <xdr:ext cx="469744" cy="259045"/>
    <xdr:sp macro="" textlink="">
      <xdr:nvSpPr>
        <xdr:cNvPr id="115" name="【道路】&#10;一人当たり延長最小値テキスト">
          <a:extLst>
            <a:ext uri="{FF2B5EF4-FFF2-40B4-BE49-F238E27FC236}">
              <a16:creationId xmlns:a16="http://schemas.microsoft.com/office/drawing/2014/main" id="{00000000-0008-0000-0E00-000073000000}"/>
            </a:ext>
          </a:extLst>
        </xdr:cNvPr>
        <xdr:cNvSpPr txBox="1"/>
      </xdr:nvSpPr>
      <xdr:spPr>
        <a:xfrm>
          <a:off x="9729788" y="6823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18397</xdr:rowOff>
    </xdr:from>
    <xdr:to>
      <xdr:col>55</xdr:col>
      <xdr:colOff>88900</xdr:colOff>
      <xdr:row>42</xdr:row>
      <xdr:rowOff>18397</xdr:rowOff>
    </xdr:to>
    <xdr:cxnSp macro="">
      <xdr:nvCxnSpPr>
        <xdr:cNvPr id="116" name="直線コネクタ 115">
          <a:extLst>
            <a:ext uri="{FF2B5EF4-FFF2-40B4-BE49-F238E27FC236}">
              <a16:creationId xmlns:a16="http://schemas.microsoft.com/office/drawing/2014/main" id="{00000000-0008-0000-0E00-000074000000}"/>
            </a:ext>
          </a:extLst>
        </xdr:cNvPr>
        <xdr:cNvCxnSpPr/>
      </xdr:nvCxnSpPr>
      <xdr:spPr>
        <a:xfrm>
          <a:off x="9617075" y="6819247"/>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136850</xdr:rowOff>
    </xdr:from>
    <xdr:ext cx="534377" cy="259045"/>
    <xdr:sp macro="" textlink="">
      <xdr:nvSpPr>
        <xdr:cNvPr id="117" name="【道路】&#10;一人当たり延長最大値テキスト">
          <a:extLst>
            <a:ext uri="{FF2B5EF4-FFF2-40B4-BE49-F238E27FC236}">
              <a16:creationId xmlns:a16="http://schemas.microsoft.com/office/drawing/2014/main" id="{00000000-0008-0000-0E00-000075000000}"/>
            </a:ext>
          </a:extLst>
        </xdr:cNvPr>
        <xdr:cNvSpPr txBox="1"/>
      </xdr:nvSpPr>
      <xdr:spPr>
        <a:xfrm>
          <a:off x="9729788" y="5156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18723</xdr:rowOff>
    </xdr:from>
    <xdr:to>
      <xdr:col>55</xdr:col>
      <xdr:colOff>88900</xdr:colOff>
      <xdr:row>33</xdr:row>
      <xdr:rowOff>18723</xdr:rowOff>
    </xdr:to>
    <xdr:cxnSp macro="">
      <xdr:nvCxnSpPr>
        <xdr:cNvPr id="118" name="直線コネクタ 117">
          <a:extLst>
            <a:ext uri="{FF2B5EF4-FFF2-40B4-BE49-F238E27FC236}">
              <a16:creationId xmlns:a16="http://schemas.microsoft.com/office/drawing/2014/main" id="{00000000-0008-0000-0E00-000076000000}"/>
            </a:ext>
          </a:extLst>
        </xdr:cNvPr>
        <xdr:cNvCxnSpPr/>
      </xdr:nvCxnSpPr>
      <xdr:spPr>
        <a:xfrm>
          <a:off x="9617075" y="5362248"/>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76653</xdr:rowOff>
    </xdr:from>
    <xdr:ext cx="469744" cy="259045"/>
    <xdr:sp macro="" textlink="">
      <xdr:nvSpPr>
        <xdr:cNvPr id="119" name="【道路】&#10;一人当たり延長平均値テキスト">
          <a:extLst>
            <a:ext uri="{FF2B5EF4-FFF2-40B4-BE49-F238E27FC236}">
              <a16:creationId xmlns:a16="http://schemas.microsoft.com/office/drawing/2014/main" id="{00000000-0008-0000-0E00-000077000000}"/>
            </a:ext>
          </a:extLst>
        </xdr:cNvPr>
        <xdr:cNvSpPr txBox="1"/>
      </xdr:nvSpPr>
      <xdr:spPr>
        <a:xfrm>
          <a:off x="9729788" y="62298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98226</xdr:rowOff>
    </xdr:from>
    <xdr:to>
      <xdr:col>55</xdr:col>
      <xdr:colOff>50800</xdr:colOff>
      <xdr:row>39</xdr:row>
      <xdr:rowOff>28376</xdr:rowOff>
    </xdr:to>
    <xdr:sp macro="" textlink="">
      <xdr:nvSpPr>
        <xdr:cNvPr id="120" name="フローチャート: 判断 119">
          <a:extLst>
            <a:ext uri="{FF2B5EF4-FFF2-40B4-BE49-F238E27FC236}">
              <a16:creationId xmlns:a16="http://schemas.microsoft.com/office/drawing/2014/main" id="{00000000-0008-0000-0E00-000078000000}"/>
            </a:ext>
          </a:extLst>
        </xdr:cNvPr>
        <xdr:cNvSpPr/>
      </xdr:nvSpPr>
      <xdr:spPr>
        <a:xfrm>
          <a:off x="9655175" y="6251376"/>
          <a:ext cx="87313"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98226</xdr:rowOff>
    </xdr:from>
    <xdr:to>
      <xdr:col>50</xdr:col>
      <xdr:colOff>165100</xdr:colOff>
      <xdr:row>39</xdr:row>
      <xdr:rowOff>28376</xdr:rowOff>
    </xdr:to>
    <xdr:sp macro="" textlink="">
      <xdr:nvSpPr>
        <xdr:cNvPr id="121" name="フローチャート: 判断 120">
          <a:extLst>
            <a:ext uri="{FF2B5EF4-FFF2-40B4-BE49-F238E27FC236}">
              <a16:creationId xmlns:a16="http://schemas.microsoft.com/office/drawing/2014/main" id="{00000000-0008-0000-0E00-000079000000}"/>
            </a:ext>
          </a:extLst>
        </xdr:cNvPr>
        <xdr:cNvSpPr/>
      </xdr:nvSpPr>
      <xdr:spPr>
        <a:xfrm>
          <a:off x="8874125" y="6251376"/>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107805</xdr:rowOff>
    </xdr:from>
    <xdr:to>
      <xdr:col>46</xdr:col>
      <xdr:colOff>38100</xdr:colOff>
      <xdr:row>39</xdr:row>
      <xdr:rowOff>37955</xdr:rowOff>
    </xdr:to>
    <xdr:sp macro="" textlink="">
      <xdr:nvSpPr>
        <xdr:cNvPr id="122" name="フローチャート: 判断 121">
          <a:extLst>
            <a:ext uri="{FF2B5EF4-FFF2-40B4-BE49-F238E27FC236}">
              <a16:creationId xmlns:a16="http://schemas.microsoft.com/office/drawing/2014/main" id="{00000000-0008-0000-0E00-00007A000000}"/>
            </a:ext>
          </a:extLst>
        </xdr:cNvPr>
        <xdr:cNvSpPr/>
      </xdr:nvSpPr>
      <xdr:spPr>
        <a:xfrm>
          <a:off x="8056563" y="6260955"/>
          <a:ext cx="8731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102036</xdr:rowOff>
    </xdr:from>
    <xdr:to>
      <xdr:col>41</xdr:col>
      <xdr:colOff>101600</xdr:colOff>
      <xdr:row>39</xdr:row>
      <xdr:rowOff>32186</xdr:rowOff>
    </xdr:to>
    <xdr:sp macro="" textlink="">
      <xdr:nvSpPr>
        <xdr:cNvPr id="123" name="フローチャート: 判断 122">
          <a:extLst>
            <a:ext uri="{FF2B5EF4-FFF2-40B4-BE49-F238E27FC236}">
              <a16:creationId xmlns:a16="http://schemas.microsoft.com/office/drawing/2014/main" id="{00000000-0008-0000-0E00-00007B000000}"/>
            </a:ext>
          </a:extLst>
        </xdr:cNvPr>
        <xdr:cNvSpPr/>
      </xdr:nvSpPr>
      <xdr:spPr>
        <a:xfrm>
          <a:off x="7224713" y="6255186"/>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105519</xdr:rowOff>
    </xdr:from>
    <xdr:to>
      <xdr:col>36</xdr:col>
      <xdr:colOff>165100</xdr:colOff>
      <xdr:row>39</xdr:row>
      <xdr:rowOff>35669</xdr:rowOff>
    </xdr:to>
    <xdr:sp macro="" textlink="">
      <xdr:nvSpPr>
        <xdr:cNvPr id="124" name="フローチャート: 判断 123">
          <a:extLst>
            <a:ext uri="{FF2B5EF4-FFF2-40B4-BE49-F238E27FC236}">
              <a16:creationId xmlns:a16="http://schemas.microsoft.com/office/drawing/2014/main" id="{00000000-0008-0000-0E00-00007C000000}"/>
            </a:ext>
          </a:extLst>
        </xdr:cNvPr>
        <xdr:cNvSpPr/>
      </xdr:nvSpPr>
      <xdr:spPr>
        <a:xfrm>
          <a:off x="6407150" y="6258669"/>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E00-00007D000000}"/>
            </a:ext>
          </a:extLst>
        </xdr:cNvPr>
        <xdr:cNvSpPr txBox="1"/>
      </xdr:nvSpPr>
      <xdr:spPr>
        <a:xfrm>
          <a:off x="951547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8748713"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E00-00007F000000}"/>
            </a:ext>
          </a:extLst>
        </xdr:cNvPr>
        <xdr:cNvSpPr txBox="1"/>
      </xdr:nvSpPr>
      <xdr:spPr>
        <a:xfrm>
          <a:off x="79311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E00-000080000000}"/>
            </a:ext>
          </a:extLst>
        </xdr:cNvPr>
        <xdr:cNvSpPr txBox="1"/>
      </xdr:nvSpPr>
      <xdr:spPr>
        <a:xfrm>
          <a:off x="70993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E00-000081000000}"/>
            </a:ext>
          </a:extLst>
        </xdr:cNvPr>
        <xdr:cNvSpPr txBox="1"/>
      </xdr:nvSpPr>
      <xdr:spPr>
        <a:xfrm>
          <a:off x="6281738"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15929</xdr:rowOff>
    </xdr:from>
    <xdr:to>
      <xdr:col>55</xdr:col>
      <xdr:colOff>50800</xdr:colOff>
      <xdr:row>37</xdr:row>
      <xdr:rowOff>117529</xdr:rowOff>
    </xdr:to>
    <xdr:sp macro="" textlink="">
      <xdr:nvSpPr>
        <xdr:cNvPr id="130" name="楕円 129">
          <a:extLst>
            <a:ext uri="{FF2B5EF4-FFF2-40B4-BE49-F238E27FC236}">
              <a16:creationId xmlns:a16="http://schemas.microsoft.com/office/drawing/2014/main" id="{00000000-0008-0000-0E00-000082000000}"/>
            </a:ext>
          </a:extLst>
        </xdr:cNvPr>
        <xdr:cNvSpPr/>
      </xdr:nvSpPr>
      <xdr:spPr>
        <a:xfrm>
          <a:off x="9655175" y="6007154"/>
          <a:ext cx="87313"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38806</xdr:rowOff>
    </xdr:from>
    <xdr:ext cx="469744" cy="259045"/>
    <xdr:sp macro="" textlink="">
      <xdr:nvSpPr>
        <xdr:cNvPr id="131" name="【道路】&#10;一人当たり延長該当値テキスト">
          <a:extLst>
            <a:ext uri="{FF2B5EF4-FFF2-40B4-BE49-F238E27FC236}">
              <a16:creationId xmlns:a16="http://schemas.microsoft.com/office/drawing/2014/main" id="{00000000-0008-0000-0E00-000083000000}"/>
            </a:ext>
          </a:extLst>
        </xdr:cNvPr>
        <xdr:cNvSpPr txBox="1"/>
      </xdr:nvSpPr>
      <xdr:spPr>
        <a:xfrm>
          <a:off x="9729788" y="5868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112377</xdr:rowOff>
    </xdr:from>
    <xdr:to>
      <xdr:col>50</xdr:col>
      <xdr:colOff>165100</xdr:colOff>
      <xdr:row>37</xdr:row>
      <xdr:rowOff>42527</xdr:rowOff>
    </xdr:to>
    <xdr:sp macro="" textlink="">
      <xdr:nvSpPr>
        <xdr:cNvPr id="132" name="楕円 131">
          <a:extLst>
            <a:ext uri="{FF2B5EF4-FFF2-40B4-BE49-F238E27FC236}">
              <a16:creationId xmlns:a16="http://schemas.microsoft.com/office/drawing/2014/main" id="{00000000-0008-0000-0E00-000084000000}"/>
            </a:ext>
          </a:extLst>
        </xdr:cNvPr>
        <xdr:cNvSpPr/>
      </xdr:nvSpPr>
      <xdr:spPr>
        <a:xfrm>
          <a:off x="8874125" y="5941677"/>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163177</xdr:rowOff>
    </xdr:from>
    <xdr:to>
      <xdr:col>55</xdr:col>
      <xdr:colOff>0</xdr:colOff>
      <xdr:row>37</xdr:row>
      <xdr:rowOff>66729</xdr:rowOff>
    </xdr:to>
    <xdr:cxnSp macro="">
      <xdr:nvCxnSpPr>
        <xdr:cNvPr id="133" name="直線コネクタ 132">
          <a:extLst>
            <a:ext uri="{FF2B5EF4-FFF2-40B4-BE49-F238E27FC236}">
              <a16:creationId xmlns:a16="http://schemas.microsoft.com/office/drawing/2014/main" id="{00000000-0008-0000-0E00-000085000000}"/>
            </a:ext>
          </a:extLst>
        </xdr:cNvPr>
        <xdr:cNvCxnSpPr/>
      </xdr:nvCxnSpPr>
      <xdr:spPr>
        <a:xfrm>
          <a:off x="8924925" y="5992477"/>
          <a:ext cx="766763" cy="65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119670</xdr:rowOff>
    </xdr:from>
    <xdr:to>
      <xdr:col>46</xdr:col>
      <xdr:colOff>38100</xdr:colOff>
      <xdr:row>37</xdr:row>
      <xdr:rowOff>49820</xdr:rowOff>
    </xdr:to>
    <xdr:sp macro="" textlink="">
      <xdr:nvSpPr>
        <xdr:cNvPr id="134" name="楕円 133">
          <a:extLst>
            <a:ext uri="{FF2B5EF4-FFF2-40B4-BE49-F238E27FC236}">
              <a16:creationId xmlns:a16="http://schemas.microsoft.com/office/drawing/2014/main" id="{00000000-0008-0000-0E00-000086000000}"/>
            </a:ext>
          </a:extLst>
        </xdr:cNvPr>
        <xdr:cNvSpPr/>
      </xdr:nvSpPr>
      <xdr:spPr>
        <a:xfrm>
          <a:off x="8056563" y="5948970"/>
          <a:ext cx="87312"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163177</xdr:rowOff>
    </xdr:from>
    <xdr:to>
      <xdr:col>50</xdr:col>
      <xdr:colOff>114300</xdr:colOff>
      <xdr:row>36</xdr:row>
      <xdr:rowOff>170470</xdr:rowOff>
    </xdr:to>
    <xdr:cxnSp macro="">
      <xdr:nvCxnSpPr>
        <xdr:cNvPr id="135" name="直線コネクタ 134">
          <a:extLst>
            <a:ext uri="{FF2B5EF4-FFF2-40B4-BE49-F238E27FC236}">
              <a16:creationId xmlns:a16="http://schemas.microsoft.com/office/drawing/2014/main" id="{00000000-0008-0000-0E00-000087000000}"/>
            </a:ext>
          </a:extLst>
        </xdr:cNvPr>
        <xdr:cNvCxnSpPr/>
      </xdr:nvCxnSpPr>
      <xdr:spPr>
        <a:xfrm flipV="1">
          <a:off x="8107363" y="5992477"/>
          <a:ext cx="817562"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139265</xdr:rowOff>
    </xdr:from>
    <xdr:to>
      <xdr:col>41</xdr:col>
      <xdr:colOff>101600</xdr:colOff>
      <xdr:row>37</xdr:row>
      <xdr:rowOff>69415</xdr:rowOff>
    </xdr:to>
    <xdr:sp macro="" textlink="">
      <xdr:nvSpPr>
        <xdr:cNvPr id="136" name="楕円 135">
          <a:extLst>
            <a:ext uri="{FF2B5EF4-FFF2-40B4-BE49-F238E27FC236}">
              <a16:creationId xmlns:a16="http://schemas.microsoft.com/office/drawing/2014/main" id="{00000000-0008-0000-0E00-000088000000}"/>
            </a:ext>
          </a:extLst>
        </xdr:cNvPr>
        <xdr:cNvSpPr/>
      </xdr:nvSpPr>
      <xdr:spPr>
        <a:xfrm>
          <a:off x="7224713" y="5968565"/>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170470</xdr:rowOff>
    </xdr:from>
    <xdr:to>
      <xdr:col>45</xdr:col>
      <xdr:colOff>177800</xdr:colOff>
      <xdr:row>37</xdr:row>
      <xdr:rowOff>18615</xdr:rowOff>
    </xdr:to>
    <xdr:cxnSp macro="">
      <xdr:nvCxnSpPr>
        <xdr:cNvPr id="137" name="直線コネクタ 136">
          <a:extLst>
            <a:ext uri="{FF2B5EF4-FFF2-40B4-BE49-F238E27FC236}">
              <a16:creationId xmlns:a16="http://schemas.microsoft.com/office/drawing/2014/main" id="{00000000-0008-0000-0E00-000089000000}"/>
            </a:ext>
          </a:extLst>
        </xdr:cNvPr>
        <xdr:cNvCxnSpPr/>
      </xdr:nvCxnSpPr>
      <xdr:spPr>
        <a:xfrm flipV="1">
          <a:off x="7275513" y="5990245"/>
          <a:ext cx="83185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36</xdr:row>
      <xdr:rowOff>153416</xdr:rowOff>
    </xdr:from>
    <xdr:to>
      <xdr:col>36</xdr:col>
      <xdr:colOff>165100</xdr:colOff>
      <xdr:row>37</xdr:row>
      <xdr:rowOff>83566</xdr:rowOff>
    </xdr:to>
    <xdr:sp macro="" textlink="">
      <xdr:nvSpPr>
        <xdr:cNvPr id="138" name="楕円 137">
          <a:extLst>
            <a:ext uri="{FF2B5EF4-FFF2-40B4-BE49-F238E27FC236}">
              <a16:creationId xmlns:a16="http://schemas.microsoft.com/office/drawing/2014/main" id="{00000000-0008-0000-0E00-00008A000000}"/>
            </a:ext>
          </a:extLst>
        </xdr:cNvPr>
        <xdr:cNvSpPr/>
      </xdr:nvSpPr>
      <xdr:spPr>
        <a:xfrm>
          <a:off x="6407150" y="5982716"/>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18615</xdr:rowOff>
    </xdr:from>
    <xdr:to>
      <xdr:col>41</xdr:col>
      <xdr:colOff>50800</xdr:colOff>
      <xdr:row>37</xdr:row>
      <xdr:rowOff>32766</xdr:rowOff>
    </xdr:to>
    <xdr:cxnSp macro="">
      <xdr:nvCxnSpPr>
        <xdr:cNvPr id="139" name="直線コネクタ 138">
          <a:extLst>
            <a:ext uri="{FF2B5EF4-FFF2-40B4-BE49-F238E27FC236}">
              <a16:creationId xmlns:a16="http://schemas.microsoft.com/office/drawing/2014/main" id="{00000000-0008-0000-0E00-00008B000000}"/>
            </a:ext>
          </a:extLst>
        </xdr:cNvPr>
        <xdr:cNvCxnSpPr/>
      </xdr:nvCxnSpPr>
      <xdr:spPr>
        <a:xfrm flipV="1">
          <a:off x="6457950" y="6009840"/>
          <a:ext cx="817563" cy="14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19503</xdr:rowOff>
    </xdr:from>
    <xdr:ext cx="469744" cy="259045"/>
    <xdr:sp macro="" textlink="">
      <xdr:nvSpPr>
        <xdr:cNvPr id="140" name="n_1aveValue【道路】&#10;一人当たり延長">
          <a:extLst>
            <a:ext uri="{FF2B5EF4-FFF2-40B4-BE49-F238E27FC236}">
              <a16:creationId xmlns:a16="http://schemas.microsoft.com/office/drawing/2014/main" id="{00000000-0008-0000-0E00-00008C000000}"/>
            </a:ext>
          </a:extLst>
        </xdr:cNvPr>
        <xdr:cNvSpPr txBox="1"/>
      </xdr:nvSpPr>
      <xdr:spPr>
        <a:xfrm>
          <a:off x="8691640" y="6334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29082</xdr:rowOff>
    </xdr:from>
    <xdr:ext cx="469744" cy="259045"/>
    <xdr:sp macro="" textlink="">
      <xdr:nvSpPr>
        <xdr:cNvPr id="141" name="n_2aveValue【道路】&#10;一人当たり延長">
          <a:extLst>
            <a:ext uri="{FF2B5EF4-FFF2-40B4-BE49-F238E27FC236}">
              <a16:creationId xmlns:a16="http://schemas.microsoft.com/office/drawing/2014/main" id="{00000000-0008-0000-0E00-00008D000000}"/>
            </a:ext>
          </a:extLst>
        </xdr:cNvPr>
        <xdr:cNvSpPr txBox="1"/>
      </xdr:nvSpPr>
      <xdr:spPr>
        <a:xfrm>
          <a:off x="7886777" y="6344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23313</xdr:rowOff>
    </xdr:from>
    <xdr:ext cx="469744" cy="259045"/>
    <xdr:sp macro="" textlink="">
      <xdr:nvSpPr>
        <xdr:cNvPr id="142" name="n_3aveValue【道路】&#10;一人当たり延長">
          <a:extLst>
            <a:ext uri="{FF2B5EF4-FFF2-40B4-BE49-F238E27FC236}">
              <a16:creationId xmlns:a16="http://schemas.microsoft.com/office/drawing/2014/main" id="{00000000-0008-0000-0E00-00008E000000}"/>
            </a:ext>
          </a:extLst>
        </xdr:cNvPr>
        <xdr:cNvSpPr txBox="1"/>
      </xdr:nvSpPr>
      <xdr:spPr>
        <a:xfrm>
          <a:off x="7054927" y="6338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26796</xdr:rowOff>
    </xdr:from>
    <xdr:ext cx="469744" cy="259045"/>
    <xdr:sp macro="" textlink="">
      <xdr:nvSpPr>
        <xdr:cNvPr id="143" name="n_4aveValue【道路】&#10;一人当たり延長">
          <a:extLst>
            <a:ext uri="{FF2B5EF4-FFF2-40B4-BE49-F238E27FC236}">
              <a16:creationId xmlns:a16="http://schemas.microsoft.com/office/drawing/2014/main" id="{00000000-0008-0000-0E00-00008F000000}"/>
            </a:ext>
          </a:extLst>
        </xdr:cNvPr>
        <xdr:cNvSpPr txBox="1"/>
      </xdr:nvSpPr>
      <xdr:spPr>
        <a:xfrm>
          <a:off x="6237365" y="6341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59054</xdr:rowOff>
    </xdr:from>
    <xdr:ext cx="469744" cy="259045"/>
    <xdr:sp macro="" textlink="">
      <xdr:nvSpPr>
        <xdr:cNvPr id="144" name="n_1mainValue【道路】&#10;一人当たり延長">
          <a:extLst>
            <a:ext uri="{FF2B5EF4-FFF2-40B4-BE49-F238E27FC236}">
              <a16:creationId xmlns:a16="http://schemas.microsoft.com/office/drawing/2014/main" id="{00000000-0008-0000-0E00-000090000000}"/>
            </a:ext>
          </a:extLst>
        </xdr:cNvPr>
        <xdr:cNvSpPr txBox="1"/>
      </xdr:nvSpPr>
      <xdr:spPr>
        <a:xfrm>
          <a:off x="8691640" y="5726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66347</xdr:rowOff>
    </xdr:from>
    <xdr:ext cx="469744" cy="259045"/>
    <xdr:sp macro="" textlink="">
      <xdr:nvSpPr>
        <xdr:cNvPr id="145" name="n_2mainValue【道路】&#10;一人当たり延長">
          <a:extLst>
            <a:ext uri="{FF2B5EF4-FFF2-40B4-BE49-F238E27FC236}">
              <a16:creationId xmlns:a16="http://schemas.microsoft.com/office/drawing/2014/main" id="{00000000-0008-0000-0E00-000091000000}"/>
            </a:ext>
          </a:extLst>
        </xdr:cNvPr>
        <xdr:cNvSpPr txBox="1"/>
      </xdr:nvSpPr>
      <xdr:spPr>
        <a:xfrm>
          <a:off x="7886777" y="5733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85942</xdr:rowOff>
    </xdr:from>
    <xdr:ext cx="469744" cy="259045"/>
    <xdr:sp macro="" textlink="">
      <xdr:nvSpPr>
        <xdr:cNvPr id="146" name="n_3mainValue【道路】&#10;一人当たり延長">
          <a:extLst>
            <a:ext uri="{FF2B5EF4-FFF2-40B4-BE49-F238E27FC236}">
              <a16:creationId xmlns:a16="http://schemas.microsoft.com/office/drawing/2014/main" id="{00000000-0008-0000-0E00-000092000000}"/>
            </a:ext>
          </a:extLst>
        </xdr:cNvPr>
        <xdr:cNvSpPr txBox="1"/>
      </xdr:nvSpPr>
      <xdr:spPr>
        <a:xfrm>
          <a:off x="7054927" y="575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35</xdr:row>
      <xdr:rowOff>100093</xdr:rowOff>
    </xdr:from>
    <xdr:ext cx="469744" cy="259045"/>
    <xdr:sp macro="" textlink="">
      <xdr:nvSpPr>
        <xdr:cNvPr id="147" name="n_4mainValue【道路】&#10;一人当たり延長">
          <a:extLst>
            <a:ext uri="{FF2B5EF4-FFF2-40B4-BE49-F238E27FC236}">
              <a16:creationId xmlns:a16="http://schemas.microsoft.com/office/drawing/2014/main" id="{00000000-0008-0000-0E00-000093000000}"/>
            </a:ext>
          </a:extLst>
        </xdr:cNvPr>
        <xdr:cNvSpPr txBox="1"/>
      </xdr:nvSpPr>
      <xdr:spPr>
        <a:xfrm>
          <a:off x="6237365" y="5767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00000000-0008-0000-0E00-000094000000}"/>
            </a:ext>
          </a:extLst>
        </xdr:cNvPr>
        <xdr:cNvSpPr/>
      </xdr:nvSpPr>
      <xdr:spPr>
        <a:xfrm>
          <a:off x="704850" y="7562850"/>
          <a:ext cx="4381500"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00000000-0008-0000-0E00-000095000000}"/>
            </a:ext>
          </a:extLst>
        </xdr:cNvPr>
        <xdr:cNvSpPr/>
      </xdr:nvSpPr>
      <xdr:spPr>
        <a:xfrm>
          <a:off x="831850" y="81851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00000000-0008-0000-0E00-000096000000}"/>
            </a:ext>
          </a:extLst>
        </xdr:cNvPr>
        <xdr:cNvSpPr/>
      </xdr:nvSpPr>
      <xdr:spPr>
        <a:xfrm>
          <a:off x="831850" y="83788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00000000-0008-0000-0E00-000097000000}"/>
            </a:ext>
          </a:extLst>
        </xdr:cNvPr>
        <xdr:cNvSpPr/>
      </xdr:nvSpPr>
      <xdr:spPr>
        <a:xfrm>
          <a:off x="1762125" y="81851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E00-000098000000}"/>
            </a:ext>
          </a:extLst>
        </xdr:cNvPr>
        <xdr:cNvSpPr/>
      </xdr:nvSpPr>
      <xdr:spPr>
        <a:xfrm>
          <a:off x="1762125" y="83788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00000000-0008-0000-0E00-000099000000}"/>
            </a:ext>
          </a:extLst>
        </xdr:cNvPr>
        <xdr:cNvSpPr/>
      </xdr:nvSpPr>
      <xdr:spPr>
        <a:xfrm>
          <a:off x="2819400" y="81851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E00-00009A000000}"/>
            </a:ext>
          </a:extLst>
        </xdr:cNvPr>
        <xdr:cNvSpPr/>
      </xdr:nvSpPr>
      <xdr:spPr>
        <a:xfrm>
          <a:off x="2819400" y="83788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00000000-0008-0000-0E00-00009B000000}"/>
            </a:ext>
          </a:extLst>
        </xdr:cNvPr>
        <xdr:cNvSpPr/>
      </xdr:nvSpPr>
      <xdr:spPr>
        <a:xfrm>
          <a:off x="704850" y="8639175"/>
          <a:ext cx="43815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00000000-0008-0000-0E00-00009C000000}"/>
            </a:ext>
          </a:extLst>
        </xdr:cNvPr>
        <xdr:cNvSpPr txBox="1"/>
      </xdr:nvSpPr>
      <xdr:spPr>
        <a:xfrm>
          <a:off x="681038"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00000000-0008-0000-0E00-00009D000000}"/>
            </a:ext>
          </a:extLst>
        </xdr:cNvPr>
        <xdr:cNvCxnSpPr/>
      </xdr:nvCxnSpPr>
      <xdr:spPr>
        <a:xfrm>
          <a:off x="704850" y="108013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00000000-0008-0000-0E00-00009E000000}"/>
            </a:ext>
          </a:extLst>
        </xdr:cNvPr>
        <xdr:cNvSpPr txBox="1"/>
      </xdr:nvSpPr>
      <xdr:spPr>
        <a:xfrm>
          <a:off x="280534" y="106686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a:extLst>
            <a:ext uri="{FF2B5EF4-FFF2-40B4-BE49-F238E27FC236}">
              <a16:creationId xmlns:a16="http://schemas.microsoft.com/office/drawing/2014/main" id="{00000000-0008-0000-0E00-00009F000000}"/>
            </a:ext>
          </a:extLst>
        </xdr:cNvPr>
        <xdr:cNvCxnSpPr/>
      </xdr:nvCxnSpPr>
      <xdr:spPr>
        <a:xfrm>
          <a:off x="704850" y="104394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a:extLst>
            <a:ext uri="{FF2B5EF4-FFF2-40B4-BE49-F238E27FC236}">
              <a16:creationId xmlns:a16="http://schemas.microsoft.com/office/drawing/2014/main" id="{00000000-0008-0000-0E00-0000A0000000}"/>
            </a:ext>
          </a:extLst>
        </xdr:cNvPr>
        <xdr:cNvSpPr txBox="1"/>
      </xdr:nvSpPr>
      <xdr:spPr>
        <a:xfrm>
          <a:off x="280534" y="10306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a:extLst>
            <a:ext uri="{FF2B5EF4-FFF2-40B4-BE49-F238E27FC236}">
              <a16:creationId xmlns:a16="http://schemas.microsoft.com/office/drawing/2014/main" id="{00000000-0008-0000-0E00-0000A1000000}"/>
            </a:ext>
          </a:extLst>
        </xdr:cNvPr>
        <xdr:cNvCxnSpPr/>
      </xdr:nvCxnSpPr>
      <xdr:spPr>
        <a:xfrm>
          <a:off x="704850" y="100774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a:extLst>
            <a:ext uri="{FF2B5EF4-FFF2-40B4-BE49-F238E27FC236}">
              <a16:creationId xmlns:a16="http://schemas.microsoft.com/office/drawing/2014/main" id="{00000000-0008-0000-0E00-0000A2000000}"/>
            </a:ext>
          </a:extLst>
        </xdr:cNvPr>
        <xdr:cNvSpPr txBox="1"/>
      </xdr:nvSpPr>
      <xdr:spPr>
        <a:xfrm>
          <a:off x="344654" y="9944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a:extLst>
            <a:ext uri="{FF2B5EF4-FFF2-40B4-BE49-F238E27FC236}">
              <a16:creationId xmlns:a16="http://schemas.microsoft.com/office/drawing/2014/main" id="{00000000-0008-0000-0E00-0000A3000000}"/>
            </a:ext>
          </a:extLst>
        </xdr:cNvPr>
        <xdr:cNvCxnSpPr/>
      </xdr:nvCxnSpPr>
      <xdr:spPr>
        <a:xfrm>
          <a:off x="704850" y="97155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a:extLst>
            <a:ext uri="{FF2B5EF4-FFF2-40B4-BE49-F238E27FC236}">
              <a16:creationId xmlns:a16="http://schemas.microsoft.com/office/drawing/2014/main" id="{00000000-0008-0000-0E00-0000A4000000}"/>
            </a:ext>
          </a:extLst>
        </xdr:cNvPr>
        <xdr:cNvSpPr txBox="1"/>
      </xdr:nvSpPr>
      <xdr:spPr>
        <a:xfrm>
          <a:off x="344654" y="95828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a:extLst>
            <a:ext uri="{FF2B5EF4-FFF2-40B4-BE49-F238E27FC236}">
              <a16:creationId xmlns:a16="http://schemas.microsoft.com/office/drawing/2014/main" id="{00000000-0008-0000-0E00-0000A5000000}"/>
            </a:ext>
          </a:extLst>
        </xdr:cNvPr>
        <xdr:cNvCxnSpPr/>
      </xdr:nvCxnSpPr>
      <xdr:spPr>
        <a:xfrm>
          <a:off x="704850" y="93630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a:extLst>
            <a:ext uri="{FF2B5EF4-FFF2-40B4-BE49-F238E27FC236}">
              <a16:creationId xmlns:a16="http://schemas.microsoft.com/office/drawing/2014/main" id="{00000000-0008-0000-0E00-0000A6000000}"/>
            </a:ext>
          </a:extLst>
        </xdr:cNvPr>
        <xdr:cNvSpPr txBox="1"/>
      </xdr:nvSpPr>
      <xdr:spPr>
        <a:xfrm>
          <a:off x="344654" y="9230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a:extLst>
            <a:ext uri="{FF2B5EF4-FFF2-40B4-BE49-F238E27FC236}">
              <a16:creationId xmlns:a16="http://schemas.microsoft.com/office/drawing/2014/main" id="{00000000-0008-0000-0E00-0000A7000000}"/>
            </a:ext>
          </a:extLst>
        </xdr:cNvPr>
        <xdr:cNvCxnSpPr/>
      </xdr:nvCxnSpPr>
      <xdr:spPr>
        <a:xfrm>
          <a:off x="704850" y="90011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a:extLst>
            <a:ext uri="{FF2B5EF4-FFF2-40B4-BE49-F238E27FC236}">
              <a16:creationId xmlns:a16="http://schemas.microsoft.com/office/drawing/2014/main" id="{00000000-0008-0000-0E00-0000A8000000}"/>
            </a:ext>
          </a:extLst>
        </xdr:cNvPr>
        <xdr:cNvSpPr txBox="1"/>
      </xdr:nvSpPr>
      <xdr:spPr>
        <a:xfrm>
          <a:off x="344654" y="8868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00000000-0008-0000-0E00-0000A9000000}"/>
            </a:ext>
          </a:extLst>
        </xdr:cNvPr>
        <xdr:cNvCxnSpPr/>
      </xdr:nvCxnSpPr>
      <xdr:spPr>
        <a:xfrm>
          <a:off x="704850" y="86391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a:extLst>
            <a:ext uri="{FF2B5EF4-FFF2-40B4-BE49-F238E27FC236}">
              <a16:creationId xmlns:a16="http://schemas.microsoft.com/office/drawing/2014/main" id="{00000000-0008-0000-0E00-0000AA000000}"/>
            </a:ext>
          </a:extLst>
        </xdr:cNvPr>
        <xdr:cNvSpPr txBox="1"/>
      </xdr:nvSpPr>
      <xdr:spPr>
        <a:xfrm>
          <a:off x="394486" y="8506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a:extLst>
            <a:ext uri="{FF2B5EF4-FFF2-40B4-BE49-F238E27FC236}">
              <a16:creationId xmlns:a16="http://schemas.microsoft.com/office/drawing/2014/main" id="{00000000-0008-0000-0E00-0000AB000000}"/>
            </a:ext>
          </a:extLst>
        </xdr:cNvPr>
        <xdr:cNvSpPr/>
      </xdr:nvSpPr>
      <xdr:spPr>
        <a:xfrm>
          <a:off x="704850" y="8639175"/>
          <a:ext cx="43815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20955</xdr:rowOff>
    </xdr:from>
    <xdr:to>
      <xdr:col>24</xdr:col>
      <xdr:colOff>62865</xdr:colOff>
      <xdr:row>63</xdr:row>
      <xdr:rowOff>20955</xdr:rowOff>
    </xdr:to>
    <xdr:cxnSp macro="">
      <xdr:nvCxnSpPr>
        <xdr:cNvPr id="172" name="直線コネクタ 171">
          <a:extLst>
            <a:ext uri="{FF2B5EF4-FFF2-40B4-BE49-F238E27FC236}">
              <a16:creationId xmlns:a16="http://schemas.microsoft.com/office/drawing/2014/main" id="{00000000-0008-0000-0E00-0000AC000000}"/>
            </a:ext>
          </a:extLst>
        </xdr:cNvPr>
        <xdr:cNvCxnSpPr/>
      </xdr:nvCxnSpPr>
      <xdr:spPr>
        <a:xfrm flipV="1">
          <a:off x="4291965" y="892683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24782</xdr:rowOff>
    </xdr:from>
    <xdr:ext cx="405111" cy="259045"/>
    <xdr:sp macro="" textlink="">
      <xdr:nvSpPr>
        <xdr:cNvPr id="173" name="【橋りょう・トンネル】&#10;有形固定資産減価償却率最小値テキスト">
          <a:extLst>
            <a:ext uri="{FF2B5EF4-FFF2-40B4-BE49-F238E27FC236}">
              <a16:creationId xmlns:a16="http://schemas.microsoft.com/office/drawing/2014/main" id="{00000000-0008-0000-0E00-0000AD000000}"/>
            </a:ext>
          </a:extLst>
        </xdr:cNvPr>
        <xdr:cNvSpPr txBox="1"/>
      </xdr:nvSpPr>
      <xdr:spPr>
        <a:xfrm>
          <a:off x="4330700" y="1022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20955</xdr:rowOff>
    </xdr:from>
    <xdr:to>
      <xdr:col>24</xdr:col>
      <xdr:colOff>152400</xdr:colOff>
      <xdr:row>63</xdr:row>
      <xdr:rowOff>20955</xdr:rowOff>
    </xdr:to>
    <xdr:cxnSp macro="">
      <xdr:nvCxnSpPr>
        <xdr:cNvPr id="174" name="直線コネクタ 173">
          <a:extLst>
            <a:ext uri="{FF2B5EF4-FFF2-40B4-BE49-F238E27FC236}">
              <a16:creationId xmlns:a16="http://schemas.microsoft.com/office/drawing/2014/main" id="{00000000-0008-0000-0E00-0000AE000000}"/>
            </a:ext>
          </a:extLst>
        </xdr:cNvPr>
        <xdr:cNvCxnSpPr/>
      </xdr:nvCxnSpPr>
      <xdr:spPr>
        <a:xfrm>
          <a:off x="4217988" y="10222230"/>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139082</xdr:rowOff>
    </xdr:from>
    <xdr:ext cx="405111" cy="259045"/>
    <xdr:sp macro="" textlink="">
      <xdr:nvSpPr>
        <xdr:cNvPr id="175" name="【橋りょう・トンネル】&#10;有形固定資産減価償却率最大値テキスト">
          <a:extLst>
            <a:ext uri="{FF2B5EF4-FFF2-40B4-BE49-F238E27FC236}">
              <a16:creationId xmlns:a16="http://schemas.microsoft.com/office/drawing/2014/main" id="{00000000-0008-0000-0E00-0000AF000000}"/>
            </a:ext>
          </a:extLst>
        </xdr:cNvPr>
        <xdr:cNvSpPr txBox="1"/>
      </xdr:nvSpPr>
      <xdr:spPr>
        <a:xfrm>
          <a:off x="4330700" y="8721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20955</xdr:rowOff>
    </xdr:from>
    <xdr:to>
      <xdr:col>24</xdr:col>
      <xdr:colOff>152400</xdr:colOff>
      <xdr:row>55</xdr:row>
      <xdr:rowOff>20955</xdr:rowOff>
    </xdr:to>
    <xdr:cxnSp macro="">
      <xdr:nvCxnSpPr>
        <xdr:cNvPr id="176" name="直線コネクタ 175">
          <a:extLst>
            <a:ext uri="{FF2B5EF4-FFF2-40B4-BE49-F238E27FC236}">
              <a16:creationId xmlns:a16="http://schemas.microsoft.com/office/drawing/2014/main" id="{00000000-0008-0000-0E00-0000B0000000}"/>
            </a:ext>
          </a:extLst>
        </xdr:cNvPr>
        <xdr:cNvCxnSpPr/>
      </xdr:nvCxnSpPr>
      <xdr:spPr>
        <a:xfrm>
          <a:off x="4217988" y="8926830"/>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10177</xdr:rowOff>
    </xdr:from>
    <xdr:ext cx="405111" cy="259045"/>
    <xdr:sp macro="" textlink="">
      <xdr:nvSpPr>
        <xdr:cNvPr id="177" name="【橋りょう・トンネル】&#10;有形固定資産減価償却率平均値テキスト">
          <a:extLst>
            <a:ext uri="{FF2B5EF4-FFF2-40B4-BE49-F238E27FC236}">
              <a16:creationId xmlns:a16="http://schemas.microsoft.com/office/drawing/2014/main" id="{00000000-0008-0000-0E00-0000B1000000}"/>
            </a:ext>
          </a:extLst>
        </xdr:cNvPr>
        <xdr:cNvSpPr txBox="1"/>
      </xdr:nvSpPr>
      <xdr:spPr>
        <a:xfrm>
          <a:off x="4330700" y="95637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158750</xdr:rowOff>
    </xdr:from>
    <xdr:to>
      <xdr:col>24</xdr:col>
      <xdr:colOff>114300</xdr:colOff>
      <xdr:row>60</xdr:row>
      <xdr:rowOff>88900</xdr:rowOff>
    </xdr:to>
    <xdr:sp macro="" textlink="">
      <xdr:nvSpPr>
        <xdr:cNvPr id="178" name="フローチャート: 判断 177">
          <a:extLst>
            <a:ext uri="{FF2B5EF4-FFF2-40B4-BE49-F238E27FC236}">
              <a16:creationId xmlns:a16="http://schemas.microsoft.com/office/drawing/2014/main" id="{00000000-0008-0000-0E00-0000B2000000}"/>
            </a:ext>
          </a:extLst>
        </xdr:cNvPr>
        <xdr:cNvSpPr/>
      </xdr:nvSpPr>
      <xdr:spPr>
        <a:xfrm>
          <a:off x="4241800" y="9712325"/>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137795</xdr:rowOff>
    </xdr:from>
    <xdr:to>
      <xdr:col>20</xdr:col>
      <xdr:colOff>38100</xdr:colOff>
      <xdr:row>60</xdr:row>
      <xdr:rowOff>67945</xdr:rowOff>
    </xdr:to>
    <xdr:sp macro="" textlink="">
      <xdr:nvSpPr>
        <xdr:cNvPr id="179" name="フローチャート: 判断 178">
          <a:extLst>
            <a:ext uri="{FF2B5EF4-FFF2-40B4-BE49-F238E27FC236}">
              <a16:creationId xmlns:a16="http://schemas.microsoft.com/office/drawing/2014/main" id="{00000000-0008-0000-0E00-0000B3000000}"/>
            </a:ext>
          </a:extLst>
        </xdr:cNvPr>
        <xdr:cNvSpPr/>
      </xdr:nvSpPr>
      <xdr:spPr>
        <a:xfrm>
          <a:off x="3475038" y="9691370"/>
          <a:ext cx="8731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126365</xdr:rowOff>
    </xdr:from>
    <xdr:to>
      <xdr:col>15</xdr:col>
      <xdr:colOff>101600</xdr:colOff>
      <xdr:row>60</xdr:row>
      <xdr:rowOff>56515</xdr:rowOff>
    </xdr:to>
    <xdr:sp macro="" textlink="">
      <xdr:nvSpPr>
        <xdr:cNvPr id="180" name="フローチャート: 判断 179">
          <a:extLst>
            <a:ext uri="{FF2B5EF4-FFF2-40B4-BE49-F238E27FC236}">
              <a16:creationId xmlns:a16="http://schemas.microsoft.com/office/drawing/2014/main" id="{00000000-0008-0000-0E00-0000B4000000}"/>
            </a:ext>
          </a:extLst>
        </xdr:cNvPr>
        <xdr:cNvSpPr/>
      </xdr:nvSpPr>
      <xdr:spPr>
        <a:xfrm>
          <a:off x="2643188" y="9679940"/>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99695</xdr:rowOff>
    </xdr:from>
    <xdr:to>
      <xdr:col>10</xdr:col>
      <xdr:colOff>165100</xdr:colOff>
      <xdr:row>60</xdr:row>
      <xdr:rowOff>29845</xdr:rowOff>
    </xdr:to>
    <xdr:sp macro="" textlink="">
      <xdr:nvSpPr>
        <xdr:cNvPr id="181" name="フローチャート: 判断 180">
          <a:extLst>
            <a:ext uri="{FF2B5EF4-FFF2-40B4-BE49-F238E27FC236}">
              <a16:creationId xmlns:a16="http://schemas.microsoft.com/office/drawing/2014/main" id="{00000000-0008-0000-0E00-0000B5000000}"/>
            </a:ext>
          </a:extLst>
        </xdr:cNvPr>
        <xdr:cNvSpPr/>
      </xdr:nvSpPr>
      <xdr:spPr>
        <a:xfrm>
          <a:off x="1825625" y="9653270"/>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88265</xdr:rowOff>
    </xdr:from>
    <xdr:to>
      <xdr:col>6</xdr:col>
      <xdr:colOff>38100</xdr:colOff>
      <xdr:row>60</xdr:row>
      <xdr:rowOff>18415</xdr:rowOff>
    </xdr:to>
    <xdr:sp macro="" textlink="">
      <xdr:nvSpPr>
        <xdr:cNvPr id="182" name="フローチャート: 判断 181">
          <a:extLst>
            <a:ext uri="{FF2B5EF4-FFF2-40B4-BE49-F238E27FC236}">
              <a16:creationId xmlns:a16="http://schemas.microsoft.com/office/drawing/2014/main" id="{00000000-0008-0000-0E00-0000B6000000}"/>
            </a:ext>
          </a:extLst>
        </xdr:cNvPr>
        <xdr:cNvSpPr/>
      </xdr:nvSpPr>
      <xdr:spPr>
        <a:xfrm>
          <a:off x="1008063" y="9641840"/>
          <a:ext cx="8731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E00-0000B7000000}"/>
            </a:ext>
          </a:extLst>
        </xdr:cNvPr>
        <xdr:cNvSpPr txBox="1"/>
      </xdr:nvSpPr>
      <xdr:spPr>
        <a:xfrm>
          <a:off x="4116388"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E00-0000B8000000}"/>
            </a:ext>
          </a:extLst>
        </xdr:cNvPr>
        <xdr:cNvSpPr txBox="1"/>
      </xdr:nvSpPr>
      <xdr:spPr>
        <a:xfrm>
          <a:off x="3349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E00-0000B9000000}"/>
            </a:ext>
          </a:extLst>
        </xdr:cNvPr>
        <xdr:cNvSpPr txBox="1"/>
      </xdr:nvSpPr>
      <xdr:spPr>
        <a:xfrm>
          <a:off x="251777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E00-0000BA000000}"/>
            </a:ext>
          </a:extLst>
        </xdr:cNvPr>
        <xdr:cNvSpPr txBox="1"/>
      </xdr:nvSpPr>
      <xdr:spPr>
        <a:xfrm>
          <a:off x="1700213"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E00-0000BB000000}"/>
            </a:ext>
          </a:extLst>
        </xdr:cNvPr>
        <xdr:cNvSpPr txBox="1"/>
      </xdr:nvSpPr>
      <xdr:spPr>
        <a:xfrm>
          <a:off x="8826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25400</xdr:rowOff>
    </xdr:from>
    <xdr:to>
      <xdr:col>24</xdr:col>
      <xdr:colOff>114300</xdr:colOff>
      <xdr:row>61</xdr:row>
      <xdr:rowOff>127000</xdr:rowOff>
    </xdr:to>
    <xdr:sp macro="" textlink="">
      <xdr:nvSpPr>
        <xdr:cNvPr id="188" name="楕円 187">
          <a:extLst>
            <a:ext uri="{FF2B5EF4-FFF2-40B4-BE49-F238E27FC236}">
              <a16:creationId xmlns:a16="http://schemas.microsoft.com/office/drawing/2014/main" id="{00000000-0008-0000-0E00-0000BC000000}"/>
            </a:ext>
          </a:extLst>
        </xdr:cNvPr>
        <xdr:cNvSpPr/>
      </xdr:nvSpPr>
      <xdr:spPr>
        <a:xfrm>
          <a:off x="4241800" y="990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3827</xdr:rowOff>
    </xdr:from>
    <xdr:ext cx="405111" cy="259045"/>
    <xdr:sp macro="" textlink="">
      <xdr:nvSpPr>
        <xdr:cNvPr id="189" name="【橋りょう・トンネル】&#10;有形固定資産減価償却率該当値テキスト">
          <a:extLst>
            <a:ext uri="{FF2B5EF4-FFF2-40B4-BE49-F238E27FC236}">
              <a16:creationId xmlns:a16="http://schemas.microsoft.com/office/drawing/2014/main" id="{00000000-0008-0000-0E00-0000BD000000}"/>
            </a:ext>
          </a:extLst>
        </xdr:cNvPr>
        <xdr:cNvSpPr txBox="1"/>
      </xdr:nvSpPr>
      <xdr:spPr>
        <a:xfrm>
          <a:off x="4330700" y="9881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2540</xdr:rowOff>
    </xdr:from>
    <xdr:to>
      <xdr:col>20</xdr:col>
      <xdr:colOff>38100</xdr:colOff>
      <xdr:row>61</xdr:row>
      <xdr:rowOff>104140</xdr:rowOff>
    </xdr:to>
    <xdr:sp macro="" textlink="">
      <xdr:nvSpPr>
        <xdr:cNvPr id="190" name="楕円 189">
          <a:extLst>
            <a:ext uri="{FF2B5EF4-FFF2-40B4-BE49-F238E27FC236}">
              <a16:creationId xmlns:a16="http://schemas.microsoft.com/office/drawing/2014/main" id="{00000000-0008-0000-0E00-0000BE000000}"/>
            </a:ext>
          </a:extLst>
        </xdr:cNvPr>
        <xdr:cNvSpPr/>
      </xdr:nvSpPr>
      <xdr:spPr>
        <a:xfrm>
          <a:off x="3475038" y="9879965"/>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53340</xdr:rowOff>
    </xdr:from>
    <xdr:to>
      <xdr:col>24</xdr:col>
      <xdr:colOff>63500</xdr:colOff>
      <xdr:row>61</xdr:row>
      <xdr:rowOff>76200</xdr:rowOff>
    </xdr:to>
    <xdr:cxnSp macro="">
      <xdr:nvCxnSpPr>
        <xdr:cNvPr id="191" name="直線コネクタ 190">
          <a:extLst>
            <a:ext uri="{FF2B5EF4-FFF2-40B4-BE49-F238E27FC236}">
              <a16:creationId xmlns:a16="http://schemas.microsoft.com/office/drawing/2014/main" id="{00000000-0008-0000-0E00-0000BF000000}"/>
            </a:ext>
          </a:extLst>
        </xdr:cNvPr>
        <xdr:cNvCxnSpPr/>
      </xdr:nvCxnSpPr>
      <xdr:spPr>
        <a:xfrm>
          <a:off x="3525838" y="9930765"/>
          <a:ext cx="766762"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153035</xdr:rowOff>
    </xdr:from>
    <xdr:to>
      <xdr:col>15</xdr:col>
      <xdr:colOff>101600</xdr:colOff>
      <xdr:row>61</xdr:row>
      <xdr:rowOff>83185</xdr:rowOff>
    </xdr:to>
    <xdr:sp macro="" textlink="">
      <xdr:nvSpPr>
        <xdr:cNvPr id="192" name="楕円 191">
          <a:extLst>
            <a:ext uri="{FF2B5EF4-FFF2-40B4-BE49-F238E27FC236}">
              <a16:creationId xmlns:a16="http://schemas.microsoft.com/office/drawing/2014/main" id="{00000000-0008-0000-0E00-0000C0000000}"/>
            </a:ext>
          </a:extLst>
        </xdr:cNvPr>
        <xdr:cNvSpPr/>
      </xdr:nvSpPr>
      <xdr:spPr>
        <a:xfrm>
          <a:off x="2643188" y="9868535"/>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32385</xdr:rowOff>
    </xdr:from>
    <xdr:to>
      <xdr:col>19</xdr:col>
      <xdr:colOff>177800</xdr:colOff>
      <xdr:row>61</xdr:row>
      <xdr:rowOff>53340</xdr:rowOff>
    </xdr:to>
    <xdr:cxnSp macro="">
      <xdr:nvCxnSpPr>
        <xdr:cNvPr id="193" name="直線コネクタ 192">
          <a:extLst>
            <a:ext uri="{FF2B5EF4-FFF2-40B4-BE49-F238E27FC236}">
              <a16:creationId xmlns:a16="http://schemas.microsoft.com/office/drawing/2014/main" id="{00000000-0008-0000-0E00-0000C1000000}"/>
            </a:ext>
          </a:extLst>
        </xdr:cNvPr>
        <xdr:cNvCxnSpPr/>
      </xdr:nvCxnSpPr>
      <xdr:spPr>
        <a:xfrm>
          <a:off x="2693988" y="9909810"/>
          <a:ext cx="83185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97790</xdr:rowOff>
    </xdr:from>
    <xdr:to>
      <xdr:col>10</xdr:col>
      <xdr:colOff>165100</xdr:colOff>
      <xdr:row>61</xdr:row>
      <xdr:rowOff>27940</xdr:rowOff>
    </xdr:to>
    <xdr:sp macro="" textlink="">
      <xdr:nvSpPr>
        <xdr:cNvPr id="194" name="楕円 193">
          <a:extLst>
            <a:ext uri="{FF2B5EF4-FFF2-40B4-BE49-F238E27FC236}">
              <a16:creationId xmlns:a16="http://schemas.microsoft.com/office/drawing/2014/main" id="{00000000-0008-0000-0E00-0000C2000000}"/>
            </a:ext>
          </a:extLst>
        </xdr:cNvPr>
        <xdr:cNvSpPr/>
      </xdr:nvSpPr>
      <xdr:spPr>
        <a:xfrm>
          <a:off x="1825625" y="9813290"/>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148590</xdr:rowOff>
    </xdr:from>
    <xdr:to>
      <xdr:col>15</xdr:col>
      <xdr:colOff>50800</xdr:colOff>
      <xdr:row>61</xdr:row>
      <xdr:rowOff>32385</xdr:rowOff>
    </xdr:to>
    <xdr:cxnSp macro="">
      <xdr:nvCxnSpPr>
        <xdr:cNvPr id="195" name="直線コネクタ 194">
          <a:extLst>
            <a:ext uri="{FF2B5EF4-FFF2-40B4-BE49-F238E27FC236}">
              <a16:creationId xmlns:a16="http://schemas.microsoft.com/office/drawing/2014/main" id="{00000000-0008-0000-0E00-0000C3000000}"/>
            </a:ext>
          </a:extLst>
        </xdr:cNvPr>
        <xdr:cNvCxnSpPr/>
      </xdr:nvCxnSpPr>
      <xdr:spPr>
        <a:xfrm>
          <a:off x="1876425" y="9864090"/>
          <a:ext cx="817563"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124460</xdr:rowOff>
    </xdr:from>
    <xdr:to>
      <xdr:col>6</xdr:col>
      <xdr:colOff>38100</xdr:colOff>
      <xdr:row>61</xdr:row>
      <xdr:rowOff>54610</xdr:rowOff>
    </xdr:to>
    <xdr:sp macro="" textlink="">
      <xdr:nvSpPr>
        <xdr:cNvPr id="196" name="楕円 195">
          <a:extLst>
            <a:ext uri="{FF2B5EF4-FFF2-40B4-BE49-F238E27FC236}">
              <a16:creationId xmlns:a16="http://schemas.microsoft.com/office/drawing/2014/main" id="{00000000-0008-0000-0E00-0000C4000000}"/>
            </a:ext>
          </a:extLst>
        </xdr:cNvPr>
        <xdr:cNvSpPr/>
      </xdr:nvSpPr>
      <xdr:spPr>
        <a:xfrm>
          <a:off x="1008063" y="9839960"/>
          <a:ext cx="87312"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148590</xdr:rowOff>
    </xdr:from>
    <xdr:to>
      <xdr:col>10</xdr:col>
      <xdr:colOff>114300</xdr:colOff>
      <xdr:row>61</xdr:row>
      <xdr:rowOff>3810</xdr:rowOff>
    </xdr:to>
    <xdr:cxnSp macro="">
      <xdr:nvCxnSpPr>
        <xdr:cNvPr id="197" name="直線コネクタ 196">
          <a:extLst>
            <a:ext uri="{FF2B5EF4-FFF2-40B4-BE49-F238E27FC236}">
              <a16:creationId xmlns:a16="http://schemas.microsoft.com/office/drawing/2014/main" id="{00000000-0008-0000-0E00-0000C5000000}"/>
            </a:ext>
          </a:extLst>
        </xdr:cNvPr>
        <xdr:cNvCxnSpPr/>
      </xdr:nvCxnSpPr>
      <xdr:spPr>
        <a:xfrm flipV="1">
          <a:off x="1058863" y="9864090"/>
          <a:ext cx="817562"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84472</xdr:rowOff>
    </xdr:from>
    <xdr:ext cx="405111" cy="259045"/>
    <xdr:sp macro="" textlink="">
      <xdr:nvSpPr>
        <xdr:cNvPr id="198" name="n_1aveValue【橋りょう・トンネル】&#10;有形固定資産減価償却率">
          <a:extLst>
            <a:ext uri="{FF2B5EF4-FFF2-40B4-BE49-F238E27FC236}">
              <a16:creationId xmlns:a16="http://schemas.microsoft.com/office/drawing/2014/main" id="{00000000-0008-0000-0E00-0000C6000000}"/>
            </a:ext>
          </a:extLst>
        </xdr:cNvPr>
        <xdr:cNvSpPr txBox="1"/>
      </xdr:nvSpPr>
      <xdr:spPr>
        <a:xfrm>
          <a:off x="3324869" y="947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73042</xdr:rowOff>
    </xdr:from>
    <xdr:ext cx="405111" cy="259045"/>
    <xdr:sp macro="" textlink="">
      <xdr:nvSpPr>
        <xdr:cNvPr id="199" name="n_2aveValue【橋りょう・トンネル】&#10;有形固定資産減価償却率">
          <a:extLst>
            <a:ext uri="{FF2B5EF4-FFF2-40B4-BE49-F238E27FC236}">
              <a16:creationId xmlns:a16="http://schemas.microsoft.com/office/drawing/2014/main" id="{00000000-0008-0000-0E00-0000C7000000}"/>
            </a:ext>
          </a:extLst>
        </xdr:cNvPr>
        <xdr:cNvSpPr txBox="1"/>
      </xdr:nvSpPr>
      <xdr:spPr>
        <a:xfrm>
          <a:off x="2505719" y="9464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46372</xdr:rowOff>
    </xdr:from>
    <xdr:ext cx="405111" cy="259045"/>
    <xdr:sp macro="" textlink="">
      <xdr:nvSpPr>
        <xdr:cNvPr id="200" name="n_3aveValue【橋りょう・トンネル】&#10;有形固定資産減価償却率">
          <a:extLst>
            <a:ext uri="{FF2B5EF4-FFF2-40B4-BE49-F238E27FC236}">
              <a16:creationId xmlns:a16="http://schemas.microsoft.com/office/drawing/2014/main" id="{00000000-0008-0000-0E00-0000C8000000}"/>
            </a:ext>
          </a:extLst>
        </xdr:cNvPr>
        <xdr:cNvSpPr txBox="1"/>
      </xdr:nvSpPr>
      <xdr:spPr>
        <a:xfrm>
          <a:off x="1688157" y="9438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34942</xdr:rowOff>
    </xdr:from>
    <xdr:ext cx="405111" cy="259045"/>
    <xdr:sp macro="" textlink="">
      <xdr:nvSpPr>
        <xdr:cNvPr id="201" name="n_4aveValue【橋りょう・トンネル】&#10;有形固定資産減価償却率">
          <a:extLst>
            <a:ext uri="{FF2B5EF4-FFF2-40B4-BE49-F238E27FC236}">
              <a16:creationId xmlns:a16="http://schemas.microsoft.com/office/drawing/2014/main" id="{00000000-0008-0000-0E00-0000C9000000}"/>
            </a:ext>
          </a:extLst>
        </xdr:cNvPr>
        <xdr:cNvSpPr txBox="1"/>
      </xdr:nvSpPr>
      <xdr:spPr>
        <a:xfrm>
          <a:off x="870594" y="9426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95267</xdr:rowOff>
    </xdr:from>
    <xdr:ext cx="405111" cy="259045"/>
    <xdr:sp macro="" textlink="">
      <xdr:nvSpPr>
        <xdr:cNvPr id="202" name="n_1mainValue【橋りょう・トンネル】&#10;有形固定資産減価償却率">
          <a:extLst>
            <a:ext uri="{FF2B5EF4-FFF2-40B4-BE49-F238E27FC236}">
              <a16:creationId xmlns:a16="http://schemas.microsoft.com/office/drawing/2014/main" id="{00000000-0008-0000-0E00-0000CA000000}"/>
            </a:ext>
          </a:extLst>
        </xdr:cNvPr>
        <xdr:cNvSpPr txBox="1"/>
      </xdr:nvSpPr>
      <xdr:spPr>
        <a:xfrm>
          <a:off x="3324869" y="9972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74312</xdr:rowOff>
    </xdr:from>
    <xdr:ext cx="405111" cy="259045"/>
    <xdr:sp macro="" textlink="">
      <xdr:nvSpPr>
        <xdr:cNvPr id="203" name="n_2mainValue【橋りょう・トンネル】&#10;有形固定資産減価償却率">
          <a:extLst>
            <a:ext uri="{FF2B5EF4-FFF2-40B4-BE49-F238E27FC236}">
              <a16:creationId xmlns:a16="http://schemas.microsoft.com/office/drawing/2014/main" id="{00000000-0008-0000-0E00-0000CB000000}"/>
            </a:ext>
          </a:extLst>
        </xdr:cNvPr>
        <xdr:cNvSpPr txBox="1"/>
      </xdr:nvSpPr>
      <xdr:spPr>
        <a:xfrm>
          <a:off x="2505719" y="9951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19067</xdr:rowOff>
    </xdr:from>
    <xdr:ext cx="405111" cy="259045"/>
    <xdr:sp macro="" textlink="">
      <xdr:nvSpPr>
        <xdr:cNvPr id="204" name="n_3mainValue【橋りょう・トンネル】&#10;有形固定資産減価償却率">
          <a:extLst>
            <a:ext uri="{FF2B5EF4-FFF2-40B4-BE49-F238E27FC236}">
              <a16:creationId xmlns:a16="http://schemas.microsoft.com/office/drawing/2014/main" id="{00000000-0008-0000-0E00-0000CC000000}"/>
            </a:ext>
          </a:extLst>
        </xdr:cNvPr>
        <xdr:cNvSpPr txBox="1"/>
      </xdr:nvSpPr>
      <xdr:spPr>
        <a:xfrm>
          <a:off x="1688157" y="9896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45737</xdr:rowOff>
    </xdr:from>
    <xdr:ext cx="405111" cy="259045"/>
    <xdr:sp macro="" textlink="">
      <xdr:nvSpPr>
        <xdr:cNvPr id="205" name="n_4mainValue【橋りょう・トンネル】&#10;有形固定資産減価償却率">
          <a:extLst>
            <a:ext uri="{FF2B5EF4-FFF2-40B4-BE49-F238E27FC236}">
              <a16:creationId xmlns:a16="http://schemas.microsoft.com/office/drawing/2014/main" id="{00000000-0008-0000-0E00-0000CD000000}"/>
            </a:ext>
          </a:extLst>
        </xdr:cNvPr>
        <xdr:cNvSpPr txBox="1"/>
      </xdr:nvSpPr>
      <xdr:spPr>
        <a:xfrm>
          <a:off x="870594" y="9923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00000000-0008-0000-0E00-0000CE000000}"/>
            </a:ext>
          </a:extLst>
        </xdr:cNvPr>
        <xdr:cNvSpPr/>
      </xdr:nvSpPr>
      <xdr:spPr>
        <a:xfrm>
          <a:off x="6118225" y="7562850"/>
          <a:ext cx="4367213"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00000000-0008-0000-0E00-0000CF000000}"/>
            </a:ext>
          </a:extLst>
        </xdr:cNvPr>
        <xdr:cNvSpPr/>
      </xdr:nvSpPr>
      <xdr:spPr>
        <a:xfrm>
          <a:off x="6230938" y="81851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00000000-0008-0000-0E00-0000D0000000}"/>
            </a:ext>
          </a:extLst>
        </xdr:cNvPr>
        <xdr:cNvSpPr/>
      </xdr:nvSpPr>
      <xdr:spPr>
        <a:xfrm>
          <a:off x="6230938" y="83788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00000000-0008-0000-0E00-0000D1000000}"/>
            </a:ext>
          </a:extLst>
        </xdr:cNvPr>
        <xdr:cNvSpPr/>
      </xdr:nvSpPr>
      <xdr:spPr>
        <a:xfrm>
          <a:off x="7175500" y="81851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00000000-0008-0000-0E00-0000D2000000}"/>
            </a:ext>
          </a:extLst>
        </xdr:cNvPr>
        <xdr:cNvSpPr/>
      </xdr:nvSpPr>
      <xdr:spPr>
        <a:xfrm>
          <a:off x="7175500" y="83788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0E00-0000D3000000}"/>
            </a:ext>
          </a:extLst>
        </xdr:cNvPr>
        <xdr:cNvSpPr/>
      </xdr:nvSpPr>
      <xdr:spPr>
        <a:xfrm>
          <a:off x="8232775" y="81851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0E00-0000D4000000}"/>
            </a:ext>
          </a:extLst>
        </xdr:cNvPr>
        <xdr:cNvSpPr/>
      </xdr:nvSpPr>
      <xdr:spPr>
        <a:xfrm>
          <a:off x="8232775" y="83788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00000000-0008-0000-0E00-0000D5000000}"/>
            </a:ext>
          </a:extLst>
        </xdr:cNvPr>
        <xdr:cNvSpPr/>
      </xdr:nvSpPr>
      <xdr:spPr>
        <a:xfrm>
          <a:off x="6118225" y="8639175"/>
          <a:ext cx="4367213"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00000000-0008-0000-0E00-0000D6000000}"/>
            </a:ext>
          </a:extLst>
        </xdr:cNvPr>
        <xdr:cNvSpPr txBox="1"/>
      </xdr:nvSpPr>
      <xdr:spPr>
        <a:xfrm>
          <a:off x="6080125"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00000000-0008-0000-0E00-0000D7000000}"/>
            </a:ext>
          </a:extLst>
        </xdr:cNvPr>
        <xdr:cNvCxnSpPr/>
      </xdr:nvCxnSpPr>
      <xdr:spPr>
        <a:xfrm>
          <a:off x="6118225" y="1080135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a:extLst>
            <a:ext uri="{FF2B5EF4-FFF2-40B4-BE49-F238E27FC236}">
              <a16:creationId xmlns:a16="http://schemas.microsoft.com/office/drawing/2014/main" id="{00000000-0008-0000-0E00-0000D8000000}"/>
            </a:ext>
          </a:extLst>
        </xdr:cNvPr>
        <xdr:cNvCxnSpPr/>
      </xdr:nvCxnSpPr>
      <xdr:spPr>
        <a:xfrm>
          <a:off x="6118225" y="1043940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7" name="テキスト ボックス 216">
          <a:extLst>
            <a:ext uri="{FF2B5EF4-FFF2-40B4-BE49-F238E27FC236}">
              <a16:creationId xmlns:a16="http://schemas.microsoft.com/office/drawing/2014/main" id="{00000000-0008-0000-0E00-0000D9000000}"/>
            </a:ext>
          </a:extLst>
        </xdr:cNvPr>
        <xdr:cNvSpPr txBox="1"/>
      </xdr:nvSpPr>
      <xdr:spPr>
        <a:xfrm>
          <a:off x="5883727" y="1030670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a:extLst>
            <a:ext uri="{FF2B5EF4-FFF2-40B4-BE49-F238E27FC236}">
              <a16:creationId xmlns:a16="http://schemas.microsoft.com/office/drawing/2014/main" id="{00000000-0008-0000-0E00-0000DA000000}"/>
            </a:ext>
          </a:extLst>
        </xdr:cNvPr>
        <xdr:cNvCxnSpPr/>
      </xdr:nvCxnSpPr>
      <xdr:spPr>
        <a:xfrm>
          <a:off x="6118225" y="1007745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9" name="テキスト ボックス 218">
          <a:extLst>
            <a:ext uri="{FF2B5EF4-FFF2-40B4-BE49-F238E27FC236}">
              <a16:creationId xmlns:a16="http://schemas.microsoft.com/office/drawing/2014/main" id="{00000000-0008-0000-0E00-0000DB000000}"/>
            </a:ext>
          </a:extLst>
        </xdr:cNvPr>
        <xdr:cNvSpPr txBox="1"/>
      </xdr:nvSpPr>
      <xdr:spPr>
        <a:xfrm>
          <a:off x="5565669" y="99447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a:extLst>
            <a:ext uri="{FF2B5EF4-FFF2-40B4-BE49-F238E27FC236}">
              <a16:creationId xmlns:a16="http://schemas.microsoft.com/office/drawing/2014/main" id="{00000000-0008-0000-0E00-0000DC000000}"/>
            </a:ext>
          </a:extLst>
        </xdr:cNvPr>
        <xdr:cNvCxnSpPr/>
      </xdr:nvCxnSpPr>
      <xdr:spPr>
        <a:xfrm>
          <a:off x="6118225" y="971550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1" name="テキスト ボックス 220">
          <a:extLst>
            <a:ext uri="{FF2B5EF4-FFF2-40B4-BE49-F238E27FC236}">
              <a16:creationId xmlns:a16="http://schemas.microsoft.com/office/drawing/2014/main" id="{00000000-0008-0000-0E00-0000DD000000}"/>
            </a:ext>
          </a:extLst>
        </xdr:cNvPr>
        <xdr:cNvSpPr txBox="1"/>
      </xdr:nvSpPr>
      <xdr:spPr>
        <a:xfrm>
          <a:off x="5565669" y="95828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a:extLst>
            <a:ext uri="{FF2B5EF4-FFF2-40B4-BE49-F238E27FC236}">
              <a16:creationId xmlns:a16="http://schemas.microsoft.com/office/drawing/2014/main" id="{00000000-0008-0000-0E00-0000DE000000}"/>
            </a:ext>
          </a:extLst>
        </xdr:cNvPr>
        <xdr:cNvCxnSpPr/>
      </xdr:nvCxnSpPr>
      <xdr:spPr>
        <a:xfrm>
          <a:off x="6118225" y="9363075"/>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3" name="テキスト ボックス 222">
          <a:extLst>
            <a:ext uri="{FF2B5EF4-FFF2-40B4-BE49-F238E27FC236}">
              <a16:creationId xmlns:a16="http://schemas.microsoft.com/office/drawing/2014/main" id="{00000000-0008-0000-0E00-0000DF000000}"/>
            </a:ext>
          </a:extLst>
        </xdr:cNvPr>
        <xdr:cNvSpPr txBox="1"/>
      </xdr:nvSpPr>
      <xdr:spPr>
        <a:xfrm>
          <a:off x="5565669" y="9230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a:extLst>
            <a:ext uri="{FF2B5EF4-FFF2-40B4-BE49-F238E27FC236}">
              <a16:creationId xmlns:a16="http://schemas.microsoft.com/office/drawing/2014/main" id="{00000000-0008-0000-0E00-0000E0000000}"/>
            </a:ext>
          </a:extLst>
        </xdr:cNvPr>
        <xdr:cNvCxnSpPr/>
      </xdr:nvCxnSpPr>
      <xdr:spPr>
        <a:xfrm>
          <a:off x="6118225" y="9001125"/>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5" name="テキスト ボックス 224">
          <a:extLst>
            <a:ext uri="{FF2B5EF4-FFF2-40B4-BE49-F238E27FC236}">
              <a16:creationId xmlns:a16="http://schemas.microsoft.com/office/drawing/2014/main" id="{00000000-0008-0000-0E00-0000E1000000}"/>
            </a:ext>
          </a:extLst>
        </xdr:cNvPr>
        <xdr:cNvSpPr txBox="1"/>
      </xdr:nvSpPr>
      <xdr:spPr>
        <a:xfrm>
          <a:off x="5565669" y="88684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00000000-0008-0000-0E00-0000E2000000}"/>
            </a:ext>
          </a:extLst>
        </xdr:cNvPr>
        <xdr:cNvCxnSpPr/>
      </xdr:nvCxnSpPr>
      <xdr:spPr>
        <a:xfrm>
          <a:off x="6118225" y="8639175"/>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7" name="テキスト ボックス 226">
          <a:extLst>
            <a:ext uri="{FF2B5EF4-FFF2-40B4-BE49-F238E27FC236}">
              <a16:creationId xmlns:a16="http://schemas.microsoft.com/office/drawing/2014/main" id="{00000000-0008-0000-0E00-0000E3000000}"/>
            </a:ext>
          </a:extLst>
        </xdr:cNvPr>
        <xdr:cNvSpPr txBox="1"/>
      </xdr:nvSpPr>
      <xdr:spPr>
        <a:xfrm>
          <a:off x="5565669" y="8506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00000000-0008-0000-0E00-0000E4000000}"/>
            </a:ext>
          </a:extLst>
        </xdr:cNvPr>
        <xdr:cNvSpPr/>
      </xdr:nvSpPr>
      <xdr:spPr>
        <a:xfrm>
          <a:off x="6118225" y="8639175"/>
          <a:ext cx="4367213"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143774</xdr:rowOff>
    </xdr:from>
    <xdr:to>
      <xdr:col>54</xdr:col>
      <xdr:colOff>189865</xdr:colOff>
      <xdr:row>64</xdr:row>
      <xdr:rowOff>71503</xdr:rowOff>
    </xdr:to>
    <xdr:cxnSp macro="">
      <xdr:nvCxnSpPr>
        <xdr:cNvPr id="229" name="直線コネクタ 228">
          <a:extLst>
            <a:ext uri="{FF2B5EF4-FFF2-40B4-BE49-F238E27FC236}">
              <a16:creationId xmlns:a16="http://schemas.microsoft.com/office/drawing/2014/main" id="{00000000-0008-0000-0E00-0000E5000000}"/>
            </a:ext>
          </a:extLst>
        </xdr:cNvPr>
        <xdr:cNvCxnSpPr/>
      </xdr:nvCxnSpPr>
      <xdr:spPr>
        <a:xfrm flipV="1">
          <a:off x="9691053" y="9049649"/>
          <a:ext cx="0" cy="1385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75330</xdr:rowOff>
    </xdr:from>
    <xdr:ext cx="469744" cy="259045"/>
    <xdr:sp macro="" textlink="">
      <xdr:nvSpPr>
        <xdr:cNvPr id="230" name="【橋りょう・トンネル】&#10;一人当たり有形固定資産（償却資産）額最小値テキスト">
          <a:extLst>
            <a:ext uri="{FF2B5EF4-FFF2-40B4-BE49-F238E27FC236}">
              <a16:creationId xmlns:a16="http://schemas.microsoft.com/office/drawing/2014/main" id="{00000000-0008-0000-0E00-0000E6000000}"/>
            </a:ext>
          </a:extLst>
        </xdr:cNvPr>
        <xdr:cNvSpPr txBox="1"/>
      </xdr:nvSpPr>
      <xdr:spPr>
        <a:xfrm>
          <a:off x="9729788" y="10438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71503</xdr:rowOff>
    </xdr:from>
    <xdr:to>
      <xdr:col>55</xdr:col>
      <xdr:colOff>88900</xdr:colOff>
      <xdr:row>64</xdr:row>
      <xdr:rowOff>71503</xdr:rowOff>
    </xdr:to>
    <xdr:cxnSp macro="">
      <xdr:nvCxnSpPr>
        <xdr:cNvPr id="231" name="直線コネクタ 230">
          <a:extLst>
            <a:ext uri="{FF2B5EF4-FFF2-40B4-BE49-F238E27FC236}">
              <a16:creationId xmlns:a16="http://schemas.microsoft.com/office/drawing/2014/main" id="{00000000-0008-0000-0E00-0000E7000000}"/>
            </a:ext>
          </a:extLst>
        </xdr:cNvPr>
        <xdr:cNvCxnSpPr/>
      </xdr:nvCxnSpPr>
      <xdr:spPr>
        <a:xfrm>
          <a:off x="9617075" y="10434703"/>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90451</xdr:rowOff>
    </xdr:from>
    <xdr:ext cx="599010" cy="259045"/>
    <xdr:sp macro="" textlink="">
      <xdr:nvSpPr>
        <xdr:cNvPr id="232" name="【橋りょう・トンネル】&#10;一人当たり有形固定資産（償却資産）額最大値テキスト">
          <a:extLst>
            <a:ext uri="{FF2B5EF4-FFF2-40B4-BE49-F238E27FC236}">
              <a16:creationId xmlns:a16="http://schemas.microsoft.com/office/drawing/2014/main" id="{00000000-0008-0000-0E00-0000E8000000}"/>
            </a:ext>
          </a:extLst>
        </xdr:cNvPr>
        <xdr:cNvSpPr txBox="1"/>
      </xdr:nvSpPr>
      <xdr:spPr>
        <a:xfrm>
          <a:off x="9729788" y="8834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143774</xdr:rowOff>
    </xdr:from>
    <xdr:to>
      <xdr:col>55</xdr:col>
      <xdr:colOff>88900</xdr:colOff>
      <xdr:row>55</xdr:row>
      <xdr:rowOff>143774</xdr:rowOff>
    </xdr:to>
    <xdr:cxnSp macro="">
      <xdr:nvCxnSpPr>
        <xdr:cNvPr id="233" name="直線コネクタ 232">
          <a:extLst>
            <a:ext uri="{FF2B5EF4-FFF2-40B4-BE49-F238E27FC236}">
              <a16:creationId xmlns:a16="http://schemas.microsoft.com/office/drawing/2014/main" id="{00000000-0008-0000-0E00-0000E9000000}"/>
            </a:ext>
          </a:extLst>
        </xdr:cNvPr>
        <xdr:cNvCxnSpPr/>
      </xdr:nvCxnSpPr>
      <xdr:spPr>
        <a:xfrm>
          <a:off x="9617075" y="9049649"/>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146744</xdr:rowOff>
    </xdr:from>
    <xdr:ext cx="534377" cy="259045"/>
    <xdr:sp macro="" textlink="">
      <xdr:nvSpPr>
        <xdr:cNvPr id="234" name="【橋りょう・トンネル】&#10;一人当たり有形固定資産（償却資産）額平均値テキスト">
          <a:extLst>
            <a:ext uri="{FF2B5EF4-FFF2-40B4-BE49-F238E27FC236}">
              <a16:creationId xmlns:a16="http://schemas.microsoft.com/office/drawing/2014/main" id="{00000000-0008-0000-0E00-0000EA000000}"/>
            </a:ext>
          </a:extLst>
        </xdr:cNvPr>
        <xdr:cNvSpPr txBox="1"/>
      </xdr:nvSpPr>
      <xdr:spPr>
        <a:xfrm>
          <a:off x="9729788" y="100241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168317</xdr:rowOff>
    </xdr:from>
    <xdr:to>
      <xdr:col>55</xdr:col>
      <xdr:colOff>50800</xdr:colOff>
      <xdr:row>62</xdr:row>
      <xdr:rowOff>98467</xdr:rowOff>
    </xdr:to>
    <xdr:sp macro="" textlink="">
      <xdr:nvSpPr>
        <xdr:cNvPr id="235" name="フローチャート: 判断 234">
          <a:extLst>
            <a:ext uri="{FF2B5EF4-FFF2-40B4-BE49-F238E27FC236}">
              <a16:creationId xmlns:a16="http://schemas.microsoft.com/office/drawing/2014/main" id="{00000000-0008-0000-0E00-0000EB000000}"/>
            </a:ext>
          </a:extLst>
        </xdr:cNvPr>
        <xdr:cNvSpPr/>
      </xdr:nvSpPr>
      <xdr:spPr>
        <a:xfrm>
          <a:off x="9655175" y="10040979"/>
          <a:ext cx="87313" cy="9683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169429</xdr:rowOff>
    </xdr:from>
    <xdr:to>
      <xdr:col>50</xdr:col>
      <xdr:colOff>165100</xdr:colOff>
      <xdr:row>62</xdr:row>
      <xdr:rowOff>99579</xdr:rowOff>
    </xdr:to>
    <xdr:sp macro="" textlink="">
      <xdr:nvSpPr>
        <xdr:cNvPr id="236" name="フローチャート: 判断 235">
          <a:extLst>
            <a:ext uri="{FF2B5EF4-FFF2-40B4-BE49-F238E27FC236}">
              <a16:creationId xmlns:a16="http://schemas.microsoft.com/office/drawing/2014/main" id="{00000000-0008-0000-0E00-0000EC000000}"/>
            </a:ext>
          </a:extLst>
        </xdr:cNvPr>
        <xdr:cNvSpPr/>
      </xdr:nvSpPr>
      <xdr:spPr>
        <a:xfrm>
          <a:off x="8874125" y="10037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4830</xdr:rowOff>
    </xdr:from>
    <xdr:to>
      <xdr:col>46</xdr:col>
      <xdr:colOff>38100</xdr:colOff>
      <xdr:row>62</xdr:row>
      <xdr:rowOff>106430</xdr:rowOff>
    </xdr:to>
    <xdr:sp macro="" textlink="">
      <xdr:nvSpPr>
        <xdr:cNvPr id="237" name="フローチャート: 判断 236">
          <a:extLst>
            <a:ext uri="{FF2B5EF4-FFF2-40B4-BE49-F238E27FC236}">
              <a16:creationId xmlns:a16="http://schemas.microsoft.com/office/drawing/2014/main" id="{00000000-0008-0000-0E00-0000ED000000}"/>
            </a:ext>
          </a:extLst>
        </xdr:cNvPr>
        <xdr:cNvSpPr/>
      </xdr:nvSpPr>
      <xdr:spPr>
        <a:xfrm>
          <a:off x="8056563" y="10044180"/>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168603</xdr:rowOff>
    </xdr:from>
    <xdr:to>
      <xdr:col>41</xdr:col>
      <xdr:colOff>101600</xdr:colOff>
      <xdr:row>62</xdr:row>
      <xdr:rowOff>98753</xdr:rowOff>
    </xdr:to>
    <xdr:sp macro="" textlink="">
      <xdr:nvSpPr>
        <xdr:cNvPr id="238" name="フローチャート: 判断 237">
          <a:extLst>
            <a:ext uri="{FF2B5EF4-FFF2-40B4-BE49-F238E27FC236}">
              <a16:creationId xmlns:a16="http://schemas.microsoft.com/office/drawing/2014/main" id="{00000000-0008-0000-0E00-0000EE000000}"/>
            </a:ext>
          </a:extLst>
        </xdr:cNvPr>
        <xdr:cNvSpPr/>
      </xdr:nvSpPr>
      <xdr:spPr>
        <a:xfrm>
          <a:off x="7224713" y="10041265"/>
          <a:ext cx="101600" cy="9683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5302</xdr:rowOff>
    </xdr:from>
    <xdr:to>
      <xdr:col>36</xdr:col>
      <xdr:colOff>165100</xdr:colOff>
      <xdr:row>62</xdr:row>
      <xdr:rowOff>106902</xdr:rowOff>
    </xdr:to>
    <xdr:sp macro="" textlink="">
      <xdr:nvSpPr>
        <xdr:cNvPr id="239" name="フローチャート: 判断 238">
          <a:extLst>
            <a:ext uri="{FF2B5EF4-FFF2-40B4-BE49-F238E27FC236}">
              <a16:creationId xmlns:a16="http://schemas.microsoft.com/office/drawing/2014/main" id="{00000000-0008-0000-0E00-0000EF000000}"/>
            </a:ext>
          </a:extLst>
        </xdr:cNvPr>
        <xdr:cNvSpPr/>
      </xdr:nvSpPr>
      <xdr:spPr>
        <a:xfrm>
          <a:off x="6407150" y="10044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E00-0000F0000000}"/>
            </a:ext>
          </a:extLst>
        </xdr:cNvPr>
        <xdr:cNvSpPr txBox="1"/>
      </xdr:nvSpPr>
      <xdr:spPr>
        <a:xfrm>
          <a:off x="951547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E00-0000F1000000}"/>
            </a:ext>
          </a:extLst>
        </xdr:cNvPr>
        <xdr:cNvSpPr txBox="1"/>
      </xdr:nvSpPr>
      <xdr:spPr>
        <a:xfrm>
          <a:off x="8748713"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E00-0000F2000000}"/>
            </a:ext>
          </a:extLst>
        </xdr:cNvPr>
        <xdr:cNvSpPr txBox="1"/>
      </xdr:nvSpPr>
      <xdr:spPr>
        <a:xfrm>
          <a:off x="79311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E00-0000F3000000}"/>
            </a:ext>
          </a:extLst>
        </xdr:cNvPr>
        <xdr:cNvSpPr txBox="1"/>
      </xdr:nvSpPr>
      <xdr:spPr>
        <a:xfrm>
          <a:off x="709930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E00-0000F4000000}"/>
            </a:ext>
          </a:extLst>
        </xdr:cNvPr>
        <xdr:cNvSpPr txBox="1"/>
      </xdr:nvSpPr>
      <xdr:spPr>
        <a:xfrm>
          <a:off x="6281738"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142596</xdr:rowOff>
    </xdr:from>
    <xdr:to>
      <xdr:col>55</xdr:col>
      <xdr:colOff>50800</xdr:colOff>
      <xdr:row>60</xdr:row>
      <xdr:rowOff>72746</xdr:rowOff>
    </xdr:to>
    <xdr:sp macro="" textlink="">
      <xdr:nvSpPr>
        <xdr:cNvPr id="245" name="楕円 244">
          <a:extLst>
            <a:ext uri="{FF2B5EF4-FFF2-40B4-BE49-F238E27FC236}">
              <a16:creationId xmlns:a16="http://schemas.microsoft.com/office/drawing/2014/main" id="{00000000-0008-0000-0E00-0000F5000000}"/>
            </a:ext>
          </a:extLst>
        </xdr:cNvPr>
        <xdr:cNvSpPr/>
      </xdr:nvSpPr>
      <xdr:spPr>
        <a:xfrm>
          <a:off x="9655175" y="9696171"/>
          <a:ext cx="87313"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165473</xdr:rowOff>
    </xdr:from>
    <xdr:ext cx="599010" cy="259045"/>
    <xdr:sp macro="" textlink="">
      <xdr:nvSpPr>
        <xdr:cNvPr id="246" name="【橋りょう・トンネル】&#10;一人当たり有形固定資産（償却資産）額該当値テキスト">
          <a:extLst>
            <a:ext uri="{FF2B5EF4-FFF2-40B4-BE49-F238E27FC236}">
              <a16:creationId xmlns:a16="http://schemas.microsoft.com/office/drawing/2014/main" id="{00000000-0008-0000-0E00-0000F6000000}"/>
            </a:ext>
          </a:extLst>
        </xdr:cNvPr>
        <xdr:cNvSpPr txBox="1"/>
      </xdr:nvSpPr>
      <xdr:spPr>
        <a:xfrm>
          <a:off x="9729788" y="9552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149545</xdr:rowOff>
    </xdr:from>
    <xdr:to>
      <xdr:col>50</xdr:col>
      <xdr:colOff>165100</xdr:colOff>
      <xdr:row>60</xdr:row>
      <xdr:rowOff>79695</xdr:rowOff>
    </xdr:to>
    <xdr:sp macro="" textlink="">
      <xdr:nvSpPr>
        <xdr:cNvPr id="247" name="楕円 246">
          <a:extLst>
            <a:ext uri="{FF2B5EF4-FFF2-40B4-BE49-F238E27FC236}">
              <a16:creationId xmlns:a16="http://schemas.microsoft.com/office/drawing/2014/main" id="{00000000-0008-0000-0E00-0000F7000000}"/>
            </a:ext>
          </a:extLst>
        </xdr:cNvPr>
        <xdr:cNvSpPr/>
      </xdr:nvSpPr>
      <xdr:spPr>
        <a:xfrm>
          <a:off x="8874125" y="9703120"/>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21946</xdr:rowOff>
    </xdr:from>
    <xdr:to>
      <xdr:col>55</xdr:col>
      <xdr:colOff>0</xdr:colOff>
      <xdr:row>60</xdr:row>
      <xdr:rowOff>28895</xdr:rowOff>
    </xdr:to>
    <xdr:cxnSp macro="">
      <xdr:nvCxnSpPr>
        <xdr:cNvPr id="248" name="直線コネクタ 247">
          <a:extLst>
            <a:ext uri="{FF2B5EF4-FFF2-40B4-BE49-F238E27FC236}">
              <a16:creationId xmlns:a16="http://schemas.microsoft.com/office/drawing/2014/main" id="{00000000-0008-0000-0E00-0000F8000000}"/>
            </a:ext>
          </a:extLst>
        </xdr:cNvPr>
        <xdr:cNvCxnSpPr/>
      </xdr:nvCxnSpPr>
      <xdr:spPr>
        <a:xfrm flipV="1">
          <a:off x="8924925" y="9737446"/>
          <a:ext cx="766763" cy="6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159261</xdr:rowOff>
    </xdr:from>
    <xdr:to>
      <xdr:col>46</xdr:col>
      <xdr:colOff>38100</xdr:colOff>
      <xdr:row>60</xdr:row>
      <xdr:rowOff>89411</xdr:rowOff>
    </xdr:to>
    <xdr:sp macro="" textlink="">
      <xdr:nvSpPr>
        <xdr:cNvPr id="249" name="楕円 248">
          <a:extLst>
            <a:ext uri="{FF2B5EF4-FFF2-40B4-BE49-F238E27FC236}">
              <a16:creationId xmlns:a16="http://schemas.microsoft.com/office/drawing/2014/main" id="{00000000-0008-0000-0E00-0000F9000000}"/>
            </a:ext>
          </a:extLst>
        </xdr:cNvPr>
        <xdr:cNvSpPr/>
      </xdr:nvSpPr>
      <xdr:spPr>
        <a:xfrm>
          <a:off x="8056563" y="9712836"/>
          <a:ext cx="87312"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28895</xdr:rowOff>
    </xdr:from>
    <xdr:to>
      <xdr:col>50</xdr:col>
      <xdr:colOff>114300</xdr:colOff>
      <xdr:row>60</xdr:row>
      <xdr:rowOff>38611</xdr:rowOff>
    </xdr:to>
    <xdr:cxnSp macro="">
      <xdr:nvCxnSpPr>
        <xdr:cNvPr id="250" name="直線コネクタ 249">
          <a:extLst>
            <a:ext uri="{FF2B5EF4-FFF2-40B4-BE49-F238E27FC236}">
              <a16:creationId xmlns:a16="http://schemas.microsoft.com/office/drawing/2014/main" id="{00000000-0008-0000-0E00-0000FA000000}"/>
            </a:ext>
          </a:extLst>
        </xdr:cNvPr>
        <xdr:cNvCxnSpPr/>
      </xdr:nvCxnSpPr>
      <xdr:spPr>
        <a:xfrm flipV="1">
          <a:off x="8107363" y="9744395"/>
          <a:ext cx="817562" cy="9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163928</xdr:rowOff>
    </xdr:from>
    <xdr:to>
      <xdr:col>41</xdr:col>
      <xdr:colOff>101600</xdr:colOff>
      <xdr:row>60</xdr:row>
      <xdr:rowOff>94078</xdr:rowOff>
    </xdr:to>
    <xdr:sp macro="" textlink="">
      <xdr:nvSpPr>
        <xdr:cNvPr id="251" name="楕円 250">
          <a:extLst>
            <a:ext uri="{FF2B5EF4-FFF2-40B4-BE49-F238E27FC236}">
              <a16:creationId xmlns:a16="http://schemas.microsoft.com/office/drawing/2014/main" id="{00000000-0008-0000-0E00-0000FB000000}"/>
            </a:ext>
          </a:extLst>
        </xdr:cNvPr>
        <xdr:cNvSpPr/>
      </xdr:nvSpPr>
      <xdr:spPr>
        <a:xfrm>
          <a:off x="7224713" y="9717503"/>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38611</xdr:rowOff>
    </xdr:from>
    <xdr:to>
      <xdr:col>45</xdr:col>
      <xdr:colOff>177800</xdr:colOff>
      <xdr:row>60</xdr:row>
      <xdr:rowOff>43278</xdr:rowOff>
    </xdr:to>
    <xdr:cxnSp macro="">
      <xdr:nvCxnSpPr>
        <xdr:cNvPr id="252" name="直線コネクタ 251">
          <a:extLst>
            <a:ext uri="{FF2B5EF4-FFF2-40B4-BE49-F238E27FC236}">
              <a16:creationId xmlns:a16="http://schemas.microsoft.com/office/drawing/2014/main" id="{00000000-0008-0000-0E00-0000FC000000}"/>
            </a:ext>
          </a:extLst>
        </xdr:cNvPr>
        <xdr:cNvCxnSpPr/>
      </xdr:nvCxnSpPr>
      <xdr:spPr>
        <a:xfrm flipV="1">
          <a:off x="7275513" y="9754111"/>
          <a:ext cx="831850" cy="4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9356</xdr:rowOff>
    </xdr:from>
    <xdr:to>
      <xdr:col>36</xdr:col>
      <xdr:colOff>165100</xdr:colOff>
      <xdr:row>60</xdr:row>
      <xdr:rowOff>110956</xdr:rowOff>
    </xdr:to>
    <xdr:sp macro="" textlink="">
      <xdr:nvSpPr>
        <xdr:cNvPr id="253" name="楕円 252">
          <a:extLst>
            <a:ext uri="{FF2B5EF4-FFF2-40B4-BE49-F238E27FC236}">
              <a16:creationId xmlns:a16="http://schemas.microsoft.com/office/drawing/2014/main" id="{00000000-0008-0000-0E00-0000FD000000}"/>
            </a:ext>
          </a:extLst>
        </xdr:cNvPr>
        <xdr:cNvSpPr/>
      </xdr:nvSpPr>
      <xdr:spPr>
        <a:xfrm>
          <a:off x="6407150" y="972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43278</xdr:rowOff>
    </xdr:from>
    <xdr:to>
      <xdr:col>41</xdr:col>
      <xdr:colOff>50800</xdr:colOff>
      <xdr:row>60</xdr:row>
      <xdr:rowOff>60156</xdr:rowOff>
    </xdr:to>
    <xdr:cxnSp macro="">
      <xdr:nvCxnSpPr>
        <xdr:cNvPr id="254" name="直線コネクタ 253">
          <a:extLst>
            <a:ext uri="{FF2B5EF4-FFF2-40B4-BE49-F238E27FC236}">
              <a16:creationId xmlns:a16="http://schemas.microsoft.com/office/drawing/2014/main" id="{00000000-0008-0000-0E00-0000FE000000}"/>
            </a:ext>
          </a:extLst>
        </xdr:cNvPr>
        <xdr:cNvCxnSpPr/>
      </xdr:nvCxnSpPr>
      <xdr:spPr>
        <a:xfrm flipV="1">
          <a:off x="6457950" y="9758778"/>
          <a:ext cx="817563" cy="16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62</xdr:row>
      <xdr:rowOff>90706</xdr:rowOff>
    </xdr:from>
    <xdr:ext cx="534377" cy="259045"/>
    <xdr:sp macro="" textlink="">
      <xdr:nvSpPr>
        <xdr:cNvPr id="255" name="n_1aveValue【橋りょう・トンネル】&#10;一人当たり有形固定資産（償却資産）額">
          <a:extLst>
            <a:ext uri="{FF2B5EF4-FFF2-40B4-BE49-F238E27FC236}">
              <a16:creationId xmlns:a16="http://schemas.microsoft.com/office/drawing/2014/main" id="{00000000-0008-0000-0E00-0000FF000000}"/>
            </a:ext>
          </a:extLst>
        </xdr:cNvPr>
        <xdr:cNvSpPr txBox="1"/>
      </xdr:nvSpPr>
      <xdr:spPr>
        <a:xfrm>
          <a:off x="8659324" y="10130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62</xdr:row>
      <xdr:rowOff>97557</xdr:rowOff>
    </xdr:from>
    <xdr:ext cx="534377" cy="259045"/>
    <xdr:sp macro="" textlink="">
      <xdr:nvSpPr>
        <xdr:cNvPr id="256" name="n_2aveValue【橋りょう・トンネル】&#10;一人当たり有形固定資産（償却資産）額">
          <a:extLst>
            <a:ext uri="{FF2B5EF4-FFF2-40B4-BE49-F238E27FC236}">
              <a16:creationId xmlns:a16="http://schemas.microsoft.com/office/drawing/2014/main" id="{00000000-0008-0000-0E00-000000010000}"/>
            </a:ext>
          </a:extLst>
        </xdr:cNvPr>
        <xdr:cNvSpPr txBox="1"/>
      </xdr:nvSpPr>
      <xdr:spPr>
        <a:xfrm>
          <a:off x="7854461" y="10136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62</xdr:row>
      <xdr:rowOff>89880</xdr:rowOff>
    </xdr:from>
    <xdr:ext cx="534377" cy="259045"/>
    <xdr:sp macro="" textlink="">
      <xdr:nvSpPr>
        <xdr:cNvPr id="257" name="n_3aveValue【橋りょう・トンネル】&#10;一人当たり有形固定資産（償却資産）額">
          <a:extLst>
            <a:ext uri="{FF2B5EF4-FFF2-40B4-BE49-F238E27FC236}">
              <a16:creationId xmlns:a16="http://schemas.microsoft.com/office/drawing/2014/main" id="{00000000-0008-0000-0E00-000001010000}"/>
            </a:ext>
          </a:extLst>
        </xdr:cNvPr>
        <xdr:cNvSpPr txBox="1"/>
      </xdr:nvSpPr>
      <xdr:spPr>
        <a:xfrm>
          <a:off x="7036899" y="10129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62</xdr:row>
      <xdr:rowOff>98029</xdr:rowOff>
    </xdr:from>
    <xdr:ext cx="534377" cy="259045"/>
    <xdr:sp macro="" textlink="">
      <xdr:nvSpPr>
        <xdr:cNvPr id="258" name="n_4aveValue【橋りょう・トンネル】&#10;一人当たり有形固定資産（償却資産）額">
          <a:extLst>
            <a:ext uri="{FF2B5EF4-FFF2-40B4-BE49-F238E27FC236}">
              <a16:creationId xmlns:a16="http://schemas.microsoft.com/office/drawing/2014/main" id="{00000000-0008-0000-0E00-000002010000}"/>
            </a:ext>
          </a:extLst>
        </xdr:cNvPr>
        <xdr:cNvSpPr txBox="1"/>
      </xdr:nvSpPr>
      <xdr:spPr>
        <a:xfrm>
          <a:off x="6205049" y="10137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58</xdr:row>
      <xdr:rowOff>96222</xdr:rowOff>
    </xdr:from>
    <xdr:ext cx="599010" cy="259045"/>
    <xdr:sp macro="" textlink="">
      <xdr:nvSpPr>
        <xdr:cNvPr id="259" name="n_1mainValue【橋りょう・トンネル】&#10;一人当たり有形固定資産（償却資産）額">
          <a:extLst>
            <a:ext uri="{FF2B5EF4-FFF2-40B4-BE49-F238E27FC236}">
              <a16:creationId xmlns:a16="http://schemas.microsoft.com/office/drawing/2014/main" id="{00000000-0008-0000-0E00-000003010000}"/>
            </a:ext>
          </a:extLst>
        </xdr:cNvPr>
        <xdr:cNvSpPr txBox="1"/>
      </xdr:nvSpPr>
      <xdr:spPr>
        <a:xfrm>
          <a:off x="8636533" y="9487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105938</xdr:rowOff>
    </xdr:from>
    <xdr:ext cx="599010" cy="259045"/>
    <xdr:sp macro="" textlink="">
      <xdr:nvSpPr>
        <xdr:cNvPr id="260" name="n_2mainValue【橋りょう・トンネル】&#10;一人当たり有形固定資産（償却資産）額">
          <a:extLst>
            <a:ext uri="{FF2B5EF4-FFF2-40B4-BE49-F238E27FC236}">
              <a16:creationId xmlns:a16="http://schemas.microsoft.com/office/drawing/2014/main" id="{00000000-0008-0000-0E00-000004010000}"/>
            </a:ext>
          </a:extLst>
        </xdr:cNvPr>
        <xdr:cNvSpPr txBox="1"/>
      </xdr:nvSpPr>
      <xdr:spPr>
        <a:xfrm>
          <a:off x="7822145" y="9497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58</xdr:row>
      <xdr:rowOff>110605</xdr:rowOff>
    </xdr:from>
    <xdr:ext cx="599010" cy="259045"/>
    <xdr:sp macro="" textlink="">
      <xdr:nvSpPr>
        <xdr:cNvPr id="261" name="n_3mainValue【橋りょう・トンネル】&#10;一人当たり有形固定資産（償却資産）額">
          <a:extLst>
            <a:ext uri="{FF2B5EF4-FFF2-40B4-BE49-F238E27FC236}">
              <a16:creationId xmlns:a16="http://schemas.microsoft.com/office/drawing/2014/main" id="{00000000-0008-0000-0E00-000005010000}"/>
            </a:ext>
          </a:extLst>
        </xdr:cNvPr>
        <xdr:cNvSpPr txBox="1"/>
      </xdr:nvSpPr>
      <xdr:spPr>
        <a:xfrm>
          <a:off x="7004583" y="9502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58</xdr:row>
      <xdr:rowOff>127483</xdr:rowOff>
    </xdr:from>
    <xdr:ext cx="599010" cy="259045"/>
    <xdr:sp macro="" textlink="">
      <xdr:nvSpPr>
        <xdr:cNvPr id="262" name="n_4mainValue【橋りょう・トンネル】&#10;一人当たり有形固定資産（償却資産）額">
          <a:extLst>
            <a:ext uri="{FF2B5EF4-FFF2-40B4-BE49-F238E27FC236}">
              <a16:creationId xmlns:a16="http://schemas.microsoft.com/office/drawing/2014/main" id="{00000000-0008-0000-0E00-000006010000}"/>
            </a:ext>
          </a:extLst>
        </xdr:cNvPr>
        <xdr:cNvSpPr txBox="1"/>
      </xdr:nvSpPr>
      <xdr:spPr>
        <a:xfrm>
          <a:off x="6172733" y="9519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00000000-0008-0000-0E00-000007010000}"/>
            </a:ext>
          </a:extLst>
        </xdr:cNvPr>
        <xdr:cNvSpPr/>
      </xdr:nvSpPr>
      <xdr:spPr>
        <a:xfrm>
          <a:off x="704850" y="11163300"/>
          <a:ext cx="4381500"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00000000-0008-0000-0E00-000008010000}"/>
            </a:ext>
          </a:extLst>
        </xdr:cNvPr>
        <xdr:cNvSpPr/>
      </xdr:nvSpPr>
      <xdr:spPr>
        <a:xfrm>
          <a:off x="831850" y="117856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00000000-0008-0000-0E00-000009010000}"/>
            </a:ext>
          </a:extLst>
        </xdr:cNvPr>
        <xdr:cNvSpPr/>
      </xdr:nvSpPr>
      <xdr:spPr>
        <a:xfrm>
          <a:off x="831850" y="119792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00000000-0008-0000-0E00-00000A010000}"/>
            </a:ext>
          </a:extLst>
        </xdr:cNvPr>
        <xdr:cNvSpPr/>
      </xdr:nvSpPr>
      <xdr:spPr>
        <a:xfrm>
          <a:off x="1762125" y="117856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00000000-0008-0000-0E00-00000B010000}"/>
            </a:ext>
          </a:extLst>
        </xdr:cNvPr>
        <xdr:cNvSpPr/>
      </xdr:nvSpPr>
      <xdr:spPr>
        <a:xfrm>
          <a:off x="1762125" y="119792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00000000-0008-0000-0E00-00000C010000}"/>
            </a:ext>
          </a:extLst>
        </xdr:cNvPr>
        <xdr:cNvSpPr/>
      </xdr:nvSpPr>
      <xdr:spPr>
        <a:xfrm>
          <a:off x="2819400" y="117856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00000000-0008-0000-0E00-00000D010000}"/>
            </a:ext>
          </a:extLst>
        </xdr:cNvPr>
        <xdr:cNvSpPr/>
      </xdr:nvSpPr>
      <xdr:spPr>
        <a:xfrm>
          <a:off x="2819400" y="119792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00000000-0008-0000-0E00-00000E010000}"/>
            </a:ext>
          </a:extLst>
        </xdr:cNvPr>
        <xdr:cNvSpPr/>
      </xdr:nvSpPr>
      <xdr:spPr>
        <a:xfrm>
          <a:off x="704850" y="12239625"/>
          <a:ext cx="43815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00000000-0008-0000-0E00-00000F010000}"/>
            </a:ext>
          </a:extLst>
        </xdr:cNvPr>
        <xdr:cNvSpPr txBox="1"/>
      </xdr:nvSpPr>
      <xdr:spPr>
        <a:xfrm>
          <a:off x="681038"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00000000-0008-0000-0E00-000010010000}"/>
            </a:ext>
          </a:extLst>
        </xdr:cNvPr>
        <xdr:cNvCxnSpPr/>
      </xdr:nvCxnSpPr>
      <xdr:spPr>
        <a:xfrm>
          <a:off x="704850" y="144018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00000000-0008-0000-0E00-000011010000}"/>
            </a:ext>
          </a:extLst>
        </xdr:cNvPr>
        <xdr:cNvSpPr txBox="1"/>
      </xdr:nvSpPr>
      <xdr:spPr>
        <a:xfrm>
          <a:off x="280534" y="14259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a:extLst>
            <a:ext uri="{FF2B5EF4-FFF2-40B4-BE49-F238E27FC236}">
              <a16:creationId xmlns:a16="http://schemas.microsoft.com/office/drawing/2014/main" id="{00000000-0008-0000-0E00-000012010000}"/>
            </a:ext>
          </a:extLst>
        </xdr:cNvPr>
        <xdr:cNvCxnSpPr/>
      </xdr:nvCxnSpPr>
      <xdr:spPr>
        <a:xfrm>
          <a:off x="704850" y="14089516"/>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75" name="テキスト ボックス 274">
          <a:extLst>
            <a:ext uri="{FF2B5EF4-FFF2-40B4-BE49-F238E27FC236}">
              <a16:creationId xmlns:a16="http://schemas.microsoft.com/office/drawing/2014/main" id="{00000000-0008-0000-0E00-000013010000}"/>
            </a:ext>
          </a:extLst>
        </xdr:cNvPr>
        <xdr:cNvSpPr txBox="1"/>
      </xdr:nvSpPr>
      <xdr:spPr>
        <a:xfrm>
          <a:off x="344654" y="1395205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a:extLst>
            <a:ext uri="{FF2B5EF4-FFF2-40B4-BE49-F238E27FC236}">
              <a16:creationId xmlns:a16="http://schemas.microsoft.com/office/drawing/2014/main" id="{00000000-0008-0000-0E00-000014010000}"/>
            </a:ext>
          </a:extLst>
        </xdr:cNvPr>
        <xdr:cNvCxnSpPr/>
      </xdr:nvCxnSpPr>
      <xdr:spPr>
        <a:xfrm>
          <a:off x="704850" y="13777232"/>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a:extLst>
            <a:ext uri="{FF2B5EF4-FFF2-40B4-BE49-F238E27FC236}">
              <a16:creationId xmlns:a16="http://schemas.microsoft.com/office/drawing/2014/main" id="{00000000-0008-0000-0E00-000015010000}"/>
            </a:ext>
          </a:extLst>
        </xdr:cNvPr>
        <xdr:cNvSpPr txBox="1"/>
      </xdr:nvSpPr>
      <xdr:spPr>
        <a:xfrm>
          <a:off x="344654" y="136445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a:extLst>
            <a:ext uri="{FF2B5EF4-FFF2-40B4-BE49-F238E27FC236}">
              <a16:creationId xmlns:a16="http://schemas.microsoft.com/office/drawing/2014/main" id="{00000000-0008-0000-0E00-000016010000}"/>
            </a:ext>
          </a:extLst>
        </xdr:cNvPr>
        <xdr:cNvCxnSpPr/>
      </xdr:nvCxnSpPr>
      <xdr:spPr>
        <a:xfrm>
          <a:off x="704850" y="13469711"/>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a:extLst>
            <a:ext uri="{FF2B5EF4-FFF2-40B4-BE49-F238E27FC236}">
              <a16:creationId xmlns:a16="http://schemas.microsoft.com/office/drawing/2014/main" id="{00000000-0008-0000-0E00-000017010000}"/>
            </a:ext>
          </a:extLst>
        </xdr:cNvPr>
        <xdr:cNvSpPr txBox="1"/>
      </xdr:nvSpPr>
      <xdr:spPr>
        <a:xfrm>
          <a:off x="344654" y="133370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a:extLst>
            <a:ext uri="{FF2B5EF4-FFF2-40B4-BE49-F238E27FC236}">
              <a16:creationId xmlns:a16="http://schemas.microsoft.com/office/drawing/2014/main" id="{00000000-0008-0000-0E00-000018010000}"/>
            </a:ext>
          </a:extLst>
        </xdr:cNvPr>
        <xdr:cNvCxnSpPr/>
      </xdr:nvCxnSpPr>
      <xdr:spPr>
        <a:xfrm>
          <a:off x="704850" y="13162189"/>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a:extLst>
            <a:ext uri="{FF2B5EF4-FFF2-40B4-BE49-F238E27FC236}">
              <a16:creationId xmlns:a16="http://schemas.microsoft.com/office/drawing/2014/main" id="{00000000-0008-0000-0E00-000019010000}"/>
            </a:ext>
          </a:extLst>
        </xdr:cNvPr>
        <xdr:cNvSpPr txBox="1"/>
      </xdr:nvSpPr>
      <xdr:spPr>
        <a:xfrm>
          <a:off x="344654" y="13029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a:extLst>
            <a:ext uri="{FF2B5EF4-FFF2-40B4-BE49-F238E27FC236}">
              <a16:creationId xmlns:a16="http://schemas.microsoft.com/office/drawing/2014/main" id="{00000000-0008-0000-0E00-00001A010000}"/>
            </a:ext>
          </a:extLst>
        </xdr:cNvPr>
        <xdr:cNvCxnSpPr/>
      </xdr:nvCxnSpPr>
      <xdr:spPr>
        <a:xfrm>
          <a:off x="704850" y="12854668"/>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a:extLst>
            <a:ext uri="{FF2B5EF4-FFF2-40B4-BE49-F238E27FC236}">
              <a16:creationId xmlns:a16="http://schemas.microsoft.com/office/drawing/2014/main" id="{00000000-0008-0000-0E00-00001B010000}"/>
            </a:ext>
          </a:extLst>
        </xdr:cNvPr>
        <xdr:cNvSpPr txBox="1"/>
      </xdr:nvSpPr>
      <xdr:spPr>
        <a:xfrm>
          <a:off x="344654" y="127219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a:extLst>
            <a:ext uri="{FF2B5EF4-FFF2-40B4-BE49-F238E27FC236}">
              <a16:creationId xmlns:a16="http://schemas.microsoft.com/office/drawing/2014/main" id="{00000000-0008-0000-0E00-00001C010000}"/>
            </a:ext>
          </a:extLst>
        </xdr:cNvPr>
        <xdr:cNvCxnSpPr/>
      </xdr:nvCxnSpPr>
      <xdr:spPr>
        <a:xfrm>
          <a:off x="704850" y="12547146"/>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85" name="テキスト ボックス 284">
          <a:extLst>
            <a:ext uri="{FF2B5EF4-FFF2-40B4-BE49-F238E27FC236}">
              <a16:creationId xmlns:a16="http://schemas.microsoft.com/office/drawing/2014/main" id="{00000000-0008-0000-0E00-00001D010000}"/>
            </a:ext>
          </a:extLst>
        </xdr:cNvPr>
        <xdr:cNvSpPr txBox="1"/>
      </xdr:nvSpPr>
      <xdr:spPr>
        <a:xfrm>
          <a:off x="344654" y="124144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00000000-0008-0000-0E00-00001E010000}"/>
            </a:ext>
          </a:extLst>
        </xdr:cNvPr>
        <xdr:cNvCxnSpPr/>
      </xdr:nvCxnSpPr>
      <xdr:spPr>
        <a:xfrm>
          <a:off x="704850" y="122396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7" name="テキスト ボックス 286">
          <a:extLst>
            <a:ext uri="{FF2B5EF4-FFF2-40B4-BE49-F238E27FC236}">
              <a16:creationId xmlns:a16="http://schemas.microsoft.com/office/drawing/2014/main" id="{00000000-0008-0000-0E00-00001F010000}"/>
            </a:ext>
          </a:extLst>
        </xdr:cNvPr>
        <xdr:cNvSpPr txBox="1"/>
      </xdr:nvSpPr>
      <xdr:spPr>
        <a:xfrm>
          <a:off x="344654" y="12106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a:extLst>
            <a:ext uri="{FF2B5EF4-FFF2-40B4-BE49-F238E27FC236}">
              <a16:creationId xmlns:a16="http://schemas.microsoft.com/office/drawing/2014/main" id="{00000000-0008-0000-0E00-000020010000}"/>
            </a:ext>
          </a:extLst>
        </xdr:cNvPr>
        <xdr:cNvSpPr/>
      </xdr:nvSpPr>
      <xdr:spPr>
        <a:xfrm>
          <a:off x="704850" y="12239625"/>
          <a:ext cx="43815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121376</xdr:rowOff>
    </xdr:from>
    <xdr:to>
      <xdr:col>24</xdr:col>
      <xdr:colOff>62865</xdr:colOff>
      <xdr:row>85</xdr:row>
      <xdr:rowOff>150768</xdr:rowOff>
    </xdr:to>
    <xdr:cxnSp macro="">
      <xdr:nvCxnSpPr>
        <xdr:cNvPr id="289" name="直線コネクタ 288">
          <a:extLst>
            <a:ext uri="{FF2B5EF4-FFF2-40B4-BE49-F238E27FC236}">
              <a16:creationId xmlns:a16="http://schemas.microsoft.com/office/drawing/2014/main" id="{00000000-0008-0000-0E00-000021010000}"/>
            </a:ext>
          </a:extLst>
        </xdr:cNvPr>
        <xdr:cNvCxnSpPr/>
      </xdr:nvCxnSpPr>
      <xdr:spPr>
        <a:xfrm flipV="1">
          <a:off x="4291965" y="12589601"/>
          <a:ext cx="0" cy="1324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154595</xdr:rowOff>
    </xdr:from>
    <xdr:ext cx="405111" cy="259045"/>
    <xdr:sp macro="" textlink="">
      <xdr:nvSpPr>
        <xdr:cNvPr id="290" name="【公営住宅】&#10;有形固定資産減価償却率最小値テキスト">
          <a:extLst>
            <a:ext uri="{FF2B5EF4-FFF2-40B4-BE49-F238E27FC236}">
              <a16:creationId xmlns:a16="http://schemas.microsoft.com/office/drawing/2014/main" id="{00000000-0008-0000-0E00-000022010000}"/>
            </a:ext>
          </a:extLst>
        </xdr:cNvPr>
        <xdr:cNvSpPr txBox="1"/>
      </xdr:nvSpPr>
      <xdr:spPr>
        <a:xfrm>
          <a:off x="4330700" y="13918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150768</xdr:rowOff>
    </xdr:from>
    <xdr:to>
      <xdr:col>24</xdr:col>
      <xdr:colOff>152400</xdr:colOff>
      <xdr:row>85</xdr:row>
      <xdr:rowOff>150768</xdr:rowOff>
    </xdr:to>
    <xdr:cxnSp macro="">
      <xdr:nvCxnSpPr>
        <xdr:cNvPr id="291" name="直線コネクタ 290">
          <a:extLst>
            <a:ext uri="{FF2B5EF4-FFF2-40B4-BE49-F238E27FC236}">
              <a16:creationId xmlns:a16="http://schemas.microsoft.com/office/drawing/2014/main" id="{00000000-0008-0000-0E00-000023010000}"/>
            </a:ext>
          </a:extLst>
        </xdr:cNvPr>
        <xdr:cNvCxnSpPr/>
      </xdr:nvCxnSpPr>
      <xdr:spPr>
        <a:xfrm>
          <a:off x="4217988" y="13914393"/>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68053</xdr:rowOff>
    </xdr:from>
    <xdr:ext cx="405111" cy="259045"/>
    <xdr:sp macro="" textlink="">
      <xdr:nvSpPr>
        <xdr:cNvPr id="292" name="【公営住宅】&#10;有形固定資産減価償却率最大値テキスト">
          <a:extLst>
            <a:ext uri="{FF2B5EF4-FFF2-40B4-BE49-F238E27FC236}">
              <a16:creationId xmlns:a16="http://schemas.microsoft.com/office/drawing/2014/main" id="{00000000-0008-0000-0E00-000024010000}"/>
            </a:ext>
          </a:extLst>
        </xdr:cNvPr>
        <xdr:cNvSpPr txBox="1"/>
      </xdr:nvSpPr>
      <xdr:spPr>
        <a:xfrm>
          <a:off x="4330700" y="12374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121376</xdr:rowOff>
    </xdr:from>
    <xdr:to>
      <xdr:col>24</xdr:col>
      <xdr:colOff>152400</xdr:colOff>
      <xdr:row>77</xdr:row>
      <xdr:rowOff>121376</xdr:rowOff>
    </xdr:to>
    <xdr:cxnSp macro="">
      <xdr:nvCxnSpPr>
        <xdr:cNvPr id="293" name="直線コネクタ 292">
          <a:extLst>
            <a:ext uri="{FF2B5EF4-FFF2-40B4-BE49-F238E27FC236}">
              <a16:creationId xmlns:a16="http://schemas.microsoft.com/office/drawing/2014/main" id="{00000000-0008-0000-0E00-000025010000}"/>
            </a:ext>
          </a:extLst>
        </xdr:cNvPr>
        <xdr:cNvCxnSpPr/>
      </xdr:nvCxnSpPr>
      <xdr:spPr>
        <a:xfrm>
          <a:off x="4217988" y="12589601"/>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88554</xdr:rowOff>
    </xdr:from>
    <xdr:ext cx="405111" cy="259045"/>
    <xdr:sp macro="" textlink="">
      <xdr:nvSpPr>
        <xdr:cNvPr id="294" name="【公営住宅】&#10;有形固定資産減価償却率平均値テキスト">
          <a:extLst>
            <a:ext uri="{FF2B5EF4-FFF2-40B4-BE49-F238E27FC236}">
              <a16:creationId xmlns:a16="http://schemas.microsoft.com/office/drawing/2014/main" id="{00000000-0008-0000-0E00-000026010000}"/>
            </a:ext>
          </a:extLst>
        </xdr:cNvPr>
        <xdr:cNvSpPr txBox="1"/>
      </xdr:nvSpPr>
      <xdr:spPr>
        <a:xfrm>
          <a:off x="4330700" y="132044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65677</xdr:rowOff>
    </xdr:from>
    <xdr:to>
      <xdr:col>24</xdr:col>
      <xdr:colOff>114300</xdr:colOff>
      <xdr:row>82</xdr:row>
      <xdr:rowOff>167277</xdr:rowOff>
    </xdr:to>
    <xdr:sp macro="" textlink="">
      <xdr:nvSpPr>
        <xdr:cNvPr id="295" name="フローチャート: 判断 294">
          <a:extLst>
            <a:ext uri="{FF2B5EF4-FFF2-40B4-BE49-F238E27FC236}">
              <a16:creationId xmlns:a16="http://schemas.microsoft.com/office/drawing/2014/main" id="{00000000-0008-0000-0E00-000027010000}"/>
            </a:ext>
          </a:extLst>
        </xdr:cNvPr>
        <xdr:cNvSpPr/>
      </xdr:nvSpPr>
      <xdr:spPr>
        <a:xfrm>
          <a:off x="4241800" y="13343527"/>
          <a:ext cx="101600" cy="9683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39551</xdr:rowOff>
    </xdr:from>
    <xdr:to>
      <xdr:col>20</xdr:col>
      <xdr:colOff>38100</xdr:colOff>
      <xdr:row>82</xdr:row>
      <xdr:rowOff>141151</xdr:rowOff>
    </xdr:to>
    <xdr:sp macro="" textlink="">
      <xdr:nvSpPr>
        <xdr:cNvPr id="296" name="フローチャート: 判断 295">
          <a:extLst>
            <a:ext uri="{FF2B5EF4-FFF2-40B4-BE49-F238E27FC236}">
              <a16:creationId xmlns:a16="http://schemas.microsoft.com/office/drawing/2014/main" id="{00000000-0008-0000-0E00-000028010000}"/>
            </a:ext>
          </a:extLst>
        </xdr:cNvPr>
        <xdr:cNvSpPr/>
      </xdr:nvSpPr>
      <xdr:spPr>
        <a:xfrm>
          <a:off x="3475038" y="13317401"/>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6894</xdr:rowOff>
    </xdr:from>
    <xdr:to>
      <xdr:col>15</xdr:col>
      <xdr:colOff>101600</xdr:colOff>
      <xdr:row>82</xdr:row>
      <xdr:rowOff>108494</xdr:rowOff>
    </xdr:to>
    <xdr:sp macro="" textlink="">
      <xdr:nvSpPr>
        <xdr:cNvPr id="297" name="フローチャート: 判断 296">
          <a:extLst>
            <a:ext uri="{FF2B5EF4-FFF2-40B4-BE49-F238E27FC236}">
              <a16:creationId xmlns:a16="http://schemas.microsoft.com/office/drawing/2014/main" id="{00000000-0008-0000-0E00-000029010000}"/>
            </a:ext>
          </a:extLst>
        </xdr:cNvPr>
        <xdr:cNvSpPr/>
      </xdr:nvSpPr>
      <xdr:spPr>
        <a:xfrm>
          <a:off x="2643188" y="13284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142421</xdr:rowOff>
    </xdr:from>
    <xdr:to>
      <xdr:col>10</xdr:col>
      <xdr:colOff>165100</xdr:colOff>
      <xdr:row>82</xdr:row>
      <xdr:rowOff>72571</xdr:rowOff>
    </xdr:to>
    <xdr:sp macro="" textlink="">
      <xdr:nvSpPr>
        <xdr:cNvPr id="298" name="フローチャート: 判断 297">
          <a:extLst>
            <a:ext uri="{FF2B5EF4-FFF2-40B4-BE49-F238E27FC236}">
              <a16:creationId xmlns:a16="http://schemas.microsoft.com/office/drawing/2014/main" id="{00000000-0008-0000-0E00-00002A010000}"/>
            </a:ext>
          </a:extLst>
        </xdr:cNvPr>
        <xdr:cNvSpPr/>
      </xdr:nvSpPr>
      <xdr:spPr>
        <a:xfrm>
          <a:off x="1825625" y="13258346"/>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119562</xdr:rowOff>
    </xdr:from>
    <xdr:to>
      <xdr:col>6</xdr:col>
      <xdr:colOff>38100</xdr:colOff>
      <xdr:row>82</xdr:row>
      <xdr:rowOff>49712</xdr:rowOff>
    </xdr:to>
    <xdr:sp macro="" textlink="">
      <xdr:nvSpPr>
        <xdr:cNvPr id="299" name="フローチャート: 判断 298">
          <a:extLst>
            <a:ext uri="{FF2B5EF4-FFF2-40B4-BE49-F238E27FC236}">
              <a16:creationId xmlns:a16="http://schemas.microsoft.com/office/drawing/2014/main" id="{00000000-0008-0000-0E00-00002B010000}"/>
            </a:ext>
          </a:extLst>
        </xdr:cNvPr>
        <xdr:cNvSpPr/>
      </xdr:nvSpPr>
      <xdr:spPr>
        <a:xfrm>
          <a:off x="1008063" y="13235487"/>
          <a:ext cx="8731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E00-00002C010000}"/>
            </a:ext>
          </a:extLst>
        </xdr:cNvPr>
        <xdr:cNvSpPr txBox="1"/>
      </xdr:nvSpPr>
      <xdr:spPr>
        <a:xfrm>
          <a:off x="4116388"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E00-00002D010000}"/>
            </a:ext>
          </a:extLst>
        </xdr:cNvPr>
        <xdr:cNvSpPr txBox="1"/>
      </xdr:nvSpPr>
      <xdr:spPr>
        <a:xfrm>
          <a:off x="3349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E00-00002E010000}"/>
            </a:ext>
          </a:extLst>
        </xdr:cNvPr>
        <xdr:cNvSpPr txBox="1"/>
      </xdr:nvSpPr>
      <xdr:spPr>
        <a:xfrm>
          <a:off x="251777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E00-00002F010000}"/>
            </a:ext>
          </a:extLst>
        </xdr:cNvPr>
        <xdr:cNvSpPr txBox="1"/>
      </xdr:nvSpPr>
      <xdr:spPr>
        <a:xfrm>
          <a:off x="1700213"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E00-000030010000}"/>
            </a:ext>
          </a:extLst>
        </xdr:cNvPr>
        <xdr:cNvSpPr txBox="1"/>
      </xdr:nvSpPr>
      <xdr:spPr>
        <a:xfrm>
          <a:off x="8826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91802</xdr:rowOff>
    </xdr:from>
    <xdr:to>
      <xdr:col>24</xdr:col>
      <xdr:colOff>114300</xdr:colOff>
      <xdr:row>83</xdr:row>
      <xdr:rowOff>21952</xdr:rowOff>
    </xdr:to>
    <xdr:sp macro="" textlink="">
      <xdr:nvSpPr>
        <xdr:cNvPr id="305" name="楕円 304">
          <a:extLst>
            <a:ext uri="{FF2B5EF4-FFF2-40B4-BE49-F238E27FC236}">
              <a16:creationId xmlns:a16="http://schemas.microsoft.com/office/drawing/2014/main" id="{00000000-0008-0000-0E00-000031010000}"/>
            </a:ext>
          </a:extLst>
        </xdr:cNvPr>
        <xdr:cNvSpPr/>
      </xdr:nvSpPr>
      <xdr:spPr>
        <a:xfrm>
          <a:off x="4241800" y="13369652"/>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70229</xdr:rowOff>
    </xdr:from>
    <xdr:ext cx="405111" cy="259045"/>
    <xdr:sp macro="" textlink="">
      <xdr:nvSpPr>
        <xdr:cNvPr id="306" name="【公営住宅】&#10;有形固定資産減価償却率該当値テキスト">
          <a:extLst>
            <a:ext uri="{FF2B5EF4-FFF2-40B4-BE49-F238E27FC236}">
              <a16:creationId xmlns:a16="http://schemas.microsoft.com/office/drawing/2014/main" id="{00000000-0008-0000-0E00-000032010000}"/>
            </a:ext>
          </a:extLst>
        </xdr:cNvPr>
        <xdr:cNvSpPr txBox="1"/>
      </xdr:nvSpPr>
      <xdr:spPr>
        <a:xfrm>
          <a:off x="4330700" y="13348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26488</xdr:rowOff>
    </xdr:from>
    <xdr:to>
      <xdr:col>20</xdr:col>
      <xdr:colOff>38100</xdr:colOff>
      <xdr:row>82</xdr:row>
      <xdr:rowOff>128088</xdr:rowOff>
    </xdr:to>
    <xdr:sp macro="" textlink="">
      <xdr:nvSpPr>
        <xdr:cNvPr id="307" name="楕円 306">
          <a:extLst>
            <a:ext uri="{FF2B5EF4-FFF2-40B4-BE49-F238E27FC236}">
              <a16:creationId xmlns:a16="http://schemas.microsoft.com/office/drawing/2014/main" id="{00000000-0008-0000-0E00-000033010000}"/>
            </a:ext>
          </a:extLst>
        </xdr:cNvPr>
        <xdr:cNvSpPr/>
      </xdr:nvSpPr>
      <xdr:spPr>
        <a:xfrm>
          <a:off x="3475038" y="13304338"/>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77288</xdr:rowOff>
    </xdr:from>
    <xdr:to>
      <xdr:col>24</xdr:col>
      <xdr:colOff>63500</xdr:colOff>
      <xdr:row>82</xdr:row>
      <xdr:rowOff>142602</xdr:rowOff>
    </xdr:to>
    <xdr:cxnSp macro="">
      <xdr:nvCxnSpPr>
        <xdr:cNvPr id="308" name="直線コネクタ 307">
          <a:extLst>
            <a:ext uri="{FF2B5EF4-FFF2-40B4-BE49-F238E27FC236}">
              <a16:creationId xmlns:a16="http://schemas.microsoft.com/office/drawing/2014/main" id="{00000000-0008-0000-0E00-000034010000}"/>
            </a:ext>
          </a:extLst>
        </xdr:cNvPr>
        <xdr:cNvCxnSpPr/>
      </xdr:nvCxnSpPr>
      <xdr:spPr>
        <a:xfrm>
          <a:off x="3525838" y="13355138"/>
          <a:ext cx="766762"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139156</xdr:rowOff>
    </xdr:from>
    <xdr:to>
      <xdr:col>15</xdr:col>
      <xdr:colOff>101600</xdr:colOff>
      <xdr:row>82</xdr:row>
      <xdr:rowOff>69306</xdr:rowOff>
    </xdr:to>
    <xdr:sp macro="" textlink="">
      <xdr:nvSpPr>
        <xdr:cNvPr id="309" name="楕円 308">
          <a:extLst>
            <a:ext uri="{FF2B5EF4-FFF2-40B4-BE49-F238E27FC236}">
              <a16:creationId xmlns:a16="http://schemas.microsoft.com/office/drawing/2014/main" id="{00000000-0008-0000-0E00-000035010000}"/>
            </a:ext>
          </a:extLst>
        </xdr:cNvPr>
        <xdr:cNvSpPr/>
      </xdr:nvSpPr>
      <xdr:spPr>
        <a:xfrm>
          <a:off x="2643188" y="13255081"/>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18506</xdr:rowOff>
    </xdr:from>
    <xdr:to>
      <xdr:col>19</xdr:col>
      <xdr:colOff>177800</xdr:colOff>
      <xdr:row>82</xdr:row>
      <xdr:rowOff>77288</xdr:rowOff>
    </xdr:to>
    <xdr:cxnSp macro="">
      <xdr:nvCxnSpPr>
        <xdr:cNvPr id="310" name="直線コネクタ 309">
          <a:extLst>
            <a:ext uri="{FF2B5EF4-FFF2-40B4-BE49-F238E27FC236}">
              <a16:creationId xmlns:a16="http://schemas.microsoft.com/office/drawing/2014/main" id="{00000000-0008-0000-0E00-000036010000}"/>
            </a:ext>
          </a:extLst>
        </xdr:cNvPr>
        <xdr:cNvCxnSpPr/>
      </xdr:nvCxnSpPr>
      <xdr:spPr>
        <a:xfrm>
          <a:off x="2693988" y="13296356"/>
          <a:ext cx="83185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37919</xdr:rowOff>
    </xdr:from>
    <xdr:to>
      <xdr:col>10</xdr:col>
      <xdr:colOff>165100</xdr:colOff>
      <xdr:row>81</xdr:row>
      <xdr:rowOff>139519</xdr:rowOff>
    </xdr:to>
    <xdr:sp macro="" textlink="">
      <xdr:nvSpPr>
        <xdr:cNvPr id="311" name="楕円 310">
          <a:extLst>
            <a:ext uri="{FF2B5EF4-FFF2-40B4-BE49-F238E27FC236}">
              <a16:creationId xmlns:a16="http://schemas.microsoft.com/office/drawing/2014/main" id="{00000000-0008-0000-0E00-000037010000}"/>
            </a:ext>
          </a:extLst>
        </xdr:cNvPr>
        <xdr:cNvSpPr/>
      </xdr:nvSpPr>
      <xdr:spPr>
        <a:xfrm>
          <a:off x="1825625" y="13153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88719</xdr:rowOff>
    </xdr:from>
    <xdr:to>
      <xdr:col>15</xdr:col>
      <xdr:colOff>50800</xdr:colOff>
      <xdr:row>82</xdr:row>
      <xdr:rowOff>18506</xdr:rowOff>
    </xdr:to>
    <xdr:cxnSp macro="">
      <xdr:nvCxnSpPr>
        <xdr:cNvPr id="312" name="直線コネクタ 311">
          <a:extLst>
            <a:ext uri="{FF2B5EF4-FFF2-40B4-BE49-F238E27FC236}">
              <a16:creationId xmlns:a16="http://schemas.microsoft.com/office/drawing/2014/main" id="{00000000-0008-0000-0E00-000038010000}"/>
            </a:ext>
          </a:extLst>
        </xdr:cNvPr>
        <xdr:cNvCxnSpPr/>
      </xdr:nvCxnSpPr>
      <xdr:spPr>
        <a:xfrm>
          <a:off x="1876425" y="13204644"/>
          <a:ext cx="817563" cy="91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44450</xdr:rowOff>
    </xdr:from>
    <xdr:to>
      <xdr:col>6</xdr:col>
      <xdr:colOff>38100</xdr:colOff>
      <xdr:row>81</xdr:row>
      <xdr:rowOff>146050</xdr:rowOff>
    </xdr:to>
    <xdr:sp macro="" textlink="">
      <xdr:nvSpPr>
        <xdr:cNvPr id="313" name="楕円 312">
          <a:extLst>
            <a:ext uri="{FF2B5EF4-FFF2-40B4-BE49-F238E27FC236}">
              <a16:creationId xmlns:a16="http://schemas.microsoft.com/office/drawing/2014/main" id="{00000000-0008-0000-0E00-000039010000}"/>
            </a:ext>
          </a:extLst>
        </xdr:cNvPr>
        <xdr:cNvSpPr/>
      </xdr:nvSpPr>
      <xdr:spPr>
        <a:xfrm>
          <a:off x="1008063" y="13160375"/>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88719</xdr:rowOff>
    </xdr:from>
    <xdr:to>
      <xdr:col>10</xdr:col>
      <xdr:colOff>114300</xdr:colOff>
      <xdr:row>81</xdr:row>
      <xdr:rowOff>95250</xdr:rowOff>
    </xdr:to>
    <xdr:cxnSp macro="">
      <xdr:nvCxnSpPr>
        <xdr:cNvPr id="314" name="直線コネクタ 313">
          <a:extLst>
            <a:ext uri="{FF2B5EF4-FFF2-40B4-BE49-F238E27FC236}">
              <a16:creationId xmlns:a16="http://schemas.microsoft.com/office/drawing/2014/main" id="{00000000-0008-0000-0E00-00003A010000}"/>
            </a:ext>
          </a:extLst>
        </xdr:cNvPr>
        <xdr:cNvCxnSpPr/>
      </xdr:nvCxnSpPr>
      <xdr:spPr>
        <a:xfrm flipV="1">
          <a:off x="1058863" y="13204644"/>
          <a:ext cx="817562"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132278</xdr:rowOff>
    </xdr:from>
    <xdr:ext cx="405111" cy="259045"/>
    <xdr:sp macro="" textlink="">
      <xdr:nvSpPr>
        <xdr:cNvPr id="315" name="n_1aveValue【公営住宅】&#10;有形固定資産減価償却率">
          <a:extLst>
            <a:ext uri="{FF2B5EF4-FFF2-40B4-BE49-F238E27FC236}">
              <a16:creationId xmlns:a16="http://schemas.microsoft.com/office/drawing/2014/main" id="{00000000-0008-0000-0E00-00003B010000}"/>
            </a:ext>
          </a:extLst>
        </xdr:cNvPr>
        <xdr:cNvSpPr txBox="1"/>
      </xdr:nvSpPr>
      <xdr:spPr>
        <a:xfrm>
          <a:off x="3324869" y="13410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99621</xdr:rowOff>
    </xdr:from>
    <xdr:ext cx="405111" cy="259045"/>
    <xdr:sp macro="" textlink="">
      <xdr:nvSpPr>
        <xdr:cNvPr id="316" name="n_2aveValue【公営住宅】&#10;有形固定資産減価償却率">
          <a:extLst>
            <a:ext uri="{FF2B5EF4-FFF2-40B4-BE49-F238E27FC236}">
              <a16:creationId xmlns:a16="http://schemas.microsoft.com/office/drawing/2014/main" id="{00000000-0008-0000-0E00-00003C010000}"/>
            </a:ext>
          </a:extLst>
        </xdr:cNvPr>
        <xdr:cNvSpPr txBox="1"/>
      </xdr:nvSpPr>
      <xdr:spPr>
        <a:xfrm>
          <a:off x="2505719" y="13377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63698</xdr:rowOff>
    </xdr:from>
    <xdr:ext cx="405111" cy="259045"/>
    <xdr:sp macro="" textlink="">
      <xdr:nvSpPr>
        <xdr:cNvPr id="317" name="n_3aveValue【公営住宅】&#10;有形固定資産減価償却率">
          <a:extLst>
            <a:ext uri="{FF2B5EF4-FFF2-40B4-BE49-F238E27FC236}">
              <a16:creationId xmlns:a16="http://schemas.microsoft.com/office/drawing/2014/main" id="{00000000-0008-0000-0E00-00003D010000}"/>
            </a:ext>
          </a:extLst>
        </xdr:cNvPr>
        <xdr:cNvSpPr txBox="1"/>
      </xdr:nvSpPr>
      <xdr:spPr>
        <a:xfrm>
          <a:off x="1688157" y="13341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40839</xdr:rowOff>
    </xdr:from>
    <xdr:ext cx="405111" cy="259045"/>
    <xdr:sp macro="" textlink="">
      <xdr:nvSpPr>
        <xdr:cNvPr id="318" name="n_4aveValue【公営住宅】&#10;有形固定資産減価償却率">
          <a:extLst>
            <a:ext uri="{FF2B5EF4-FFF2-40B4-BE49-F238E27FC236}">
              <a16:creationId xmlns:a16="http://schemas.microsoft.com/office/drawing/2014/main" id="{00000000-0008-0000-0E00-00003E010000}"/>
            </a:ext>
          </a:extLst>
        </xdr:cNvPr>
        <xdr:cNvSpPr txBox="1"/>
      </xdr:nvSpPr>
      <xdr:spPr>
        <a:xfrm>
          <a:off x="870594" y="13318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144615</xdr:rowOff>
    </xdr:from>
    <xdr:ext cx="405111" cy="259045"/>
    <xdr:sp macro="" textlink="">
      <xdr:nvSpPr>
        <xdr:cNvPr id="319" name="n_1mainValue【公営住宅】&#10;有形固定資産減価償却率">
          <a:extLst>
            <a:ext uri="{FF2B5EF4-FFF2-40B4-BE49-F238E27FC236}">
              <a16:creationId xmlns:a16="http://schemas.microsoft.com/office/drawing/2014/main" id="{00000000-0008-0000-0E00-00003F010000}"/>
            </a:ext>
          </a:extLst>
        </xdr:cNvPr>
        <xdr:cNvSpPr txBox="1"/>
      </xdr:nvSpPr>
      <xdr:spPr>
        <a:xfrm>
          <a:off x="3324869" y="13098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85833</xdr:rowOff>
    </xdr:from>
    <xdr:ext cx="405111" cy="259045"/>
    <xdr:sp macro="" textlink="">
      <xdr:nvSpPr>
        <xdr:cNvPr id="320" name="n_2mainValue【公営住宅】&#10;有形固定資産減価償却率">
          <a:extLst>
            <a:ext uri="{FF2B5EF4-FFF2-40B4-BE49-F238E27FC236}">
              <a16:creationId xmlns:a16="http://schemas.microsoft.com/office/drawing/2014/main" id="{00000000-0008-0000-0E00-000040010000}"/>
            </a:ext>
          </a:extLst>
        </xdr:cNvPr>
        <xdr:cNvSpPr txBox="1"/>
      </xdr:nvSpPr>
      <xdr:spPr>
        <a:xfrm>
          <a:off x="2505719" y="13039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156046</xdr:rowOff>
    </xdr:from>
    <xdr:ext cx="405111" cy="259045"/>
    <xdr:sp macro="" textlink="">
      <xdr:nvSpPr>
        <xdr:cNvPr id="321" name="n_3mainValue【公営住宅】&#10;有形固定資産減価償却率">
          <a:extLst>
            <a:ext uri="{FF2B5EF4-FFF2-40B4-BE49-F238E27FC236}">
              <a16:creationId xmlns:a16="http://schemas.microsoft.com/office/drawing/2014/main" id="{00000000-0008-0000-0E00-000041010000}"/>
            </a:ext>
          </a:extLst>
        </xdr:cNvPr>
        <xdr:cNvSpPr txBox="1"/>
      </xdr:nvSpPr>
      <xdr:spPr>
        <a:xfrm>
          <a:off x="1688157" y="12948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162577</xdr:rowOff>
    </xdr:from>
    <xdr:ext cx="405111" cy="259045"/>
    <xdr:sp macro="" textlink="">
      <xdr:nvSpPr>
        <xdr:cNvPr id="322" name="n_4mainValue【公営住宅】&#10;有形固定資産減価償却率">
          <a:extLst>
            <a:ext uri="{FF2B5EF4-FFF2-40B4-BE49-F238E27FC236}">
              <a16:creationId xmlns:a16="http://schemas.microsoft.com/office/drawing/2014/main" id="{00000000-0008-0000-0E00-000042010000}"/>
            </a:ext>
          </a:extLst>
        </xdr:cNvPr>
        <xdr:cNvSpPr txBox="1"/>
      </xdr:nvSpPr>
      <xdr:spPr>
        <a:xfrm>
          <a:off x="870594" y="1295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00000000-0008-0000-0E00-000043010000}"/>
            </a:ext>
          </a:extLst>
        </xdr:cNvPr>
        <xdr:cNvSpPr/>
      </xdr:nvSpPr>
      <xdr:spPr>
        <a:xfrm>
          <a:off x="6118225" y="11163300"/>
          <a:ext cx="4367213"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00000000-0008-0000-0E00-000044010000}"/>
            </a:ext>
          </a:extLst>
        </xdr:cNvPr>
        <xdr:cNvSpPr/>
      </xdr:nvSpPr>
      <xdr:spPr>
        <a:xfrm>
          <a:off x="6230938" y="117856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00000000-0008-0000-0E00-000045010000}"/>
            </a:ext>
          </a:extLst>
        </xdr:cNvPr>
        <xdr:cNvSpPr/>
      </xdr:nvSpPr>
      <xdr:spPr>
        <a:xfrm>
          <a:off x="6230938" y="119792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00000000-0008-0000-0E00-000046010000}"/>
            </a:ext>
          </a:extLst>
        </xdr:cNvPr>
        <xdr:cNvSpPr/>
      </xdr:nvSpPr>
      <xdr:spPr>
        <a:xfrm>
          <a:off x="7175500" y="117856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00000000-0008-0000-0E00-000047010000}"/>
            </a:ext>
          </a:extLst>
        </xdr:cNvPr>
        <xdr:cNvSpPr/>
      </xdr:nvSpPr>
      <xdr:spPr>
        <a:xfrm>
          <a:off x="7175500" y="119792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00000000-0008-0000-0E00-000048010000}"/>
            </a:ext>
          </a:extLst>
        </xdr:cNvPr>
        <xdr:cNvSpPr/>
      </xdr:nvSpPr>
      <xdr:spPr>
        <a:xfrm>
          <a:off x="8232775" y="117856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00000000-0008-0000-0E00-000049010000}"/>
            </a:ext>
          </a:extLst>
        </xdr:cNvPr>
        <xdr:cNvSpPr/>
      </xdr:nvSpPr>
      <xdr:spPr>
        <a:xfrm>
          <a:off x="8232775" y="119792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00000000-0008-0000-0E00-00004A010000}"/>
            </a:ext>
          </a:extLst>
        </xdr:cNvPr>
        <xdr:cNvSpPr/>
      </xdr:nvSpPr>
      <xdr:spPr>
        <a:xfrm>
          <a:off x="6118225" y="12239625"/>
          <a:ext cx="4367213"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00000000-0008-0000-0E00-00004B010000}"/>
            </a:ext>
          </a:extLst>
        </xdr:cNvPr>
        <xdr:cNvSpPr txBox="1"/>
      </xdr:nvSpPr>
      <xdr:spPr>
        <a:xfrm>
          <a:off x="6080125"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00000000-0008-0000-0E00-00004C010000}"/>
            </a:ext>
          </a:extLst>
        </xdr:cNvPr>
        <xdr:cNvCxnSpPr/>
      </xdr:nvCxnSpPr>
      <xdr:spPr>
        <a:xfrm>
          <a:off x="6118225" y="1440180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a:extLst>
            <a:ext uri="{FF2B5EF4-FFF2-40B4-BE49-F238E27FC236}">
              <a16:creationId xmlns:a16="http://schemas.microsoft.com/office/drawing/2014/main" id="{00000000-0008-0000-0E00-00004D010000}"/>
            </a:ext>
          </a:extLst>
        </xdr:cNvPr>
        <xdr:cNvCxnSpPr/>
      </xdr:nvCxnSpPr>
      <xdr:spPr>
        <a:xfrm>
          <a:off x="6118225" y="1396365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a:extLst>
            <a:ext uri="{FF2B5EF4-FFF2-40B4-BE49-F238E27FC236}">
              <a16:creationId xmlns:a16="http://schemas.microsoft.com/office/drawing/2014/main" id="{00000000-0008-0000-0E00-00004E010000}"/>
            </a:ext>
          </a:extLst>
        </xdr:cNvPr>
        <xdr:cNvSpPr txBox="1"/>
      </xdr:nvSpPr>
      <xdr:spPr>
        <a:xfrm>
          <a:off x="5679621" y="13830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a:extLst>
            <a:ext uri="{FF2B5EF4-FFF2-40B4-BE49-F238E27FC236}">
              <a16:creationId xmlns:a16="http://schemas.microsoft.com/office/drawing/2014/main" id="{00000000-0008-0000-0E00-00004F010000}"/>
            </a:ext>
          </a:extLst>
        </xdr:cNvPr>
        <xdr:cNvCxnSpPr/>
      </xdr:nvCxnSpPr>
      <xdr:spPr>
        <a:xfrm>
          <a:off x="6118225" y="13535025"/>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a:extLst>
            <a:ext uri="{FF2B5EF4-FFF2-40B4-BE49-F238E27FC236}">
              <a16:creationId xmlns:a16="http://schemas.microsoft.com/office/drawing/2014/main" id="{00000000-0008-0000-0E00-000050010000}"/>
            </a:ext>
          </a:extLst>
        </xdr:cNvPr>
        <xdr:cNvSpPr txBox="1"/>
      </xdr:nvSpPr>
      <xdr:spPr>
        <a:xfrm>
          <a:off x="5679621" y="13402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a:extLst>
            <a:ext uri="{FF2B5EF4-FFF2-40B4-BE49-F238E27FC236}">
              <a16:creationId xmlns:a16="http://schemas.microsoft.com/office/drawing/2014/main" id="{00000000-0008-0000-0E00-000051010000}"/>
            </a:ext>
          </a:extLst>
        </xdr:cNvPr>
        <xdr:cNvCxnSpPr/>
      </xdr:nvCxnSpPr>
      <xdr:spPr>
        <a:xfrm>
          <a:off x="6118225" y="1310640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a:extLst>
            <a:ext uri="{FF2B5EF4-FFF2-40B4-BE49-F238E27FC236}">
              <a16:creationId xmlns:a16="http://schemas.microsoft.com/office/drawing/2014/main" id="{00000000-0008-0000-0E00-000052010000}"/>
            </a:ext>
          </a:extLst>
        </xdr:cNvPr>
        <xdr:cNvSpPr txBox="1"/>
      </xdr:nvSpPr>
      <xdr:spPr>
        <a:xfrm>
          <a:off x="5679621" y="12964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a:extLst>
            <a:ext uri="{FF2B5EF4-FFF2-40B4-BE49-F238E27FC236}">
              <a16:creationId xmlns:a16="http://schemas.microsoft.com/office/drawing/2014/main" id="{00000000-0008-0000-0E00-000053010000}"/>
            </a:ext>
          </a:extLst>
        </xdr:cNvPr>
        <xdr:cNvCxnSpPr/>
      </xdr:nvCxnSpPr>
      <xdr:spPr>
        <a:xfrm>
          <a:off x="6118225" y="1266825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a:extLst>
            <a:ext uri="{FF2B5EF4-FFF2-40B4-BE49-F238E27FC236}">
              <a16:creationId xmlns:a16="http://schemas.microsoft.com/office/drawing/2014/main" id="{00000000-0008-0000-0E00-000054010000}"/>
            </a:ext>
          </a:extLst>
        </xdr:cNvPr>
        <xdr:cNvSpPr txBox="1"/>
      </xdr:nvSpPr>
      <xdr:spPr>
        <a:xfrm>
          <a:off x="5679621" y="125355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00000000-0008-0000-0E00-000055010000}"/>
            </a:ext>
          </a:extLst>
        </xdr:cNvPr>
        <xdr:cNvCxnSpPr/>
      </xdr:nvCxnSpPr>
      <xdr:spPr>
        <a:xfrm>
          <a:off x="6118225" y="12239625"/>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id="{00000000-0008-0000-0E00-000056010000}"/>
            </a:ext>
          </a:extLst>
        </xdr:cNvPr>
        <xdr:cNvSpPr txBox="1"/>
      </xdr:nvSpPr>
      <xdr:spPr>
        <a:xfrm>
          <a:off x="5679621" y="12106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a:extLst>
            <a:ext uri="{FF2B5EF4-FFF2-40B4-BE49-F238E27FC236}">
              <a16:creationId xmlns:a16="http://schemas.microsoft.com/office/drawing/2014/main" id="{00000000-0008-0000-0E00-000057010000}"/>
            </a:ext>
          </a:extLst>
        </xdr:cNvPr>
        <xdr:cNvSpPr/>
      </xdr:nvSpPr>
      <xdr:spPr>
        <a:xfrm>
          <a:off x="6118225" y="12239625"/>
          <a:ext cx="4367213"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123597</xdr:rowOff>
    </xdr:from>
    <xdr:to>
      <xdr:col>54</xdr:col>
      <xdr:colOff>189865</xdr:colOff>
      <xdr:row>86</xdr:row>
      <xdr:rowOff>33528</xdr:rowOff>
    </xdr:to>
    <xdr:cxnSp macro="">
      <xdr:nvCxnSpPr>
        <xdr:cNvPr id="344" name="直線コネクタ 343">
          <a:extLst>
            <a:ext uri="{FF2B5EF4-FFF2-40B4-BE49-F238E27FC236}">
              <a16:creationId xmlns:a16="http://schemas.microsoft.com/office/drawing/2014/main" id="{00000000-0008-0000-0E00-000058010000}"/>
            </a:ext>
          </a:extLst>
        </xdr:cNvPr>
        <xdr:cNvCxnSpPr/>
      </xdr:nvCxnSpPr>
      <xdr:spPr>
        <a:xfrm flipV="1">
          <a:off x="9691053" y="12591822"/>
          <a:ext cx="0" cy="1367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37355</xdr:rowOff>
    </xdr:from>
    <xdr:ext cx="469744" cy="259045"/>
    <xdr:sp macro="" textlink="">
      <xdr:nvSpPr>
        <xdr:cNvPr id="345" name="【公営住宅】&#10;一人当たり面積最小値テキスト">
          <a:extLst>
            <a:ext uri="{FF2B5EF4-FFF2-40B4-BE49-F238E27FC236}">
              <a16:creationId xmlns:a16="http://schemas.microsoft.com/office/drawing/2014/main" id="{00000000-0008-0000-0E00-000059010000}"/>
            </a:ext>
          </a:extLst>
        </xdr:cNvPr>
        <xdr:cNvSpPr txBox="1"/>
      </xdr:nvSpPr>
      <xdr:spPr>
        <a:xfrm>
          <a:off x="9729788" y="13962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33528</xdr:rowOff>
    </xdr:from>
    <xdr:to>
      <xdr:col>55</xdr:col>
      <xdr:colOff>88900</xdr:colOff>
      <xdr:row>86</xdr:row>
      <xdr:rowOff>33528</xdr:rowOff>
    </xdr:to>
    <xdr:cxnSp macro="">
      <xdr:nvCxnSpPr>
        <xdr:cNvPr id="346" name="直線コネクタ 345">
          <a:extLst>
            <a:ext uri="{FF2B5EF4-FFF2-40B4-BE49-F238E27FC236}">
              <a16:creationId xmlns:a16="http://schemas.microsoft.com/office/drawing/2014/main" id="{00000000-0008-0000-0E00-00005A010000}"/>
            </a:ext>
          </a:extLst>
        </xdr:cNvPr>
        <xdr:cNvCxnSpPr/>
      </xdr:nvCxnSpPr>
      <xdr:spPr>
        <a:xfrm>
          <a:off x="9617075" y="13959078"/>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70274</xdr:rowOff>
    </xdr:from>
    <xdr:ext cx="469744" cy="259045"/>
    <xdr:sp macro="" textlink="">
      <xdr:nvSpPr>
        <xdr:cNvPr id="347" name="【公営住宅】&#10;一人当たり面積最大値テキスト">
          <a:extLst>
            <a:ext uri="{FF2B5EF4-FFF2-40B4-BE49-F238E27FC236}">
              <a16:creationId xmlns:a16="http://schemas.microsoft.com/office/drawing/2014/main" id="{00000000-0008-0000-0E00-00005B010000}"/>
            </a:ext>
          </a:extLst>
        </xdr:cNvPr>
        <xdr:cNvSpPr txBox="1"/>
      </xdr:nvSpPr>
      <xdr:spPr>
        <a:xfrm>
          <a:off x="9729788" y="12376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123597</xdr:rowOff>
    </xdr:from>
    <xdr:to>
      <xdr:col>55</xdr:col>
      <xdr:colOff>88900</xdr:colOff>
      <xdr:row>77</xdr:row>
      <xdr:rowOff>123597</xdr:rowOff>
    </xdr:to>
    <xdr:cxnSp macro="">
      <xdr:nvCxnSpPr>
        <xdr:cNvPr id="348" name="直線コネクタ 347">
          <a:extLst>
            <a:ext uri="{FF2B5EF4-FFF2-40B4-BE49-F238E27FC236}">
              <a16:creationId xmlns:a16="http://schemas.microsoft.com/office/drawing/2014/main" id="{00000000-0008-0000-0E00-00005C010000}"/>
            </a:ext>
          </a:extLst>
        </xdr:cNvPr>
        <xdr:cNvCxnSpPr/>
      </xdr:nvCxnSpPr>
      <xdr:spPr>
        <a:xfrm>
          <a:off x="9617075" y="12591822"/>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85158</xdr:rowOff>
    </xdr:from>
    <xdr:ext cx="469744" cy="259045"/>
    <xdr:sp macro="" textlink="">
      <xdr:nvSpPr>
        <xdr:cNvPr id="349" name="【公営住宅】&#10;一人当たり面積平均値テキスト">
          <a:extLst>
            <a:ext uri="{FF2B5EF4-FFF2-40B4-BE49-F238E27FC236}">
              <a16:creationId xmlns:a16="http://schemas.microsoft.com/office/drawing/2014/main" id="{00000000-0008-0000-0E00-00005D010000}"/>
            </a:ext>
          </a:extLst>
        </xdr:cNvPr>
        <xdr:cNvSpPr txBox="1"/>
      </xdr:nvSpPr>
      <xdr:spPr>
        <a:xfrm>
          <a:off x="9729788" y="132010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62281</xdr:rowOff>
    </xdr:from>
    <xdr:to>
      <xdr:col>55</xdr:col>
      <xdr:colOff>50800</xdr:colOff>
      <xdr:row>82</xdr:row>
      <xdr:rowOff>163881</xdr:rowOff>
    </xdr:to>
    <xdr:sp macro="" textlink="">
      <xdr:nvSpPr>
        <xdr:cNvPr id="350" name="フローチャート: 判断 349">
          <a:extLst>
            <a:ext uri="{FF2B5EF4-FFF2-40B4-BE49-F238E27FC236}">
              <a16:creationId xmlns:a16="http://schemas.microsoft.com/office/drawing/2014/main" id="{00000000-0008-0000-0E00-00005E010000}"/>
            </a:ext>
          </a:extLst>
        </xdr:cNvPr>
        <xdr:cNvSpPr/>
      </xdr:nvSpPr>
      <xdr:spPr>
        <a:xfrm>
          <a:off x="9655175" y="13340131"/>
          <a:ext cx="87313"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54966</xdr:rowOff>
    </xdr:from>
    <xdr:to>
      <xdr:col>50</xdr:col>
      <xdr:colOff>165100</xdr:colOff>
      <xdr:row>82</xdr:row>
      <xdr:rowOff>156566</xdr:rowOff>
    </xdr:to>
    <xdr:sp macro="" textlink="">
      <xdr:nvSpPr>
        <xdr:cNvPr id="351" name="フローチャート: 判断 350">
          <a:extLst>
            <a:ext uri="{FF2B5EF4-FFF2-40B4-BE49-F238E27FC236}">
              <a16:creationId xmlns:a16="http://schemas.microsoft.com/office/drawing/2014/main" id="{00000000-0008-0000-0E00-00005F010000}"/>
            </a:ext>
          </a:extLst>
        </xdr:cNvPr>
        <xdr:cNvSpPr/>
      </xdr:nvSpPr>
      <xdr:spPr>
        <a:xfrm>
          <a:off x="8874125" y="1333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51308</xdr:rowOff>
    </xdr:from>
    <xdr:to>
      <xdr:col>46</xdr:col>
      <xdr:colOff>38100</xdr:colOff>
      <xdr:row>82</xdr:row>
      <xdr:rowOff>152908</xdr:rowOff>
    </xdr:to>
    <xdr:sp macro="" textlink="">
      <xdr:nvSpPr>
        <xdr:cNvPr id="352" name="フローチャート: 判断 351">
          <a:extLst>
            <a:ext uri="{FF2B5EF4-FFF2-40B4-BE49-F238E27FC236}">
              <a16:creationId xmlns:a16="http://schemas.microsoft.com/office/drawing/2014/main" id="{00000000-0008-0000-0E00-000060010000}"/>
            </a:ext>
          </a:extLst>
        </xdr:cNvPr>
        <xdr:cNvSpPr/>
      </xdr:nvSpPr>
      <xdr:spPr>
        <a:xfrm>
          <a:off x="8056563" y="13329158"/>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38506</xdr:rowOff>
    </xdr:from>
    <xdr:to>
      <xdr:col>41</xdr:col>
      <xdr:colOff>101600</xdr:colOff>
      <xdr:row>82</xdr:row>
      <xdr:rowOff>140106</xdr:rowOff>
    </xdr:to>
    <xdr:sp macro="" textlink="">
      <xdr:nvSpPr>
        <xdr:cNvPr id="353" name="フローチャート: 判断 352">
          <a:extLst>
            <a:ext uri="{FF2B5EF4-FFF2-40B4-BE49-F238E27FC236}">
              <a16:creationId xmlns:a16="http://schemas.microsoft.com/office/drawing/2014/main" id="{00000000-0008-0000-0E00-000061010000}"/>
            </a:ext>
          </a:extLst>
        </xdr:cNvPr>
        <xdr:cNvSpPr/>
      </xdr:nvSpPr>
      <xdr:spPr>
        <a:xfrm>
          <a:off x="7224713" y="13316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31192</xdr:rowOff>
    </xdr:from>
    <xdr:to>
      <xdr:col>36</xdr:col>
      <xdr:colOff>165100</xdr:colOff>
      <xdr:row>82</xdr:row>
      <xdr:rowOff>132792</xdr:rowOff>
    </xdr:to>
    <xdr:sp macro="" textlink="">
      <xdr:nvSpPr>
        <xdr:cNvPr id="354" name="フローチャート: 判断 353">
          <a:extLst>
            <a:ext uri="{FF2B5EF4-FFF2-40B4-BE49-F238E27FC236}">
              <a16:creationId xmlns:a16="http://schemas.microsoft.com/office/drawing/2014/main" id="{00000000-0008-0000-0E00-000062010000}"/>
            </a:ext>
          </a:extLst>
        </xdr:cNvPr>
        <xdr:cNvSpPr/>
      </xdr:nvSpPr>
      <xdr:spPr>
        <a:xfrm>
          <a:off x="6407150" y="1330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E00-000063010000}"/>
            </a:ext>
          </a:extLst>
        </xdr:cNvPr>
        <xdr:cNvSpPr txBox="1"/>
      </xdr:nvSpPr>
      <xdr:spPr>
        <a:xfrm>
          <a:off x="951547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E00-000064010000}"/>
            </a:ext>
          </a:extLst>
        </xdr:cNvPr>
        <xdr:cNvSpPr txBox="1"/>
      </xdr:nvSpPr>
      <xdr:spPr>
        <a:xfrm>
          <a:off x="8748713"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E00-000065010000}"/>
            </a:ext>
          </a:extLst>
        </xdr:cNvPr>
        <xdr:cNvSpPr txBox="1"/>
      </xdr:nvSpPr>
      <xdr:spPr>
        <a:xfrm>
          <a:off x="79311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E00-000066010000}"/>
            </a:ext>
          </a:extLst>
        </xdr:cNvPr>
        <xdr:cNvSpPr txBox="1"/>
      </xdr:nvSpPr>
      <xdr:spPr>
        <a:xfrm>
          <a:off x="70993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E00-000067010000}"/>
            </a:ext>
          </a:extLst>
        </xdr:cNvPr>
        <xdr:cNvSpPr txBox="1"/>
      </xdr:nvSpPr>
      <xdr:spPr>
        <a:xfrm>
          <a:off x="6281738"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69596</xdr:rowOff>
    </xdr:from>
    <xdr:to>
      <xdr:col>55</xdr:col>
      <xdr:colOff>50800</xdr:colOff>
      <xdr:row>82</xdr:row>
      <xdr:rowOff>171196</xdr:rowOff>
    </xdr:to>
    <xdr:sp macro="" textlink="">
      <xdr:nvSpPr>
        <xdr:cNvPr id="360" name="楕円 359">
          <a:extLst>
            <a:ext uri="{FF2B5EF4-FFF2-40B4-BE49-F238E27FC236}">
              <a16:creationId xmlns:a16="http://schemas.microsoft.com/office/drawing/2014/main" id="{00000000-0008-0000-0E00-000068010000}"/>
            </a:ext>
          </a:extLst>
        </xdr:cNvPr>
        <xdr:cNvSpPr/>
      </xdr:nvSpPr>
      <xdr:spPr>
        <a:xfrm>
          <a:off x="9655175" y="13347446"/>
          <a:ext cx="87313"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48023</xdr:rowOff>
    </xdr:from>
    <xdr:ext cx="469744" cy="259045"/>
    <xdr:sp macro="" textlink="">
      <xdr:nvSpPr>
        <xdr:cNvPr id="361" name="【公営住宅】&#10;一人当たり面積該当値テキスト">
          <a:extLst>
            <a:ext uri="{FF2B5EF4-FFF2-40B4-BE49-F238E27FC236}">
              <a16:creationId xmlns:a16="http://schemas.microsoft.com/office/drawing/2014/main" id="{00000000-0008-0000-0E00-000069010000}"/>
            </a:ext>
          </a:extLst>
        </xdr:cNvPr>
        <xdr:cNvSpPr txBox="1"/>
      </xdr:nvSpPr>
      <xdr:spPr>
        <a:xfrm>
          <a:off x="9729788" y="13325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70510</xdr:rowOff>
    </xdr:from>
    <xdr:to>
      <xdr:col>50</xdr:col>
      <xdr:colOff>165100</xdr:colOff>
      <xdr:row>83</xdr:row>
      <xdr:rowOff>660</xdr:rowOff>
    </xdr:to>
    <xdr:sp macro="" textlink="">
      <xdr:nvSpPr>
        <xdr:cNvPr id="362" name="楕円 361">
          <a:extLst>
            <a:ext uri="{FF2B5EF4-FFF2-40B4-BE49-F238E27FC236}">
              <a16:creationId xmlns:a16="http://schemas.microsoft.com/office/drawing/2014/main" id="{00000000-0008-0000-0E00-00006A010000}"/>
            </a:ext>
          </a:extLst>
        </xdr:cNvPr>
        <xdr:cNvSpPr/>
      </xdr:nvSpPr>
      <xdr:spPr>
        <a:xfrm>
          <a:off x="8874125" y="13348360"/>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120396</xdr:rowOff>
    </xdr:from>
    <xdr:to>
      <xdr:col>55</xdr:col>
      <xdr:colOff>0</xdr:colOff>
      <xdr:row>82</xdr:row>
      <xdr:rowOff>121310</xdr:rowOff>
    </xdr:to>
    <xdr:cxnSp macro="">
      <xdr:nvCxnSpPr>
        <xdr:cNvPr id="363" name="直線コネクタ 362">
          <a:extLst>
            <a:ext uri="{FF2B5EF4-FFF2-40B4-BE49-F238E27FC236}">
              <a16:creationId xmlns:a16="http://schemas.microsoft.com/office/drawing/2014/main" id="{00000000-0008-0000-0E00-00006B010000}"/>
            </a:ext>
          </a:extLst>
        </xdr:cNvPr>
        <xdr:cNvCxnSpPr/>
      </xdr:nvCxnSpPr>
      <xdr:spPr>
        <a:xfrm flipV="1">
          <a:off x="8924925" y="13398246"/>
          <a:ext cx="766763"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72340</xdr:rowOff>
    </xdr:from>
    <xdr:to>
      <xdr:col>46</xdr:col>
      <xdr:colOff>38100</xdr:colOff>
      <xdr:row>83</xdr:row>
      <xdr:rowOff>2490</xdr:rowOff>
    </xdr:to>
    <xdr:sp macro="" textlink="">
      <xdr:nvSpPr>
        <xdr:cNvPr id="364" name="楕円 363">
          <a:extLst>
            <a:ext uri="{FF2B5EF4-FFF2-40B4-BE49-F238E27FC236}">
              <a16:creationId xmlns:a16="http://schemas.microsoft.com/office/drawing/2014/main" id="{00000000-0008-0000-0E00-00006C010000}"/>
            </a:ext>
          </a:extLst>
        </xdr:cNvPr>
        <xdr:cNvSpPr/>
      </xdr:nvSpPr>
      <xdr:spPr>
        <a:xfrm>
          <a:off x="8056563" y="13350190"/>
          <a:ext cx="87312"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121310</xdr:rowOff>
    </xdr:from>
    <xdr:to>
      <xdr:col>50</xdr:col>
      <xdr:colOff>114300</xdr:colOff>
      <xdr:row>82</xdr:row>
      <xdr:rowOff>123140</xdr:rowOff>
    </xdr:to>
    <xdr:cxnSp macro="">
      <xdr:nvCxnSpPr>
        <xdr:cNvPr id="365" name="直線コネクタ 364">
          <a:extLst>
            <a:ext uri="{FF2B5EF4-FFF2-40B4-BE49-F238E27FC236}">
              <a16:creationId xmlns:a16="http://schemas.microsoft.com/office/drawing/2014/main" id="{00000000-0008-0000-0E00-00006D010000}"/>
            </a:ext>
          </a:extLst>
        </xdr:cNvPr>
        <xdr:cNvCxnSpPr/>
      </xdr:nvCxnSpPr>
      <xdr:spPr>
        <a:xfrm flipV="1">
          <a:off x="8107363" y="13399160"/>
          <a:ext cx="817562" cy="1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75997</xdr:rowOff>
    </xdr:from>
    <xdr:to>
      <xdr:col>41</xdr:col>
      <xdr:colOff>101600</xdr:colOff>
      <xdr:row>83</xdr:row>
      <xdr:rowOff>6147</xdr:rowOff>
    </xdr:to>
    <xdr:sp macro="" textlink="">
      <xdr:nvSpPr>
        <xdr:cNvPr id="366" name="楕円 365">
          <a:extLst>
            <a:ext uri="{FF2B5EF4-FFF2-40B4-BE49-F238E27FC236}">
              <a16:creationId xmlns:a16="http://schemas.microsoft.com/office/drawing/2014/main" id="{00000000-0008-0000-0E00-00006E010000}"/>
            </a:ext>
          </a:extLst>
        </xdr:cNvPr>
        <xdr:cNvSpPr/>
      </xdr:nvSpPr>
      <xdr:spPr>
        <a:xfrm>
          <a:off x="7224713" y="13353847"/>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123140</xdr:rowOff>
    </xdr:from>
    <xdr:to>
      <xdr:col>45</xdr:col>
      <xdr:colOff>177800</xdr:colOff>
      <xdr:row>82</xdr:row>
      <xdr:rowOff>126797</xdr:rowOff>
    </xdr:to>
    <xdr:cxnSp macro="">
      <xdr:nvCxnSpPr>
        <xdr:cNvPr id="367" name="直線コネクタ 366">
          <a:extLst>
            <a:ext uri="{FF2B5EF4-FFF2-40B4-BE49-F238E27FC236}">
              <a16:creationId xmlns:a16="http://schemas.microsoft.com/office/drawing/2014/main" id="{00000000-0008-0000-0E00-00006F010000}"/>
            </a:ext>
          </a:extLst>
        </xdr:cNvPr>
        <xdr:cNvCxnSpPr/>
      </xdr:nvCxnSpPr>
      <xdr:spPr>
        <a:xfrm flipV="1">
          <a:off x="7275513" y="13400990"/>
          <a:ext cx="83185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76912</xdr:rowOff>
    </xdr:from>
    <xdr:to>
      <xdr:col>36</xdr:col>
      <xdr:colOff>165100</xdr:colOff>
      <xdr:row>83</xdr:row>
      <xdr:rowOff>7062</xdr:rowOff>
    </xdr:to>
    <xdr:sp macro="" textlink="">
      <xdr:nvSpPr>
        <xdr:cNvPr id="368" name="楕円 367">
          <a:extLst>
            <a:ext uri="{FF2B5EF4-FFF2-40B4-BE49-F238E27FC236}">
              <a16:creationId xmlns:a16="http://schemas.microsoft.com/office/drawing/2014/main" id="{00000000-0008-0000-0E00-000070010000}"/>
            </a:ext>
          </a:extLst>
        </xdr:cNvPr>
        <xdr:cNvSpPr/>
      </xdr:nvSpPr>
      <xdr:spPr>
        <a:xfrm>
          <a:off x="6407150" y="13354762"/>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126797</xdr:rowOff>
    </xdr:from>
    <xdr:to>
      <xdr:col>41</xdr:col>
      <xdr:colOff>50800</xdr:colOff>
      <xdr:row>82</xdr:row>
      <xdr:rowOff>127712</xdr:rowOff>
    </xdr:to>
    <xdr:cxnSp macro="">
      <xdr:nvCxnSpPr>
        <xdr:cNvPr id="369" name="直線コネクタ 368">
          <a:extLst>
            <a:ext uri="{FF2B5EF4-FFF2-40B4-BE49-F238E27FC236}">
              <a16:creationId xmlns:a16="http://schemas.microsoft.com/office/drawing/2014/main" id="{00000000-0008-0000-0E00-000071010000}"/>
            </a:ext>
          </a:extLst>
        </xdr:cNvPr>
        <xdr:cNvCxnSpPr/>
      </xdr:nvCxnSpPr>
      <xdr:spPr>
        <a:xfrm flipV="1">
          <a:off x="6457950" y="13404647"/>
          <a:ext cx="817563"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1643</xdr:rowOff>
    </xdr:from>
    <xdr:ext cx="469744" cy="259045"/>
    <xdr:sp macro="" textlink="">
      <xdr:nvSpPr>
        <xdr:cNvPr id="370" name="n_1aveValue【公営住宅】&#10;一人当たり面積">
          <a:extLst>
            <a:ext uri="{FF2B5EF4-FFF2-40B4-BE49-F238E27FC236}">
              <a16:creationId xmlns:a16="http://schemas.microsoft.com/office/drawing/2014/main" id="{00000000-0008-0000-0E00-000072010000}"/>
            </a:ext>
          </a:extLst>
        </xdr:cNvPr>
        <xdr:cNvSpPr txBox="1"/>
      </xdr:nvSpPr>
      <xdr:spPr>
        <a:xfrm>
          <a:off x="8691640" y="13117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169435</xdr:rowOff>
    </xdr:from>
    <xdr:ext cx="469744" cy="259045"/>
    <xdr:sp macro="" textlink="">
      <xdr:nvSpPr>
        <xdr:cNvPr id="371" name="n_2aveValue【公営住宅】&#10;一人当たり面積">
          <a:extLst>
            <a:ext uri="{FF2B5EF4-FFF2-40B4-BE49-F238E27FC236}">
              <a16:creationId xmlns:a16="http://schemas.microsoft.com/office/drawing/2014/main" id="{00000000-0008-0000-0E00-000073010000}"/>
            </a:ext>
          </a:extLst>
        </xdr:cNvPr>
        <xdr:cNvSpPr txBox="1"/>
      </xdr:nvSpPr>
      <xdr:spPr>
        <a:xfrm>
          <a:off x="7886777" y="13113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156633</xdr:rowOff>
    </xdr:from>
    <xdr:ext cx="469744" cy="259045"/>
    <xdr:sp macro="" textlink="">
      <xdr:nvSpPr>
        <xdr:cNvPr id="372" name="n_3aveValue【公営住宅】&#10;一人当たり面積">
          <a:extLst>
            <a:ext uri="{FF2B5EF4-FFF2-40B4-BE49-F238E27FC236}">
              <a16:creationId xmlns:a16="http://schemas.microsoft.com/office/drawing/2014/main" id="{00000000-0008-0000-0E00-000074010000}"/>
            </a:ext>
          </a:extLst>
        </xdr:cNvPr>
        <xdr:cNvSpPr txBox="1"/>
      </xdr:nvSpPr>
      <xdr:spPr>
        <a:xfrm>
          <a:off x="7054927" y="13110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149319</xdr:rowOff>
    </xdr:from>
    <xdr:ext cx="469744" cy="259045"/>
    <xdr:sp macro="" textlink="">
      <xdr:nvSpPr>
        <xdr:cNvPr id="373" name="n_4aveValue【公営住宅】&#10;一人当たり面積">
          <a:extLst>
            <a:ext uri="{FF2B5EF4-FFF2-40B4-BE49-F238E27FC236}">
              <a16:creationId xmlns:a16="http://schemas.microsoft.com/office/drawing/2014/main" id="{00000000-0008-0000-0E00-000075010000}"/>
            </a:ext>
          </a:extLst>
        </xdr:cNvPr>
        <xdr:cNvSpPr txBox="1"/>
      </xdr:nvSpPr>
      <xdr:spPr>
        <a:xfrm>
          <a:off x="6237365" y="13103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163237</xdr:rowOff>
    </xdr:from>
    <xdr:ext cx="469744" cy="259045"/>
    <xdr:sp macro="" textlink="">
      <xdr:nvSpPr>
        <xdr:cNvPr id="374" name="n_1mainValue【公営住宅】&#10;一人当たり面積">
          <a:extLst>
            <a:ext uri="{FF2B5EF4-FFF2-40B4-BE49-F238E27FC236}">
              <a16:creationId xmlns:a16="http://schemas.microsoft.com/office/drawing/2014/main" id="{00000000-0008-0000-0E00-000076010000}"/>
            </a:ext>
          </a:extLst>
        </xdr:cNvPr>
        <xdr:cNvSpPr txBox="1"/>
      </xdr:nvSpPr>
      <xdr:spPr>
        <a:xfrm>
          <a:off x="8691640" y="13441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165067</xdr:rowOff>
    </xdr:from>
    <xdr:ext cx="469744" cy="259045"/>
    <xdr:sp macro="" textlink="">
      <xdr:nvSpPr>
        <xdr:cNvPr id="375" name="n_2mainValue【公営住宅】&#10;一人当たり面積">
          <a:extLst>
            <a:ext uri="{FF2B5EF4-FFF2-40B4-BE49-F238E27FC236}">
              <a16:creationId xmlns:a16="http://schemas.microsoft.com/office/drawing/2014/main" id="{00000000-0008-0000-0E00-000077010000}"/>
            </a:ext>
          </a:extLst>
        </xdr:cNvPr>
        <xdr:cNvSpPr txBox="1"/>
      </xdr:nvSpPr>
      <xdr:spPr>
        <a:xfrm>
          <a:off x="7886777" y="13438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168724</xdr:rowOff>
    </xdr:from>
    <xdr:ext cx="469744" cy="259045"/>
    <xdr:sp macro="" textlink="">
      <xdr:nvSpPr>
        <xdr:cNvPr id="376" name="n_3mainValue【公営住宅】&#10;一人当たり面積">
          <a:extLst>
            <a:ext uri="{FF2B5EF4-FFF2-40B4-BE49-F238E27FC236}">
              <a16:creationId xmlns:a16="http://schemas.microsoft.com/office/drawing/2014/main" id="{00000000-0008-0000-0E00-000078010000}"/>
            </a:ext>
          </a:extLst>
        </xdr:cNvPr>
        <xdr:cNvSpPr txBox="1"/>
      </xdr:nvSpPr>
      <xdr:spPr>
        <a:xfrm>
          <a:off x="7054927" y="13441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169639</xdr:rowOff>
    </xdr:from>
    <xdr:ext cx="469744" cy="259045"/>
    <xdr:sp macro="" textlink="">
      <xdr:nvSpPr>
        <xdr:cNvPr id="377" name="n_4mainValue【公営住宅】&#10;一人当たり面積">
          <a:extLst>
            <a:ext uri="{FF2B5EF4-FFF2-40B4-BE49-F238E27FC236}">
              <a16:creationId xmlns:a16="http://schemas.microsoft.com/office/drawing/2014/main" id="{00000000-0008-0000-0E00-000079010000}"/>
            </a:ext>
          </a:extLst>
        </xdr:cNvPr>
        <xdr:cNvSpPr txBox="1"/>
      </xdr:nvSpPr>
      <xdr:spPr>
        <a:xfrm>
          <a:off x="6237365" y="13437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00000000-0008-0000-0E00-00007A010000}"/>
            </a:ext>
          </a:extLst>
        </xdr:cNvPr>
        <xdr:cNvSpPr/>
      </xdr:nvSpPr>
      <xdr:spPr>
        <a:xfrm>
          <a:off x="704850" y="14754225"/>
          <a:ext cx="4381500" cy="6064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00000000-0008-0000-0E00-00007B010000}"/>
            </a:ext>
          </a:extLst>
        </xdr:cNvPr>
        <xdr:cNvSpPr/>
      </xdr:nvSpPr>
      <xdr:spPr>
        <a:xfrm>
          <a:off x="831850" y="15381287"/>
          <a:ext cx="1409700" cy="23971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00000000-0008-0000-0E00-00007C010000}"/>
            </a:ext>
          </a:extLst>
        </xdr:cNvPr>
        <xdr:cNvSpPr/>
      </xdr:nvSpPr>
      <xdr:spPr>
        <a:xfrm>
          <a:off x="831850" y="15570200"/>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00000000-0008-0000-0E00-00007D010000}"/>
            </a:ext>
          </a:extLst>
        </xdr:cNvPr>
        <xdr:cNvSpPr/>
      </xdr:nvSpPr>
      <xdr:spPr>
        <a:xfrm>
          <a:off x="1762125" y="15381287"/>
          <a:ext cx="1409700" cy="23971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00000000-0008-0000-0E00-00007E010000}"/>
            </a:ext>
          </a:extLst>
        </xdr:cNvPr>
        <xdr:cNvSpPr/>
      </xdr:nvSpPr>
      <xdr:spPr>
        <a:xfrm>
          <a:off x="1762125" y="15570200"/>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00000000-0008-0000-0E00-00007F010000}"/>
            </a:ext>
          </a:extLst>
        </xdr:cNvPr>
        <xdr:cNvSpPr/>
      </xdr:nvSpPr>
      <xdr:spPr>
        <a:xfrm>
          <a:off x="2819400" y="15381287"/>
          <a:ext cx="1409700" cy="23971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00000000-0008-0000-0E00-000080010000}"/>
            </a:ext>
          </a:extLst>
        </xdr:cNvPr>
        <xdr:cNvSpPr/>
      </xdr:nvSpPr>
      <xdr:spPr>
        <a:xfrm>
          <a:off x="2819400" y="15570200"/>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00000000-0008-0000-0E00-000081010000}"/>
            </a:ext>
          </a:extLst>
        </xdr:cNvPr>
        <xdr:cNvSpPr/>
      </xdr:nvSpPr>
      <xdr:spPr>
        <a:xfrm>
          <a:off x="704850" y="15840075"/>
          <a:ext cx="43815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a:extLst>
            <a:ext uri="{FF2B5EF4-FFF2-40B4-BE49-F238E27FC236}">
              <a16:creationId xmlns:a16="http://schemas.microsoft.com/office/drawing/2014/main" id="{00000000-0008-0000-0E00-000082010000}"/>
            </a:ext>
          </a:extLst>
        </xdr:cNvPr>
        <xdr:cNvSpPr txBox="1"/>
      </xdr:nvSpPr>
      <xdr:spPr>
        <a:xfrm>
          <a:off x="681038"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a:extLst>
            <a:ext uri="{FF2B5EF4-FFF2-40B4-BE49-F238E27FC236}">
              <a16:creationId xmlns:a16="http://schemas.microsoft.com/office/drawing/2014/main" id="{00000000-0008-0000-0E00-000083010000}"/>
            </a:ext>
          </a:extLst>
        </xdr:cNvPr>
        <xdr:cNvCxnSpPr/>
      </xdr:nvCxnSpPr>
      <xdr:spPr>
        <a:xfrm>
          <a:off x="704850" y="179927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a:extLst>
            <a:ext uri="{FF2B5EF4-FFF2-40B4-BE49-F238E27FC236}">
              <a16:creationId xmlns:a16="http://schemas.microsoft.com/office/drawing/2014/main" id="{00000000-0008-0000-0E00-000084010000}"/>
            </a:ext>
          </a:extLst>
        </xdr:cNvPr>
        <xdr:cNvSpPr txBox="1"/>
      </xdr:nvSpPr>
      <xdr:spPr>
        <a:xfrm>
          <a:off x="280534" y="17860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9" name="直線コネクタ 388">
          <a:extLst>
            <a:ext uri="{FF2B5EF4-FFF2-40B4-BE49-F238E27FC236}">
              <a16:creationId xmlns:a16="http://schemas.microsoft.com/office/drawing/2014/main" id="{00000000-0008-0000-0E00-000085010000}"/>
            </a:ext>
          </a:extLst>
        </xdr:cNvPr>
        <xdr:cNvCxnSpPr/>
      </xdr:nvCxnSpPr>
      <xdr:spPr>
        <a:xfrm>
          <a:off x="704850" y="176403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0" name="テキスト ボックス 389">
          <a:extLst>
            <a:ext uri="{FF2B5EF4-FFF2-40B4-BE49-F238E27FC236}">
              <a16:creationId xmlns:a16="http://schemas.microsoft.com/office/drawing/2014/main" id="{00000000-0008-0000-0E00-000086010000}"/>
            </a:ext>
          </a:extLst>
        </xdr:cNvPr>
        <xdr:cNvSpPr txBox="1"/>
      </xdr:nvSpPr>
      <xdr:spPr>
        <a:xfrm>
          <a:off x="280534" y="17498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1" name="直線コネクタ 390">
          <a:extLst>
            <a:ext uri="{FF2B5EF4-FFF2-40B4-BE49-F238E27FC236}">
              <a16:creationId xmlns:a16="http://schemas.microsoft.com/office/drawing/2014/main" id="{00000000-0008-0000-0E00-000087010000}"/>
            </a:ext>
          </a:extLst>
        </xdr:cNvPr>
        <xdr:cNvCxnSpPr/>
      </xdr:nvCxnSpPr>
      <xdr:spPr>
        <a:xfrm>
          <a:off x="704850" y="172783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2" name="テキスト ボックス 391">
          <a:extLst>
            <a:ext uri="{FF2B5EF4-FFF2-40B4-BE49-F238E27FC236}">
              <a16:creationId xmlns:a16="http://schemas.microsoft.com/office/drawing/2014/main" id="{00000000-0008-0000-0E00-000088010000}"/>
            </a:ext>
          </a:extLst>
        </xdr:cNvPr>
        <xdr:cNvSpPr txBox="1"/>
      </xdr:nvSpPr>
      <xdr:spPr>
        <a:xfrm>
          <a:off x="344654" y="171456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3" name="直線コネクタ 392">
          <a:extLst>
            <a:ext uri="{FF2B5EF4-FFF2-40B4-BE49-F238E27FC236}">
              <a16:creationId xmlns:a16="http://schemas.microsoft.com/office/drawing/2014/main" id="{00000000-0008-0000-0E00-000089010000}"/>
            </a:ext>
          </a:extLst>
        </xdr:cNvPr>
        <xdr:cNvCxnSpPr/>
      </xdr:nvCxnSpPr>
      <xdr:spPr>
        <a:xfrm>
          <a:off x="704850" y="169164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4" name="テキスト ボックス 393">
          <a:extLst>
            <a:ext uri="{FF2B5EF4-FFF2-40B4-BE49-F238E27FC236}">
              <a16:creationId xmlns:a16="http://schemas.microsoft.com/office/drawing/2014/main" id="{00000000-0008-0000-0E00-00008A010000}"/>
            </a:ext>
          </a:extLst>
        </xdr:cNvPr>
        <xdr:cNvSpPr txBox="1"/>
      </xdr:nvSpPr>
      <xdr:spPr>
        <a:xfrm>
          <a:off x="344654" y="16783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5" name="直線コネクタ 394">
          <a:extLst>
            <a:ext uri="{FF2B5EF4-FFF2-40B4-BE49-F238E27FC236}">
              <a16:creationId xmlns:a16="http://schemas.microsoft.com/office/drawing/2014/main" id="{00000000-0008-0000-0E00-00008B010000}"/>
            </a:ext>
          </a:extLst>
        </xdr:cNvPr>
        <xdr:cNvCxnSpPr/>
      </xdr:nvCxnSpPr>
      <xdr:spPr>
        <a:xfrm>
          <a:off x="704850" y="165544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6" name="テキスト ボックス 395">
          <a:extLst>
            <a:ext uri="{FF2B5EF4-FFF2-40B4-BE49-F238E27FC236}">
              <a16:creationId xmlns:a16="http://schemas.microsoft.com/office/drawing/2014/main" id="{00000000-0008-0000-0E00-00008C010000}"/>
            </a:ext>
          </a:extLst>
        </xdr:cNvPr>
        <xdr:cNvSpPr txBox="1"/>
      </xdr:nvSpPr>
      <xdr:spPr>
        <a:xfrm>
          <a:off x="344654" y="16421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7" name="直線コネクタ 396">
          <a:extLst>
            <a:ext uri="{FF2B5EF4-FFF2-40B4-BE49-F238E27FC236}">
              <a16:creationId xmlns:a16="http://schemas.microsoft.com/office/drawing/2014/main" id="{00000000-0008-0000-0E00-00008D010000}"/>
            </a:ext>
          </a:extLst>
        </xdr:cNvPr>
        <xdr:cNvCxnSpPr/>
      </xdr:nvCxnSpPr>
      <xdr:spPr>
        <a:xfrm>
          <a:off x="704850" y="161925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8" name="テキスト ボックス 397">
          <a:extLst>
            <a:ext uri="{FF2B5EF4-FFF2-40B4-BE49-F238E27FC236}">
              <a16:creationId xmlns:a16="http://schemas.microsoft.com/office/drawing/2014/main" id="{00000000-0008-0000-0E00-00008E010000}"/>
            </a:ext>
          </a:extLst>
        </xdr:cNvPr>
        <xdr:cNvSpPr txBox="1"/>
      </xdr:nvSpPr>
      <xdr:spPr>
        <a:xfrm>
          <a:off x="344654" y="160598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9" name="直線コネクタ 398">
          <a:extLst>
            <a:ext uri="{FF2B5EF4-FFF2-40B4-BE49-F238E27FC236}">
              <a16:creationId xmlns:a16="http://schemas.microsoft.com/office/drawing/2014/main" id="{00000000-0008-0000-0E00-00008F010000}"/>
            </a:ext>
          </a:extLst>
        </xdr:cNvPr>
        <xdr:cNvCxnSpPr/>
      </xdr:nvCxnSpPr>
      <xdr:spPr>
        <a:xfrm>
          <a:off x="704850" y="158400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0" name="テキスト ボックス 399">
          <a:extLst>
            <a:ext uri="{FF2B5EF4-FFF2-40B4-BE49-F238E27FC236}">
              <a16:creationId xmlns:a16="http://schemas.microsoft.com/office/drawing/2014/main" id="{00000000-0008-0000-0E00-000090010000}"/>
            </a:ext>
          </a:extLst>
        </xdr:cNvPr>
        <xdr:cNvSpPr txBox="1"/>
      </xdr:nvSpPr>
      <xdr:spPr>
        <a:xfrm>
          <a:off x="394486" y="157073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1" name="【港湾・漁港】&#10;有形固定資産減価償却率グラフ枠">
          <a:extLst>
            <a:ext uri="{FF2B5EF4-FFF2-40B4-BE49-F238E27FC236}">
              <a16:creationId xmlns:a16="http://schemas.microsoft.com/office/drawing/2014/main" id="{00000000-0008-0000-0E00-000091010000}"/>
            </a:ext>
          </a:extLst>
        </xdr:cNvPr>
        <xdr:cNvSpPr/>
      </xdr:nvSpPr>
      <xdr:spPr>
        <a:xfrm>
          <a:off x="704850" y="15840075"/>
          <a:ext cx="43815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7620</xdr:rowOff>
    </xdr:from>
    <xdr:to>
      <xdr:col>24</xdr:col>
      <xdr:colOff>62865</xdr:colOff>
      <xdr:row>108</xdr:row>
      <xdr:rowOff>102870</xdr:rowOff>
    </xdr:to>
    <xdr:cxnSp macro="">
      <xdr:nvCxnSpPr>
        <xdr:cNvPr id="402" name="直線コネクタ 401">
          <a:extLst>
            <a:ext uri="{FF2B5EF4-FFF2-40B4-BE49-F238E27FC236}">
              <a16:creationId xmlns:a16="http://schemas.microsoft.com/office/drawing/2014/main" id="{00000000-0008-0000-0E00-000092010000}"/>
            </a:ext>
          </a:extLst>
        </xdr:cNvPr>
        <xdr:cNvCxnSpPr/>
      </xdr:nvCxnSpPr>
      <xdr:spPr>
        <a:xfrm flipV="1">
          <a:off x="4291965" y="1620012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106697</xdr:rowOff>
    </xdr:from>
    <xdr:ext cx="405111" cy="259045"/>
    <xdr:sp macro="" textlink="">
      <xdr:nvSpPr>
        <xdr:cNvPr id="403" name="【港湾・漁港】&#10;有形固定資産減価償却率最小値テキスト">
          <a:extLst>
            <a:ext uri="{FF2B5EF4-FFF2-40B4-BE49-F238E27FC236}">
              <a16:creationId xmlns:a16="http://schemas.microsoft.com/office/drawing/2014/main" id="{00000000-0008-0000-0E00-000093010000}"/>
            </a:ext>
          </a:extLst>
        </xdr:cNvPr>
        <xdr:cNvSpPr txBox="1"/>
      </xdr:nvSpPr>
      <xdr:spPr>
        <a:xfrm>
          <a:off x="4330700" y="17594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102870</xdr:rowOff>
    </xdr:from>
    <xdr:to>
      <xdr:col>24</xdr:col>
      <xdr:colOff>152400</xdr:colOff>
      <xdr:row>108</xdr:row>
      <xdr:rowOff>102870</xdr:rowOff>
    </xdr:to>
    <xdr:cxnSp macro="">
      <xdr:nvCxnSpPr>
        <xdr:cNvPr id="404" name="直線コネクタ 403">
          <a:extLst>
            <a:ext uri="{FF2B5EF4-FFF2-40B4-BE49-F238E27FC236}">
              <a16:creationId xmlns:a16="http://schemas.microsoft.com/office/drawing/2014/main" id="{00000000-0008-0000-0E00-000094010000}"/>
            </a:ext>
          </a:extLst>
        </xdr:cNvPr>
        <xdr:cNvCxnSpPr/>
      </xdr:nvCxnSpPr>
      <xdr:spPr>
        <a:xfrm>
          <a:off x="4217988" y="17590770"/>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125747</xdr:rowOff>
    </xdr:from>
    <xdr:ext cx="405111" cy="259045"/>
    <xdr:sp macro="" textlink="">
      <xdr:nvSpPr>
        <xdr:cNvPr id="405" name="【港湾・漁港】&#10;有形固定資産減価償却率最大値テキスト">
          <a:extLst>
            <a:ext uri="{FF2B5EF4-FFF2-40B4-BE49-F238E27FC236}">
              <a16:creationId xmlns:a16="http://schemas.microsoft.com/office/drawing/2014/main" id="{00000000-0008-0000-0E00-000095010000}"/>
            </a:ext>
          </a:extLst>
        </xdr:cNvPr>
        <xdr:cNvSpPr txBox="1"/>
      </xdr:nvSpPr>
      <xdr:spPr>
        <a:xfrm>
          <a:off x="4330700" y="15994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7620</xdr:rowOff>
    </xdr:from>
    <xdr:to>
      <xdr:col>24</xdr:col>
      <xdr:colOff>152400</xdr:colOff>
      <xdr:row>100</xdr:row>
      <xdr:rowOff>7620</xdr:rowOff>
    </xdr:to>
    <xdr:cxnSp macro="">
      <xdr:nvCxnSpPr>
        <xdr:cNvPr id="406" name="直線コネクタ 405">
          <a:extLst>
            <a:ext uri="{FF2B5EF4-FFF2-40B4-BE49-F238E27FC236}">
              <a16:creationId xmlns:a16="http://schemas.microsoft.com/office/drawing/2014/main" id="{00000000-0008-0000-0E00-000096010000}"/>
            </a:ext>
          </a:extLst>
        </xdr:cNvPr>
        <xdr:cNvCxnSpPr/>
      </xdr:nvCxnSpPr>
      <xdr:spPr>
        <a:xfrm>
          <a:off x="4217988" y="16200120"/>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74947</xdr:rowOff>
    </xdr:from>
    <xdr:ext cx="405111" cy="259045"/>
    <xdr:sp macro="" textlink="">
      <xdr:nvSpPr>
        <xdr:cNvPr id="407" name="【港湾・漁港】&#10;有形固定資産減価償却率平均値テキスト">
          <a:extLst>
            <a:ext uri="{FF2B5EF4-FFF2-40B4-BE49-F238E27FC236}">
              <a16:creationId xmlns:a16="http://schemas.microsoft.com/office/drawing/2014/main" id="{00000000-0008-0000-0E00-000097010000}"/>
            </a:ext>
          </a:extLst>
        </xdr:cNvPr>
        <xdr:cNvSpPr txBox="1"/>
      </xdr:nvSpPr>
      <xdr:spPr>
        <a:xfrm>
          <a:off x="4330700" y="169151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52070</xdr:rowOff>
    </xdr:from>
    <xdr:to>
      <xdr:col>24</xdr:col>
      <xdr:colOff>114300</xdr:colOff>
      <xdr:row>105</xdr:row>
      <xdr:rowOff>153670</xdr:rowOff>
    </xdr:to>
    <xdr:sp macro="" textlink="">
      <xdr:nvSpPr>
        <xdr:cNvPr id="408" name="フローチャート: 判断 407">
          <a:extLst>
            <a:ext uri="{FF2B5EF4-FFF2-40B4-BE49-F238E27FC236}">
              <a16:creationId xmlns:a16="http://schemas.microsoft.com/office/drawing/2014/main" id="{00000000-0008-0000-0E00-000098010000}"/>
            </a:ext>
          </a:extLst>
        </xdr:cNvPr>
        <xdr:cNvSpPr/>
      </xdr:nvSpPr>
      <xdr:spPr>
        <a:xfrm>
          <a:off x="4241800" y="17054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55880</xdr:rowOff>
    </xdr:from>
    <xdr:to>
      <xdr:col>20</xdr:col>
      <xdr:colOff>38100</xdr:colOff>
      <xdr:row>105</xdr:row>
      <xdr:rowOff>157480</xdr:rowOff>
    </xdr:to>
    <xdr:sp macro="" textlink="">
      <xdr:nvSpPr>
        <xdr:cNvPr id="409" name="フローチャート: 判断 408">
          <a:extLst>
            <a:ext uri="{FF2B5EF4-FFF2-40B4-BE49-F238E27FC236}">
              <a16:creationId xmlns:a16="http://schemas.microsoft.com/office/drawing/2014/main" id="{00000000-0008-0000-0E00-000099010000}"/>
            </a:ext>
          </a:extLst>
        </xdr:cNvPr>
        <xdr:cNvSpPr/>
      </xdr:nvSpPr>
      <xdr:spPr>
        <a:xfrm>
          <a:off x="3475038" y="17058005"/>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34925</xdr:rowOff>
    </xdr:from>
    <xdr:to>
      <xdr:col>15</xdr:col>
      <xdr:colOff>101600</xdr:colOff>
      <xdr:row>105</xdr:row>
      <xdr:rowOff>136525</xdr:rowOff>
    </xdr:to>
    <xdr:sp macro="" textlink="">
      <xdr:nvSpPr>
        <xdr:cNvPr id="410" name="フローチャート: 判断 409">
          <a:extLst>
            <a:ext uri="{FF2B5EF4-FFF2-40B4-BE49-F238E27FC236}">
              <a16:creationId xmlns:a16="http://schemas.microsoft.com/office/drawing/2014/main" id="{00000000-0008-0000-0E00-00009A010000}"/>
            </a:ext>
          </a:extLst>
        </xdr:cNvPr>
        <xdr:cNvSpPr/>
      </xdr:nvSpPr>
      <xdr:spPr>
        <a:xfrm>
          <a:off x="2643188" y="17037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15875</xdr:rowOff>
    </xdr:from>
    <xdr:to>
      <xdr:col>10</xdr:col>
      <xdr:colOff>165100</xdr:colOff>
      <xdr:row>105</xdr:row>
      <xdr:rowOff>117475</xdr:rowOff>
    </xdr:to>
    <xdr:sp macro="" textlink="">
      <xdr:nvSpPr>
        <xdr:cNvPr id="411" name="フローチャート: 判断 410">
          <a:extLst>
            <a:ext uri="{FF2B5EF4-FFF2-40B4-BE49-F238E27FC236}">
              <a16:creationId xmlns:a16="http://schemas.microsoft.com/office/drawing/2014/main" id="{00000000-0008-0000-0E00-00009B010000}"/>
            </a:ext>
          </a:extLst>
        </xdr:cNvPr>
        <xdr:cNvSpPr/>
      </xdr:nvSpPr>
      <xdr:spPr>
        <a:xfrm>
          <a:off x="1825625" y="1701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23495</xdr:rowOff>
    </xdr:from>
    <xdr:to>
      <xdr:col>6</xdr:col>
      <xdr:colOff>38100</xdr:colOff>
      <xdr:row>105</xdr:row>
      <xdr:rowOff>125095</xdr:rowOff>
    </xdr:to>
    <xdr:sp macro="" textlink="">
      <xdr:nvSpPr>
        <xdr:cNvPr id="412" name="フローチャート: 判断 411">
          <a:extLst>
            <a:ext uri="{FF2B5EF4-FFF2-40B4-BE49-F238E27FC236}">
              <a16:creationId xmlns:a16="http://schemas.microsoft.com/office/drawing/2014/main" id="{00000000-0008-0000-0E00-00009C010000}"/>
            </a:ext>
          </a:extLst>
        </xdr:cNvPr>
        <xdr:cNvSpPr/>
      </xdr:nvSpPr>
      <xdr:spPr>
        <a:xfrm>
          <a:off x="1008063" y="17025620"/>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00000000-0008-0000-0E00-00009D010000}"/>
            </a:ext>
          </a:extLst>
        </xdr:cNvPr>
        <xdr:cNvSpPr txBox="1"/>
      </xdr:nvSpPr>
      <xdr:spPr>
        <a:xfrm>
          <a:off x="4116388"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00000000-0008-0000-0E00-00009E010000}"/>
            </a:ext>
          </a:extLst>
        </xdr:cNvPr>
        <xdr:cNvSpPr txBox="1"/>
      </xdr:nvSpPr>
      <xdr:spPr>
        <a:xfrm>
          <a:off x="3349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00000000-0008-0000-0E00-00009F010000}"/>
            </a:ext>
          </a:extLst>
        </xdr:cNvPr>
        <xdr:cNvSpPr txBox="1"/>
      </xdr:nvSpPr>
      <xdr:spPr>
        <a:xfrm>
          <a:off x="251777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00000000-0008-0000-0E00-0000A0010000}"/>
            </a:ext>
          </a:extLst>
        </xdr:cNvPr>
        <xdr:cNvSpPr txBox="1"/>
      </xdr:nvSpPr>
      <xdr:spPr>
        <a:xfrm>
          <a:off x="1700213"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00000000-0008-0000-0E00-0000A1010000}"/>
            </a:ext>
          </a:extLst>
        </xdr:cNvPr>
        <xdr:cNvSpPr txBox="1"/>
      </xdr:nvSpPr>
      <xdr:spPr>
        <a:xfrm>
          <a:off x="8826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103505</xdr:rowOff>
    </xdr:from>
    <xdr:to>
      <xdr:col>24</xdr:col>
      <xdr:colOff>114300</xdr:colOff>
      <xdr:row>106</xdr:row>
      <xdr:rowOff>33655</xdr:rowOff>
    </xdr:to>
    <xdr:sp macro="" textlink="">
      <xdr:nvSpPr>
        <xdr:cNvPr id="418" name="楕円 417">
          <a:extLst>
            <a:ext uri="{FF2B5EF4-FFF2-40B4-BE49-F238E27FC236}">
              <a16:creationId xmlns:a16="http://schemas.microsoft.com/office/drawing/2014/main" id="{00000000-0008-0000-0E00-0000A2010000}"/>
            </a:ext>
          </a:extLst>
        </xdr:cNvPr>
        <xdr:cNvSpPr/>
      </xdr:nvSpPr>
      <xdr:spPr>
        <a:xfrm>
          <a:off x="4241800" y="17105630"/>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81932</xdr:rowOff>
    </xdr:from>
    <xdr:ext cx="405111" cy="259045"/>
    <xdr:sp macro="" textlink="">
      <xdr:nvSpPr>
        <xdr:cNvPr id="419" name="【港湾・漁港】&#10;有形固定資産減価償却率該当値テキスト">
          <a:extLst>
            <a:ext uri="{FF2B5EF4-FFF2-40B4-BE49-F238E27FC236}">
              <a16:creationId xmlns:a16="http://schemas.microsoft.com/office/drawing/2014/main" id="{00000000-0008-0000-0E00-0000A3010000}"/>
            </a:ext>
          </a:extLst>
        </xdr:cNvPr>
        <xdr:cNvSpPr txBox="1"/>
      </xdr:nvSpPr>
      <xdr:spPr>
        <a:xfrm>
          <a:off x="4330700" y="17084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118745</xdr:rowOff>
    </xdr:from>
    <xdr:to>
      <xdr:col>20</xdr:col>
      <xdr:colOff>38100</xdr:colOff>
      <xdr:row>105</xdr:row>
      <xdr:rowOff>48895</xdr:rowOff>
    </xdr:to>
    <xdr:sp macro="" textlink="">
      <xdr:nvSpPr>
        <xdr:cNvPr id="420" name="楕円 419">
          <a:extLst>
            <a:ext uri="{FF2B5EF4-FFF2-40B4-BE49-F238E27FC236}">
              <a16:creationId xmlns:a16="http://schemas.microsoft.com/office/drawing/2014/main" id="{00000000-0008-0000-0E00-0000A4010000}"/>
            </a:ext>
          </a:extLst>
        </xdr:cNvPr>
        <xdr:cNvSpPr/>
      </xdr:nvSpPr>
      <xdr:spPr>
        <a:xfrm>
          <a:off x="3475038" y="16958945"/>
          <a:ext cx="87312"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169545</xdr:rowOff>
    </xdr:from>
    <xdr:to>
      <xdr:col>24</xdr:col>
      <xdr:colOff>63500</xdr:colOff>
      <xdr:row>105</xdr:row>
      <xdr:rowOff>154305</xdr:rowOff>
    </xdr:to>
    <xdr:cxnSp macro="">
      <xdr:nvCxnSpPr>
        <xdr:cNvPr id="421" name="直線コネクタ 420">
          <a:extLst>
            <a:ext uri="{FF2B5EF4-FFF2-40B4-BE49-F238E27FC236}">
              <a16:creationId xmlns:a16="http://schemas.microsoft.com/office/drawing/2014/main" id="{00000000-0008-0000-0E00-0000A5010000}"/>
            </a:ext>
          </a:extLst>
        </xdr:cNvPr>
        <xdr:cNvCxnSpPr/>
      </xdr:nvCxnSpPr>
      <xdr:spPr>
        <a:xfrm>
          <a:off x="3525838" y="17000220"/>
          <a:ext cx="766762" cy="15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93980</xdr:rowOff>
    </xdr:from>
    <xdr:to>
      <xdr:col>15</xdr:col>
      <xdr:colOff>101600</xdr:colOff>
      <xdr:row>105</xdr:row>
      <xdr:rowOff>24130</xdr:rowOff>
    </xdr:to>
    <xdr:sp macro="" textlink="">
      <xdr:nvSpPr>
        <xdr:cNvPr id="422" name="楕円 421">
          <a:extLst>
            <a:ext uri="{FF2B5EF4-FFF2-40B4-BE49-F238E27FC236}">
              <a16:creationId xmlns:a16="http://schemas.microsoft.com/office/drawing/2014/main" id="{00000000-0008-0000-0E00-0000A6010000}"/>
            </a:ext>
          </a:extLst>
        </xdr:cNvPr>
        <xdr:cNvSpPr/>
      </xdr:nvSpPr>
      <xdr:spPr>
        <a:xfrm>
          <a:off x="2643188" y="16934180"/>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144780</xdr:rowOff>
    </xdr:from>
    <xdr:to>
      <xdr:col>19</xdr:col>
      <xdr:colOff>177800</xdr:colOff>
      <xdr:row>104</xdr:row>
      <xdr:rowOff>169545</xdr:rowOff>
    </xdr:to>
    <xdr:cxnSp macro="">
      <xdr:nvCxnSpPr>
        <xdr:cNvPr id="423" name="直線コネクタ 422">
          <a:extLst>
            <a:ext uri="{FF2B5EF4-FFF2-40B4-BE49-F238E27FC236}">
              <a16:creationId xmlns:a16="http://schemas.microsoft.com/office/drawing/2014/main" id="{00000000-0008-0000-0E00-0000A7010000}"/>
            </a:ext>
          </a:extLst>
        </xdr:cNvPr>
        <xdr:cNvCxnSpPr/>
      </xdr:nvCxnSpPr>
      <xdr:spPr>
        <a:xfrm>
          <a:off x="2693988" y="16984980"/>
          <a:ext cx="83185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63500</xdr:rowOff>
    </xdr:from>
    <xdr:to>
      <xdr:col>10</xdr:col>
      <xdr:colOff>165100</xdr:colOff>
      <xdr:row>104</xdr:row>
      <xdr:rowOff>165100</xdr:rowOff>
    </xdr:to>
    <xdr:sp macro="" textlink="">
      <xdr:nvSpPr>
        <xdr:cNvPr id="424" name="楕円 423">
          <a:extLst>
            <a:ext uri="{FF2B5EF4-FFF2-40B4-BE49-F238E27FC236}">
              <a16:creationId xmlns:a16="http://schemas.microsoft.com/office/drawing/2014/main" id="{00000000-0008-0000-0E00-0000A8010000}"/>
            </a:ext>
          </a:extLst>
        </xdr:cNvPr>
        <xdr:cNvSpPr/>
      </xdr:nvSpPr>
      <xdr:spPr>
        <a:xfrm>
          <a:off x="1825625" y="16903700"/>
          <a:ext cx="101600" cy="9683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114300</xdr:rowOff>
    </xdr:from>
    <xdr:to>
      <xdr:col>15</xdr:col>
      <xdr:colOff>50800</xdr:colOff>
      <xdr:row>104</xdr:row>
      <xdr:rowOff>144780</xdr:rowOff>
    </xdr:to>
    <xdr:cxnSp macro="">
      <xdr:nvCxnSpPr>
        <xdr:cNvPr id="425" name="直線コネクタ 424">
          <a:extLst>
            <a:ext uri="{FF2B5EF4-FFF2-40B4-BE49-F238E27FC236}">
              <a16:creationId xmlns:a16="http://schemas.microsoft.com/office/drawing/2014/main" id="{00000000-0008-0000-0E00-0000A9010000}"/>
            </a:ext>
          </a:extLst>
        </xdr:cNvPr>
        <xdr:cNvCxnSpPr/>
      </xdr:nvCxnSpPr>
      <xdr:spPr>
        <a:xfrm>
          <a:off x="1876425" y="16954500"/>
          <a:ext cx="817563"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93980</xdr:rowOff>
    </xdr:from>
    <xdr:to>
      <xdr:col>6</xdr:col>
      <xdr:colOff>38100</xdr:colOff>
      <xdr:row>105</xdr:row>
      <xdr:rowOff>24130</xdr:rowOff>
    </xdr:to>
    <xdr:sp macro="" textlink="">
      <xdr:nvSpPr>
        <xdr:cNvPr id="426" name="楕円 425">
          <a:extLst>
            <a:ext uri="{FF2B5EF4-FFF2-40B4-BE49-F238E27FC236}">
              <a16:creationId xmlns:a16="http://schemas.microsoft.com/office/drawing/2014/main" id="{00000000-0008-0000-0E00-0000AA010000}"/>
            </a:ext>
          </a:extLst>
        </xdr:cNvPr>
        <xdr:cNvSpPr/>
      </xdr:nvSpPr>
      <xdr:spPr>
        <a:xfrm>
          <a:off x="1008063" y="16934180"/>
          <a:ext cx="87312"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114300</xdr:rowOff>
    </xdr:from>
    <xdr:to>
      <xdr:col>10</xdr:col>
      <xdr:colOff>114300</xdr:colOff>
      <xdr:row>104</xdr:row>
      <xdr:rowOff>144780</xdr:rowOff>
    </xdr:to>
    <xdr:cxnSp macro="">
      <xdr:nvCxnSpPr>
        <xdr:cNvPr id="427" name="直線コネクタ 426">
          <a:extLst>
            <a:ext uri="{FF2B5EF4-FFF2-40B4-BE49-F238E27FC236}">
              <a16:creationId xmlns:a16="http://schemas.microsoft.com/office/drawing/2014/main" id="{00000000-0008-0000-0E00-0000AB010000}"/>
            </a:ext>
          </a:extLst>
        </xdr:cNvPr>
        <xdr:cNvCxnSpPr/>
      </xdr:nvCxnSpPr>
      <xdr:spPr>
        <a:xfrm flipV="1">
          <a:off x="1058863" y="16954500"/>
          <a:ext cx="817562"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148607</xdr:rowOff>
    </xdr:from>
    <xdr:ext cx="405111" cy="259045"/>
    <xdr:sp macro="" textlink="">
      <xdr:nvSpPr>
        <xdr:cNvPr id="428" name="n_1aveValue【港湾・漁港】&#10;有形固定資産減価償却率">
          <a:extLst>
            <a:ext uri="{FF2B5EF4-FFF2-40B4-BE49-F238E27FC236}">
              <a16:creationId xmlns:a16="http://schemas.microsoft.com/office/drawing/2014/main" id="{00000000-0008-0000-0E00-0000AC010000}"/>
            </a:ext>
          </a:extLst>
        </xdr:cNvPr>
        <xdr:cNvSpPr txBox="1"/>
      </xdr:nvSpPr>
      <xdr:spPr>
        <a:xfrm>
          <a:off x="3324869" y="17150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127652</xdr:rowOff>
    </xdr:from>
    <xdr:ext cx="405111" cy="259045"/>
    <xdr:sp macro="" textlink="">
      <xdr:nvSpPr>
        <xdr:cNvPr id="429" name="n_2aveValue【港湾・漁港】&#10;有形固定資産減価償却率">
          <a:extLst>
            <a:ext uri="{FF2B5EF4-FFF2-40B4-BE49-F238E27FC236}">
              <a16:creationId xmlns:a16="http://schemas.microsoft.com/office/drawing/2014/main" id="{00000000-0008-0000-0E00-0000AD010000}"/>
            </a:ext>
          </a:extLst>
        </xdr:cNvPr>
        <xdr:cNvSpPr txBox="1"/>
      </xdr:nvSpPr>
      <xdr:spPr>
        <a:xfrm>
          <a:off x="2505719" y="17129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108602</xdr:rowOff>
    </xdr:from>
    <xdr:ext cx="405111" cy="259045"/>
    <xdr:sp macro="" textlink="">
      <xdr:nvSpPr>
        <xdr:cNvPr id="430" name="n_3aveValue【港湾・漁港】&#10;有形固定資産減価償却率">
          <a:extLst>
            <a:ext uri="{FF2B5EF4-FFF2-40B4-BE49-F238E27FC236}">
              <a16:creationId xmlns:a16="http://schemas.microsoft.com/office/drawing/2014/main" id="{00000000-0008-0000-0E00-0000AE010000}"/>
            </a:ext>
          </a:extLst>
        </xdr:cNvPr>
        <xdr:cNvSpPr txBox="1"/>
      </xdr:nvSpPr>
      <xdr:spPr>
        <a:xfrm>
          <a:off x="1688157" y="17110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116222</xdr:rowOff>
    </xdr:from>
    <xdr:ext cx="405111" cy="259045"/>
    <xdr:sp macro="" textlink="">
      <xdr:nvSpPr>
        <xdr:cNvPr id="431" name="n_4aveValue【港湾・漁港】&#10;有形固定資産減価償却率">
          <a:extLst>
            <a:ext uri="{FF2B5EF4-FFF2-40B4-BE49-F238E27FC236}">
              <a16:creationId xmlns:a16="http://schemas.microsoft.com/office/drawing/2014/main" id="{00000000-0008-0000-0E00-0000AF010000}"/>
            </a:ext>
          </a:extLst>
        </xdr:cNvPr>
        <xdr:cNvSpPr txBox="1"/>
      </xdr:nvSpPr>
      <xdr:spPr>
        <a:xfrm>
          <a:off x="870594" y="17118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65422</xdr:rowOff>
    </xdr:from>
    <xdr:ext cx="405111" cy="259045"/>
    <xdr:sp macro="" textlink="">
      <xdr:nvSpPr>
        <xdr:cNvPr id="432" name="n_1mainValue【港湾・漁港】&#10;有形固定資産減価償却率">
          <a:extLst>
            <a:ext uri="{FF2B5EF4-FFF2-40B4-BE49-F238E27FC236}">
              <a16:creationId xmlns:a16="http://schemas.microsoft.com/office/drawing/2014/main" id="{00000000-0008-0000-0E00-0000B0010000}"/>
            </a:ext>
          </a:extLst>
        </xdr:cNvPr>
        <xdr:cNvSpPr txBox="1"/>
      </xdr:nvSpPr>
      <xdr:spPr>
        <a:xfrm>
          <a:off x="3324869" y="1674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40657</xdr:rowOff>
    </xdr:from>
    <xdr:ext cx="405111" cy="259045"/>
    <xdr:sp macro="" textlink="">
      <xdr:nvSpPr>
        <xdr:cNvPr id="433" name="n_2mainValue【港湾・漁港】&#10;有形固定資産減価償却率">
          <a:extLst>
            <a:ext uri="{FF2B5EF4-FFF2-40B4-BE49-F238E27FC236}">
              <a16:creationId xmlns:a16="http://schemas.microsoft.com/office/drawing/2014/main" id="{00000000-0008-0000-0E00-0000B1010000}"/>
            </a:ext>
          </a:extLst>
        </xdr:cNvPr>
        <xdr:cNvSpPr txBox="1"/>
      </xdr:nvSpPr>
      <xdr:spPr>
        <a:xfrm>
          <a:off x="2505719" y="1671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10177</xdr:rowOff>
    </xdr:from>
    <xdr:ext cx="405111" cy="259045"/>
    <xdr:sp macro="" textlink="">
      <xdr:nvSpPr>
        <xdr:cNvPr id="434" name="n_3mainValue【港湾・漁港】&#10;有形固定資産減価償却率">
          <a:extLst>
            <a:ext uri="{FF2B5EF4-FFF2-40B4-BE49-F238E27FC236}">
              <a16:creationId xmlns:a16="http://schemas.microsoft.com/office/drawing/2014/main" id="{00000000-0008-0000-0E00-0000B2010000}"/>
            </a:ext>
          </a:extLst>
        </xdr:cNvPr>
        <xdr:cNvSpPr txBox="1"/>
      </xdr:nvSpPr>
      <xdr:spPr>
        <a:xfrm>
          <a:off x="1688157" y="1668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40657</xdr:rowOff>
    </xdr:from>
    <xdr:ext cx="405111" cy="259045"/>
    <xdr:sp macro="" textlink="">
      <xdr:nvSpPr>
        <xdr:cNvPr id="435" name="n_4mainValue【港湾・漁港】&#10;有形固定資産減価償却率">
          <a:extLst>
            <a:ext uri="{FF2B5EF4-FFF2-40B4-BE49-F238E27FC236}">
              <a16:creationId xmlns:a16="http://schemas.microsoft.com/office/drawing/2014/main" id="{00000000-0008-0000-0E00-0000B3010000}"/>
            </a:ext>
          </a:extLst>
        </xdr:cNvPr>
        <xdr:cNvSpPr txBox="1"/>
      </xdr:nvSpPr>
      <xdr:spPr>
        <a:xfrm>
          <a:off x="870594" y="1671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6" name="正方形/長方形 435">
          <a:extLst>
            <a:ext uri="{FF2B5EF4-FFF2-40B4-BE49-F238E27FC236}">
              <a16:creationId xmlns:a16="http://schemas.microsoft.com/office/drawing/2014/main" id="{00000000-0008-0000-0E00-0000B4010000}"/>
            </a:ext>
          </a:extLst>
        </xdr:cNvPr>
        <xdr:cNvSpPr/>
      </xdr:nvSpPr>
      <xdr:spPr>
        <a:xfrm>
          <a:off x="6118225" y="14754225"/>
          <a:ext cx="4367213" cy="6064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7" name="正方形/長方形 436">
          <a:extLst>
            <a:ext uri="{FF2B5EF4-FFF2-40B4-BE49-F238E27FC236}">
              <a16:creationId xmlns:a16="http://schemas.microsoft.com/office/drawing/2014/main" id="{00000000-0008-0000-0E00-0000B5010000}"/>
            </a:ext>
          </a:extLst>
        </xdr:cNvPr>
        <xdr:cNvSpPr/>
      </xdr:nvSpPr>
      <xdr:spPr>
        <a:xfrm>
          <a:off x="6230938" y="15381287"/>
          <a:ext cx="1409700" cy="23971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8" name="正方形/長方形 437">
          <a:extLst>
            <a:ext uri="{FF2B5EF4-FFF2-40B4-BE49-F238E27FC236}">
              <a16:creationId xmlns:a16="http://schemas.microsoft.com/office/drawing/2014/main" id="{00000000-0008-0000-0E00-0000B6010000}"/>
            </a:ext>
          </a:extLst>
        </xdr:cNvPr>
        <xdr:cNvSpPr/>
      </xdr:nvSpPr>
      <xdr:spPr>
        <a:xfrm>
          <a:off x="6230938" y="15570200"/>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9" name="正方形/長方形 438">
          <a:extLst>
            <a:ext uri="{FF2B5EF4-FFF2-40B4-BE49-F238E27FC236}">
              <a16:creationId xmlns:a16="http://schemas.microsoft.com/office/drawing/2014/main" id="{00000000-0008-0000-0E00-0000B7010000}"/>
            </a:ext>
          </a:extLst>
        </xdr:cNvPr>
        <xdr:cNvSpPr/>
      </xdr:nvSpPr>
      <xdr:spPr>
        <a:xfrm>
          <a:off x="7175500" y="15381287"/>
          <a:ext cx="1409700" cy="23971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0" name="正方形/長方形 439">
          <a:extLst>
            <a:ext uri="{FF2B5EF4-FFF2-40B4-BE49-F238E27FC236}">
              <a16:creationId xmlns:a16="http://schemas.microsoft.com/office/drawing/2014/main" id="{00000000-0008-0000-0E00-0000B8010000}"/>
            </a:ext>
          </a:extLst>
        </xdr:cNvPr>
        <xdr:cNvSpPr/>
      </xdr:nvSpPr>
      <xdr:spPr>
        <a:xfrm>
          <a:off x="7175500" y="15570200"/>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1" name="正方形/長方形 440">
          <a:extLst>
            <a:ext uri="{FF2B5EF4-FFF2-40B4-BE49-F238E27FC236}">
              <a16:creationId xmlns:a16="http://schemas.microsoft.com/office/drawing/2014/main" id="{00000000-0008-0000-0E00-0000B9010000}"/>
            </a:ext>
          </a:extLst>
        </xdr:cNvPr>
        <xdr:cNvSpPr/>
      </xdr:nvSpPr>
      <xdr:spPr>
        <a:xfrm>
          <a:off x="8232775" y="15381287"/>
          <a:ext cx="1409700" cy="23971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2" name="正方形/長方形 441">
          <a:extLst>
            <a:ext uri="{FF2B5EF4-FFF2-40B4-BE49-F238E27FC236}">
              <a16:creationId xmlns:a16="http://schemas.microsoft.com/office/drawing/2014/main" id="{00000000-0008-0000-0E00-0000BA010000}"/>
            </a:ext>
          </a:extLst>
        </xdr:cNvPr>
        <xdr:cNvSpPr/>
      </xdr:nvSpPr>
      <xdr:spPr>
        <a:xfrm>
          <a:off x="8232775" y="15570200"/>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3" name="正方形/長方形 442">
          <a:extLst>
            <a:ext uri="{FF2B5EF4-FFF2-40B4-BE49-F238E27FC236}">
              <a16:creationId xmlns:a16="http://schemas.microsoft.com/office/drawing/2014/main" id="{00000000-0008-0000-0E00-0000BB010000}"/>
            </a:ext>
          </a:extLst>
        </xdr:cNvPr>
        <xdr:cNvSpPr/>
      </xdr:nvSpPr>
      <xdr:spPr>
        <a:xfrm>
          <a:off x="6118225" y="15840075"/>
          <a:ext cx="4367213"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4" name="テキスト ボックス 443">
          <a:extLst>
            <a:ext uri="{FF2B5EF4-FFF2-40B4-BE49-F238E27FC236}">
              <a16:creationId xmlns:a16="http://schemas.microsoft.com/office/drawing/2014/main" id="{00000000-0008-0000-0E00-0000BC010000}"/>
            </a:ext>
          </a:extLst>
        </xdr:cNvPr>
        <xdr:cNvSpPr txBox="1"/>
      </xdr:nvSpPr>
      <xdr:spPr>
        <a:xfrm>
          <a:off x="6080125"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5" name="直線コネクタ 444">
          <a:extLst>
            <a:ext uri="{FF2B5EF4-FFF2-40B4-BE49-F238E27FC236}">
              <a16:creationId xmlns:a16="http://schemas.microsoft.com/office/drawing/2014/main" id="{00000000-0008-0000-0E00-0000BD010000}"/>
            </a:ext>
          </a:extLst>
        </xdr:cNvPr>
        <xdr:cNvCxnSpPr/>
      </xdr:nvCxnSpPr>
      <xdr:spPr>
        <a:xfrm>
          <a:off x="6118225" y="17992725"/>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6" name="直線コネクタ 445">
          <a:extLst>
            <a:ext uri="{FF2B5EF4-FFF2-40B4-BE49-F238E27FC236}">
              <a16:creationId xmlns:a16="http://schemas.microsoft.com/office/drawing/2014/main" id="{00000000-0008-0000-0E00-0000BE010000}"/>
            </a:ext>
          </a:extLst>
        </xdr:cNvPr>
        <xdr:cNvCxnSpPr/>
      </xdr:nvCxnSpPr>
      <xdr:spPr>
        <a:xfrm>
          <a:off x="6118225" y="17685204"/>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64606</xdr:rowOff>
    </xdr:from>
    <xdr:ext cx="248786" cy="259045"/>
    <xdr:sp macro="" textlink="">
      <xdr:nvSpPr>
        <xdr:cNvPr id="447" name="テキスト ボックス 446">
          <a:extLst>
            <a:ext uri="{FF2B5EF4-FFF2-40B4-BE49-F238E27FC236}">
              <a16:creationId xmlns:a16="http://schemas.microsoft.com/office/drawing/2014/main" id="{00000000-0008-0000-0E00-0000BF010000}"/>
            </a:ext>
          </a:extLst>
        </xdr:cNvPr>
        <xdr:cNvSpPr txBox="1"/>
      </xdr:nvSpPr>
      <xdr:spPr>
        <a:xfrm>
          <a:off x="5883727" y="175525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8" name="直線コネクタ 447">
          <a:extLst>
            <a:ext uri="{FF2B5EF4-FFF2-40B4-BE49-F238E27FC236}">
              <a16:creationId xmlns:a16="http://schemas.microsoft.com/office/drawing/2014/main" id="{00000000-0008-0000-0E00-0000C0010000}"/>
            </a:ext>
          </a:extLst>
        </xdr:cNvPr>
        <xdr:cNvCxnSpPr/>
      </xdr:nvCxnSpPr>
      <xdr:spPr>
        <a:xfrm>
          <a:off x="6118225" y="17377682"/>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106</xdr:row>
      <xdr:rowOff>80934</xdr:rowOff>
    </xdr:from>
    <xdr:ext cx="595419" cy="259045"/>
    <xdr:sp macro="" textlink="">
      <xdr:nvSpPr>
        <xdr:cNvPr id="449" name="テキスト ボックス 448">
          <a:extLst>
            <a:ext uri="{FF2B5EF4-FFF2-40B4-BE49-F238E27FC236}">
              <a16:creationId xmlns:a16="http://schemas.microsoft.com/office/drawing/2014/main" id="{00000000-0008-0000-0E00-0000C1010000}"/>
            </a:ext>
          </a:extLst>
        </xdr:cNvPr>
        <xdr:cNvSpPr txBox="1"/>
      </xdr:nvSpPr>
      <xdr:spPr>
        <a:xfrm>
          <a:off x="5565669" y="1724498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50" name="直線コネクタ 449">
          <a:extLst>
            <a:ext uri="{FF2B5EF4-FFF2-40B4-BE49-F238E27FC236}">
              <a16:creationId xmlns:a16="http://schemas.microsoft.com/office/drawing/2014/main" id="{00000000-0008-0000-0E00-0000C2010000}"/>
            </a:ext>
          </a:extLst>
        </xdr:cNvPr>
        <xdr:cNvCxnSpPr/>
      </xdr:nvCxnSpPr>
      <xdr:spPr>
        <a:xfrm>
          <a:off x="6118225" y="17070161"/>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97263</xdr:rowOff>
    </xdr:from>
    <xdr:ext cx="595419" cy="259045"/>
    <xdr:sp macro="" textlink="">
      <xdr:nvSpPr>
        <xdr:cNvPr id="451" name="テキスト ボックス 450">
          <a:extLst>
            <a:ext uri="{FF2B5EF4-FFF2-40B4-BE49-F238E27FC236}">
              <a16:creationId xmlns:a16="http://schemas.microsoft.com/office/drawing/2014/main" id="{00000000-0008-0000-0E00-0000C3010000}"/>
            </a:ext>
          </a:extLst>
        </xdr:cNvPr>
        <xdr:cNvSpPr txBox="1"/>
      </xdr:nvSpPr>
      <xdr:spPr>
        <a:xfrm>
          <a:off x="5565669" y="169374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52" name="直線コネクタ 451">
          <a:extLst>
            <a:ext uri="{FF2B5EF4-FFF2-40B4-BE49-F238E27FC236}">
              <a16:creationId xmlns:a16="http://schemas.microsoft.com/office/drawing/2014/main" id="{00000000-0008-0000-0E00-0000C4010000}"/>
            </a:ext>
          </a:extLst>
        </xdr:cNvPr>
        <xdr:cNvCxnSpPr/>
      </xdr:nvCxnSpPr>
      <xdr:spPr>
        <a:xfrm>
          <a:off x="6118225" y="16762639"/>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113591</xdr:rowOff>
    </xdr:from>
    <xdr:ext cx="595419" cy="259045"/>
    <xdr:sp macro="" textlink="">
      <xdr:nvSpPr>
        <xdr:cNvPr id="453" name="テキスト ボックス 452">
          <a:extLst>
            <a:ext uri="{FF2B5EF4-FFF2-40B4-BE49-F238E27FC236}">
              <a16:creationId xmlns:a16="http://schemas.microsoft.com/office/drawing/2014/main" id="{00000000-0008-0000-0E00-0000C5010000}"/>
            </a:ext>
          </a:extLst>
        </xdr:cNvPr>
        <xdr:cNvSpPr txBox="1"/>
      </xdr:nvSpPr>
      <xdr:spPr>
        <a:xfrm>
          <a:off x="5565669" y="1662994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4" name="直線コネクタ 453">
          <a:extLst>
            <a:ext uri="{FF2B5EF4-FFF2-40B4-BE49-F238E27FC236}">
              <a16:creationId xmlns:a16="http://schemas.microsoft.com/office/drawing/2014/main" id="{00000000-0008-0000-0E00-0000C6010000}"/>
            </a:ext>
          </a:extLst>
        </xdr:cNvPr>
        <xdr:cNvCxnSpPr/>
      </xdr:nvCxnSpPr>
      <xdr:spPr>
        <a:xfrm>
          <a:off x="6118225" y="16455118"/>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100</xdr:row>
      <xdr:rowOff>129920</xdr:rowOff>
    </xdr:from>
    <xdr:ext cx="595419" cy="259045"/>
    <xdr:sp macro="" textlink="">
      <xdr:nvSpPr>
        <xdr:cNvPr id="455" name="テキスト ボックス 454">
          <a:extLst>
            <a:ext uri="{FF2B5EF4-FFF2-40B4-BE49-F238E27FC236}">
              <a16:creationId xmlns:a16="http://schemas.microsoft.com/office/drawing/2014/main" id="{00000000-0008-0000-0E00-0000C7010000}"/>
            </a:ext>
          </a:extLst>
        </xdr:cNvPr>
        <xdr:cNvSpPr txBox="1"/>
      </xdr:nvSpPr>
      <xdr:spPr>
        <a:xfrm>
          <a:off x="5565669" y="163224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6" name="直線コネクタ 455">
          <a:extLst>
            <a:ext uri="{FF2B5EF4-FFF2-40B4-BE49-F238E27FC236}">
              <a16:creationId xmlns:a16="http://schemas.microsoft.com/office/drawing/2014/main" id="{00000000-0008-0000-0E00-0000C8010000}"/>
            </a:ext>
          </a:extLst>
        </xdr:cNvPr>
        <xdr:cNvCxnSpPr/>
      </xdr:nvCxnSpPr>
      <xdr:spPr>
        <a:xfrm>
          <a:off x="6118225" y="16147596"/>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98</xdr:row>
      <xdr:rowOff>146248</xdr:rowOff>
    </xdr:from>
    <xdr:ext cx="595419" cy="259045"/>
    <xdr:sp macro="" textlink="">
      <xdr:nvSpPr>
        <xdr:cNvPr id="457" name="テキスト ボックス 456">
          <a:extLst>
            <a:ext uri="{FF2B5EF4-FFF2-40B4-BE49-F238E27FC236}">
              <a16:creationId xmlns:a16="http://schemas.microsoft.com/office/drawing/2014/main" id="{00000000-0008-0000-0E00-0000C9010000}"/>
            </a:ext>
          </a:extLst>
        </xdr:cNvPr>
        <xdr:cNvSpPr txBox="1"/>
      </xdr:nvSpPr>
      <xdr:spPr>
        <a:xfrm>
          <a:off x="5565669" y="1601489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a:extLst>
            <a:ext uri="{FF2B5EF4-FFF2-40B4-BE49-F238E27FC236}">
              <a16:creationId xmlns:a16="http://schemas.microsoft.com/office/drawing/2014/main" id="{00000000-0008-0000-0E00-0000CA010000}"/>
            </a:ext>
          </a:extLst>
        </xdr:cNvPr>
        <xdr:cNvCxnSpPr/>
      </xdr:nvCxnSpPr>
      <xdr:spPr>
        <a:xfrm>
          <a:off x="6118225" y="15840075"/>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59" name="テキスト ボックス 458">
          <a:extLst>
            <a:ext uri="{FF2B5EF4-FFF2-40B4-BE49-F238E27FC236}">
              <a16:creationId xmlns:a16="http://schemas.microsoft.com/office/drawing/2014/main" id="{00000000-0008-0000-0E00-0000CB010000}"/>
            </a:ext>
          </a:extLst>
        </xdr:cNvPr>
        <xdr:cNvSpPr txBox="1"/>
      </xdr:nvSpPr>
      <xdr:spPr>
        <a:xfrm>
          <a:off x="5565669" y="15707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港湾・漁港】&#10;一人当たり有形固定資産（償却資産）額グラフ枠">
          <a:extLst>
            <a:ext uri="{FF2B5EF4-FFF2-40B4-BE49-F238E27FC236}">
              <a16:creationId xmlns:a16="http://schemas.microsoft.com/office/drawing/2014/main" id="{00000000-0008-0000-0E00-0000CC010000}"/>
            </a:ext>
          </a:extLst>
        </xdr:cNvPr>
        <xdr:cNvSpPr/>
      </xdr:nvSpPr>
      <xdr:spPr>
        <a:xfrm>
          <a:off x="6118225" y="15840075"/>
          <a:ext cx="4367213"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54287</xdr:rowOff>
    </xdr:from>
    <xdr:to>
      <xdr:col>54</xdr:col>
      <xdr:colOff>189865</xdr:colOff>
      <xdr:row>109</xdr:row>
      <xdr:rowOff>35251</xdr:rowOff>
    </xdr:to>
    <xdr:cxnSp macro="">
      <xdr:nvCxnSpPr>
        <xdr:cNvPr id="461" name="直線コネクタ 460">
          <a:extLst>
            <a:ext uri="{FF2B5EF4-FFF2-40B4-BE49-F238E27FC236}">
              <a16:creationId xmlns:a16="http://schemas.microsoft.com/office/drawing/2014/main" id="{00000000-0008-0000-0E00-0000CD010000}"/>
            </a:ext>
          </a:extLst>
        </xdr:cNvPr>
        <xdr:cNvCxnSpPr/>
      </xdr:nvCxnSpPr>
      <xdr:spPr>
        <a:xfrm flipV="1">
          <a:off x="9691053" y="16246787"/>
          <a:ext cx="0" cy="1438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39078</xdr:rowOff>
    </xdr:from>
    <xdr:ext cx="313932" cy="259045"/>
    <xdr:sp macro="" textlink="">
      <xdr:nvSpPr>
        <xdr:cNvPr id="462" name="【港湾・漁港】&#10;一人当たり有形固定資産（償却資産）額最小値テキスト">
          <a:extLst>
            <a:ext uri="{FF2B5EF4-FFF2-40B4-BE49-F238E27FC236}">
              <a16:creationId xmlns:a16="http://schemas.microsoft.com/office/drawing/2014/main" id="{00000000-0008-0000-0E00-0000CE010000}"/>
            </a:ext>
          </a:extLst>
        </xdr:cNvPr>
        <xdr:cNvSpPr txBox="1"/>
      </xdr:nvSpPr>
      <xdr:spPr>
        <a:xfrm>
          <a:off x="9729788" y="176889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35251</xdr:rowOff>
    </xdr:from>
    <xdr:to>
      <xdr:col>55</xdr:col>
      <xdr:colOff>88900</xdr:colOff>
      <xdr:row>109</xdr:row>
      <xdr:rowOff>35251</xdr:rowOff>
    </xdr:to>
    <xdr:cxnSp macro="">
      <xdr:nvCxnSpPr>
        <xdr:cNvPr id="463" name="直線コネクタ 462">
          <a:extLst>
            <a:ext uri="{FF2B5EF4-FFF2-40B4-BE49-F238E27FC236}">
              <a16:creationId xmlns:a16="http://schemas.microsoft.com/office/drawing/2014/main" id="{00000000-0008-0000-0E00-0000CF010000}"/>
            </a:ext>
          </a:extLst>
        </xdr:cNvPr>
        <xdr:cNvCxnSpPr/>
      </xdr:nvCxnSpPr>
      <xdr:spPr>
        <a:xfrm>
          <a:off x="9617075" y="17685076"/>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964</xdr:rowOff>
    </xdr:from>
    <xdr:ext cx="599010" cy="259045"/>
    <xdr:sp macro="" textlink="">
      <xdr:nvSpPr>
        <xdr:cNvPr id="464" name="【港湾・漁港】&#10;一人当たり有形固定資産（償却資産）額最大値テキスト">
          <a:extLst>
            <a:ext uri="{FF2B5EF4-FFF2-40B4-BE49-F238E27FC236}">
              <a16:creationId xmlns:a16="http://schemas.microsoft.com/office/drawing/2014/main" id="{00000000-0008-0000-0E00-0000D0010000}"/>
            </a:ext>
          </a:extLst>
        </xdr:cNvPr>
        <xdr:cNvSpPr txBox="1"/>
      </xdr:nvSpPr>
      <xdr:spPr>
        <a:xfrm>
          <a:off x="9729788" y="16031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54287</xdr:rowOff>
    </xdr:from>
    <xdr:to>
      <xdr:col>55</xdr:col>
      <xdr:colOff>88900</xdr:colOff>
      <xdr:row>100</xdr:row>
      <xdr:rowOff>54287</xdr:rowOff>
    </xdr:to>
    <xdr:cxnSp macro="">
      <xdr:nvCxnSpPr>
        <xdr:cNvPr id="465" name="直線コネクタ 464">
          <a:extLst>
            <a:ext uri="{FF2B5EF4-FFF2-40B4-BE49-F238E27FC236}">
              <a16:creationId xmlns:a16="http://schemas.microsoft.com/office/drawing/2014/main" id="{00000000-0008-0000-0E00-0000D1010000}"/>
            </a:ext>
          </a:extLst>
        </xdr:cNvPr>
        <xdr:cNvCxnSpPr/>
      </xdr:nvCxnSpPr>
      <xdr:spPr>
        <a:xfrm>
          <a:off x="9617075" y="16246787"/>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170262</xdr:rowOff>
    </xdr:from>
    <xdr:ext cx="534377" cy="259045"/>
    <xdr:sp macro="" textlink="">
      <xdr:nvSpPr>
        <xdr:cNvPr id="466" name="【港湾・漁港】&#10;一人当たり有形固定資産（償却資産）額平均値テキスト">
          <a:extLst>
            <a:ext uri="{FF2B5EF4-FFF2-40B4-BE49-F238E27FC236}">
              <a16:creationId xmlns:a16="http://schemas.microsoft.com/office/drawing/2014/main" id="{00000000-0008-0000-0E00-0000D2010000}"/>
            </a:ext>
          </a:extLst>
        </xdr:cNvPr>
        <xdr:cNvSpPr txBox="1"/>
      </xdr:nvSpPr>
      <xdr:spPr>
        <a:xfrm>
          <a:off x="9729788" y="173247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147385</xdr:rowOff>
    </xdr:from>
    <xdr:to>
      <xdr:col>55</xdr:col>
      <xdr:colOff>50800</xdr:colOff>
      <xdr:row>108</xdr:row>
      <xdr:rowOff>77535</xdr:rowOff>
    </xdr:to>
    <xdr:sp macro="" textlink="">
      <xdr:nvSpPr>
        <xdr:cNvPr id="467" name="フローチャート: 判断 466">
          <a:extLst>
            <a:ext uri="{FF2B5EF4-FFF2-40B4-BE49-F238E27FC236}">
              <a16:creationId xmlns:a16="http://schemas.microsoft.com/office/drawing/2014/main" id="{00000000-0008-0000-0E00-0000D3010000}"/>
            </a:ext>
          </a:extLst>
        </xdr:cNvPr>
        <xdr:cNvSpPr/>
      </xdr:nvSpPr>
      <xdr:spPr>
        <a:xfrm>
          <a:off x="9655175" y="17473360"/>
          <a:ext cx="87313"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129459</xdr:rowOff>
    </xdr:from>
    <xdr:to>
      <xdr:col>50</xdr:col>
      <xdr:colOff>165100</xdr:colOff>
      <xdr:row>108</xdr:row>
      <xdr:rowOff>59609</xdr:rowOff>
    </xdr:to>
    <xdr:sp macro="" textlink="">
      <xdr:nvSpPr>
        <xdr:cNvPr id="468" name="フローチャート: 判断 467">
          <a:extLst>
            <a:ext uri="{FF2B5EF4-FFF2-40B4-BE49-F238E27FC236}">
              <a16:creationId xmlns:a16="http://schemas.microsoft.com/office/drawing/2014/main" id="{00000000-0008-0000-0E00-0000D4010000}"/>
            </a:ext>
          </a:extLst>
        </xdr:cNvPr>
        <xdr:cNvSpPr/>
      </xdr:nvSpPr>
      <xdr:spPr>
        <a:xfrm>
          <a:off x="8874125" y="17455434"/>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126986</xdr:rowOff>
    </xdr:from>
    <xdr:to>
      <xdr:col>46</xdr:col>
      <xdr:colOff>38100</xdr:colOff>
      <xdr:row>108</xdr:row>
      <xdr:rowOff>57136</xdr:rowOff>
    </xdr:to>
    <xdr:sp macro="" textlink="">
      <xdr:nvSpPr>
        <xdr:cNvPr id="469" name="フローチャート: 判断 468">
          <a:extLst>
            <a:ext uri="{FF2B5EF4-FFF2-40B4-BE49-F238E27FC236}">
              <a16:creationId xmlns:a16="http://schemas.microsoft.com/office/drawing/2014/main" id="{00000000-0008-0000-0E00-0000D5010000}"/>
            </a:ext>
          </a:extLst>
        </xdr:cNvPr>
        <xdr:cNvSpPr/>
      </xdr:nvSpPr>
      <xdr:spPr>
        <a:xfrm>
          <a:off x="8056563" y="17452961"/>
          <a:ext cx="8731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130034</xdr:rowOff>
    </xdr:from>
    <xdr:to>
      <xdr:col>41</xdr:col>
      <xdr:colOff>101600</xdr:colOff>
      <xdr:row>108</xdr:row>
      <xdr:rowOff>60184</xdr:rowOff>
    </xdr:to>
    <xdr:sp macro="" textlink="">
      <xdr:nvSpPr>
        <xdr:cNvPr id="470" name="フローチャート: 判断 469">
          <a:extLst>
            <a:ext uri="{FF2B5EF4-FFF2-40B4-BE49-F238E27FC236}">
              <a16:creationId xmlns:a16="http://schemas.microsoft.com/office/drawing/2014/main" id="{00000000-0008-0000-0E00-0000D6010000}"/>
            </a:ext>
          </a:extLst>
        </xdr:cNvPr>
        <xdr:cNvSpPr/>
      </xdr:nvSpPr>
      <xdr:spPr>
        <a:xfrm>
          <a:off x="7224713" y="17456009"/>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115041</xdr:rowOff>
    </xdr:from>
    <xdr:to>
      <xdr:col>36</xdr:col>
      <xdr:colOff>165100</xdr:colOff>
      <xdr:row>108</xdr:row>
      <xdr:rowOff>45191</xdr:rowOff>
    </xdr:to>
    <xdr:sp macro="" textlink="">
      <xdr:nvSpPr>
        <xdr:cNvPr id="471" name="フローチャート: 判断 470">
          <a:extLst>
            <a:ext uri="{FF2B5EF4-FFF2-40B4-BE49-F238E27FC236}">
              <a16:creationId xmlns:a16="http://schemas.microsoft.com/office/drawing/2014/main" id="{00000000-0008-0000-0E00-0000D7010000}"/>
            </a:ext>
          </a:extLst>
        </xdr:cNvPr>
        <xdr:cNvSpPr/>
      </xdr:nvSpPr>
      <xdr:spPr>
        <a:xfrm>
          <a:off x="6407150" y="17441016"/>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00000000-0008-0000-0E00-0000D8010000}"/>
            </a:ext>
          </a:extLst>
        </xdr:cNvPr>
        <xdr:cNvSpPr txBox="1"/>
      </xdr:nvSpPr>
      <xdr:spPr>
        <a:xfrm>
          <a:off x="951547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00000000-0008-0000-0E00-0000D9010000}"/>
            </a:ext>
          </a:extLst>
        </xdr:cNvPr>
        <xdr:cNvSpPr txBox="1"/>
      </xdr:nvSpPr>
      <xdr:spPr>
        <a:xfrm>
          <a:off x="8748713"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00000000-0008-0000-0E00-0000DA010000}"/>
            </a:ext>
          </a:extLst>
        </xdr:cNvPr>
        <xdr:cNvSpPr txBox="1"/>
      </xdr:nvSpPr>
      <xdr:spPr>
        <a:xfrm>
          <a:off x="79311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00000000-0008-0000-0E00-0000DB010000}"/>
            </a:ext>
          </a:extLst>
        </xdr:cNvPr>
        <xdr:cNvSpPr txBox="1"/>
      </xdr:nvSpPr>
      <xdr:spPr>
        <a:xfrm>
          <a:off x="709930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00000000-0008-0000-0E00-0000DC010000}"/>
            </a:ext>
          </a:extLst>
        </xdr:cNvPr>
        <xdr:cNvSpPr txBox="1"/>
      </xdr:nvSpPr>
      <xdr:spPr>
        <a:xfrm>
          <a:off x="6281738"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57378</xdr:rowOff>
    </xdr:from>
    <xdr:to>
      <xdr:col>55</xdr:col>
      <xdr:colOff>50800</xdr:colOff>
      <xdr:row>108</xdr:row>
      <xdr:rowOff>158978</xdr:rowOff>
    </xdr:to>
    <xdr:sp macro="" textlink="">
      <xdr:nvSpPr>
        <xdr:cNvPr id="477" name="楕円 476">
          <a:extLst>
            <a:ext uri="{FF2B5EF4-FFF2-40B4-BE49-F238E27FC236}">
              <a16:creationId xmlns:a16="http://schemas.microsoft.com/office/drawing/2014/main" id="{00000000-0008-0000-0E00-0000DD010000}"/>
            </a:ext>
          </a:extLst>
        </xdr:cNvPr>
        <xdr:cNvSpPr/>
      </xdr:nvSpPr>
      <xdr:spPr>
        <a:xfrm>
          <a:off x="9655175" y="17545278"/>
          <a:ext cx="87313"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143755</xdr:rowOff>
    </xdr:from>
    <xdr:ext cx="534377" cy="259045"/>
    <xdr:sp macro="" textlink="">
      <xdr:nvSpPr>
        <xdr:cNvPr id="478" name="【港湾・漁港】&#10;一人当たり有形固定資産（償却資産）額該当値テキスト">
          <a:extLst>
            <a:ext uri="{FF2B5EF4-FFF2-40B4-BE49-F238E27FC236}">
              <a16:creationId xmlns:a16="http://schemas.microsoft.com/office/drawing/2014/main" id="{00000000-0008-0000-0E00-0000DE010000}"/>
            </a:ext>
          </a:extLst>
        </xdr:cNvPr>
        <xdr:cNvSpPr txBox="1"/>
      </xdr:nvSpPr>
      <xdr:spPr>
        <a:xfrm>
          <a:off x="9729788" y="17469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44312</xdr:rowOff>
    </xdr:from>
    <xdr:to>
      <xdr:col>50</xdr:col>
      <xdr:colOff>165100</xdr:colOff>
      <xdr:row>108</xdr:row>
      <xdr:rowOff>145912</xdr:rowOff>
    </xdr:to>
    <xdr:sp macro="" textlink="">
      <xdr:nvSpPr>
        <xdr:cNvPr id="479" name="楕円 478">
          <a:extLst>
            <a:ext uri="{FF2B5EF4-FFF2-40B4-BE49-F238E27FC236}">
              <a16:creationId xmlns:a16="http://schemas.microsoft.com/office/drawing/2014/main" id="{00000000-0008-0000-0E00-0000DF010000}"/>
            </a:ext>
          </a:extLst>
        </xdr:cNvPr>
        <xdr:cNvSpPr/>
      </xdr:nvSpPr>
      <xdr:spPr>
        <a:xfrm>
          <a:off x="8874125" y="17532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95112</xdr:rowOff>
    </xdr:from>
    <xdr:to>
      <xdr:col>55</xdr:col>
      <xdr:colOff>0</xdr:colOff>
      <xdr:row>108</xdr:row>
      <xdr:rowOff>108178</xdr:rowOff>
    </xdr:to>
    <xdr:cxnSp macro="">
      <xdr:nvCxnSpPr>
        <xdr:cNvPr id="480" name="直線コネクタ 479">
          <a:extLst>
            <a:ext uri="{FF2B5EF4-FFF2-40B4-BE49-F238E27FC236}">
              <a16:creationId xmlns:a16="http://schemas.microsoft.com/office/drawing/2014/main" id="{00000000-0008-0000-0E00-0000E0010000}"/>
            </a:ext>
          </a:extLst>
        </xdr:cNvPr>
        <xdr:cNvCxnSpPr/>
      </xdr:nvCxnSpPr>
      <xdr:spPr>
        <a:xfrm>
          <a:off x="8924925" y="17583012"/>
          <a:ext cx="766763" cy="13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45089</xdr:rowOff>
    </xdr:from>
    <xdr:to>
      <xdr:col>46</xdr:col>
      <xdr:colOff>38100</xdr:colOff>
      <xdr:row>108</xdr:row>
      <xdr:rowOff>146689</xdr:rowOff>
    </xdr:to>
    <xdr:sp macro="" textlink="">
      <xdr:nvSpPr>
        <xdr:cNvPr id="481" name="楕円 480">
          <a:extLst>
            <a:ext uri="{FF2B5EF4-FFF2-40B4-BE49-F238E27FC236}">
              <a16:creationId xmlns:a16="http://schemas.microsoft.com/office/drawing/2014/main" id="{00000000-0008-0000-0E00-0000E1010000}"/>
            </a:ext>
          </a:extLst>
        </xdr:cNvPr>
        <xdr:cNvSpPr/>
      </xdr:nvSpPr>
      <xdr:spPr>
        <a:xfrm>
          <a:off x="8056563" y="17532989"/>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95112</xdr:rowOff>
    </xdr:from>
    <xdr:to>
      <xdr:col>50</xdr:col>
      <xdr:colOff>114300</xdr:colOff>
      <xdr:row>108</xdr:row>
      <xdr:rowOff>95889</xdr:rowOff>
    </xdr:to>
    <xdr:cxnSp macro="">
      <xdr:nvCxnSpPr>
        <xdr:cNvPr id="482" name="直線コネクタ 481">
          <a:extLst>
            <a:ext uri="{FF2B5EF4-FFF2-40B4-BE49-F238E27FC236}">
              <a16:creationId xmlns:a16="http://schemas.microsoft.com/office/drawing/2014/main" id="{00000000-0008-0000-0E00-0000E2010000}"/>
            </a:ext>
          </a:extLst>
        </xdr:cNvPr>
        <xdr:cNvCxnSpPr/>
      </xdr:nvCxnSpPr>
      <xdr:spPr>
        <a:xfrm flipV="1">
          <a:off x="8107363" y="17583012"/>
          <a:ext cx="817562" cy="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48571</xdr:rowOff>
    </xdr:from>
    <xdr:to>
      <xdr:col>41</xdr:col>
      <xdr:colOff>101600</xdr:colOff>
      <xdr:row>108</xdr:row>
      <xdr:rowOff>150171</xdr:rowOff>
    </xdr:to>
    <xdr:sp macro="" textlink="">
      <xdr:nvSpPr>
        <xdr:cNvPr id="483" name="楕円 482">
          <a:extLst>
            <a:ext uri="{FF2B5EF4-FFF2-40B4-BE49-F238E27FC236}">
              <a16:creationId xmlns:a16="http://schemas.microsoft.com/office/drawing/2014/main" id="{00000000-0008-0000-0E00-0000E3010000}"/>
            </a:ext>
          </a:extLst>
        </xdr:cNvPr>
        <xdr:cNvSpPr/>
      </xdr:nvSpPr>
      <xdr:spPr>
        <a:xfrm>
          <a:off x="7224713" y="17536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95889</xdr:rowOff>
    </xdr:from>
    <xdr:to>
      <xdr:col>45</xdr:col>
      <xdr:colOff>177800</xdr:colOff>
      <xdr:row>108</xdr:row>
      <xdr:rowOff>99371</xdr:rowOff>
    </xdr:to>
    <xdr:cxnSp macro="">
      <xdr:nvCxnSpPr>
        <xdr:cNvPr id="484" name="直線コネクタ 483">
          <a:extLst>
            <a:ext uri="{FF2B5EF4-FFF2-40B4-BE49-F238E27FC236}">
              <a16:creationId xmlns:a16="http://schemas.microsoft.com/office/drawing/2014/main" id="{00000000-0008-0000-0E00-0000E4010000}"/>
            </a:ext>
          </a:extLst>
        </xdr:cNvPr>
        <xdr:cNvCxnSpPr/>
      </xdr:nvCxnSpPr>
      <xdr:spPr>
        <a:xfrm flipV="1">
          <a:off x="7275513" y="17583789"/>
          <a:ext cx="831850" cy="3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51685</xdr:rowOff>
    </xdr:from>
    <xdr:to>
      <xdr:col>36</xdr:col>
      <xdr:colOff>165100</xdr:colOff>
      <xdr:row>108</xdr:row>
      <xdr:rowOff>153285</xdr:rowOff>
    </xdr:to>
    <xdr:sp macro="" textlink="">
      <xdr:nvSpPr>
        <xdr:cNvPr id="485" name="楕円 484">
          <a:extLst>
            <a:ext uri="{FF2B5EF4-FFF2-40B4-BE49-F238E27FC236}">
              <a16:creationId xmlns:a16="http://schemas.microsoft.com/office/drawing/2014/main" id="{00000000-0008-0000-0E00-0000E5010000}"/>
            </a:ext>
          </a:extLst>
        </xdr:cNvPr>
        <xdr:cNvSpPr/>
      </xdr:nvSpPr>
      <xdr:spPr>
        <a:xfrm>
          <a:off x="6407150" y="1753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99371</xdr:rowOff>
    </xdr:from>
    <xdr:to>
      <xdr:col>41</xdr:col>
      <xdr:colOff>50800</xdr:colOff>
      <xdr:row>108</xdr:row>
      <xdr:rowOff>102485</xdr:rowOff>
    </xdr:to>
    <xdr:cxnSp macro="">
      <xdr:nvCxnSpPr>
        <xdr:cNvPr id="486" name="直線コネクタ 485">
          <a:extLst>
            <a:ext uri="{FF2B5EF4-FFF2-40B4-BE49-F238E27FC236}">
              <a16:creationId xmlns:a16="http://schemas.microsoft.com/office/drawing/2014/main" id="{00000000-0008-0000-0E00-0000E6010000}"/>
            </a:ext>
          </a:extLst>
        </xdr:cNvPr>
        <xdr:cNvCxnSpPr/>
      </xdr:nvCxnSpPr>
      <xdr:spPr>
        <a:xfrm flipV="1">
          <a:off x="6457950" y="17587271"/>
          <a:ext cx="817563" cy="3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106</xdr:row>
      <xdr:rowOff>76136</xdr:rowOff>
    </xdr:from>
    <xdr:ext cx="534377" cy="259045"/>
    <xdr:sp macro="" textlink="">
      <xdr:nvSpPr>
        <xdr:cNvPr id="487" name="n_1aveValue【港湾・漁港】&#10;一人当たり有形固定資産（償却資産）額">
          <a:extLst>
            <a:ext uri="{FF2B5EF4-FFF2-40B4-BE49-F238E27FC236}">
              <a16:creationId xmlns:a16="http://schemas.microsoft.com/office/drawing/2014/main" id="{00000000-0008-0000-0E00-0000E7010000}"/>
            </a:ext>
          </a:extLst>
        </xdr:cNvPr>
        <xdr:cNvSpPr txBox="1"/>
      </xdr:nvSpPr>
      <xdr:spPr>
        <a:xfrm>
          <a:off x="8659324" y="17240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106</xdr:row>
      <xdr:rowOff>73663</xdr:rowOff>
    </xdr:from>
    <xdr:ext cx="534377" cy="259045"/>
    <xdr:sp macro="" textlink="">
      <xdr:nvSpPr>
        <xdr:cNvPr id="488" name="n_2aveValue【港湾・漁港】&#10;一人当たり有形固定資産（償却資産）額">
          <a:extLst>
            <a:ext uri="{FF2B5EF4-FFF2-40B4-BE49-F238E27FC236}">
              <a16:creationId xmlns:a16="http://schemas.microsoft.com/office/drawing/2014/main" id="{00000000-0008-0000-0E00-0000E8010000}"/>
            </a:ext>
          </a:extLst>
        </xdr:cNvPr>
        <xdr:cNvSpPr txBox="1"/>
      </xdr:nvSpPr>
      <xdr:spPr>
        <a:xfrm>
          <a:off x="7854461" y="17237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106</xdr:row>
      <xdr:rowOff>76711</xdr:rowOff>
    </xdr:from>
    <xdr:ext cx="534377" cy="259045"/>
    <xdr:sp macro="" textlink="">
      <xdr:nvSpPr>
        <xdr:cNvPr id="489" name="n_3aveValue【港湾・漁港】&#10;一人当たり有形固定資産（償却資産）額">
          <a:extLst>
            <a:ext uri="{FF2B5EF4-FFF2-40B4-BE49-F238E27FC236}">
              <a16:creationId xmlns:a16="http://schemas.microsoft.com/office/drawing/2014/main" id="{00000000-0008-0000-0E00-0000E9010000}"/>
            </a:ext>
          </a:extLst>
        </xdr:cNvPr>
        <xdr:cNvSpPr txBox="1"/>
      </xdr:nvSpPr>
      <xdr:spPr>
        <a:xfrm>
          <a:off x="7036899" y="17240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106</xdr:row>
      <xdr:rowOff>61718</xdr:rowOff>
    </xdr:from>
    <xdr:ext cx="534377" cy="259045"/>
    <xdr:sp macro="" textlink="">
      <xdr:nvSpPr>
        <xdr:cNvPr id="490" name="n_4aveValue【港湾・漁港】&#10;一人当たり有形固定資産（償却資産）額">
          <a:extLst>
            <a:ext uri="{FF2B5EF4-FFF2-40B4-BE49-F238E27FC236}">
              <a16:creationId xmlns:a16="http://schemas.microsoft.com/office/drawing/2014/main" id="{00000000-0008-0000-0E00-0000EA010000}"/>
            </a:ext>
          </a:extLst>
        </xdr:cNvPr>
        <xdr:cNvSpPr txBox="1"/>
      </xdr:nvSpPr>
      <xdr:spPr>
        <a:xfrm>
          <a:off x="6205049" y="17225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108</xdr:row>
      <xdr:rowOff>137039</xdr:rowOff>
    </xdr:from>
    <xdr:ext cx="534377" cy="259045"/>
    <xdr:sp macro="" textlink="">
      <xdr:nvSpPr>
        <xdr:cNvPr id="491" name="n_1mainValue【港湾・漁港】&#10;一人当たり有形固定資産（償却資産）額">
          <a:extLst>
            <a:ext uri="{FF2B5EF4-FFF2-40B4-BE49-F238E27FC236}">
              <a16:creationId xmlns:a16="http://schemas.microsoft.com/office/drawing/2014/main" id="{00000000-0008-0000-0E00-0000EB010000}"/>
            </a:ext>
          </a:extLst>
        </xdr:cNvPr>
        <xdr:cNvSpPr txBox="1"/>
      </xdr:nvSpPr>
      <xdr:spPr>
        <a:xfrm>
          <a:off x="8659324" y="17624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108</xdr:row>
      <xdr:rowOff>137816</xdr:rowOff>
    </xdr:from>
    <xdr:ext cx="534377" cy="259045"/>
    <xdr:sp macro="" textlink="">
      <xdr:nvSpPr>
        <xdr:cNvPr id="492" name="n_2mainValue【港湾・漁港】&#10;一人当たり有形固定資産（償却資産）額">
          <a:extLst>
            <a:ext uri="{FF2B5EF4-FFF2-40B4-BE49-F238E27FC236}">
              <a16:creationId xmlns:a16="http://schemas.microsoft.com/office/drawing/2014/main" id="{00000000-0008-0000-0E00-0000EC010000}"/>
            </a:ext>
          </a:extLst>
        </xdr:cNvPr>
        <xdr:cNvSpPr txBox="1"/>
      </xdr:nvSpPr>
      <xdr:spPr>
        <a:xfrm>
          <a:off x="7854461" y="17625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108</xdr:row>
      <xdr:rowOff>141298</xdr:rowOff>
    </xdr:from>
    <xdr:ext cx="534377" cy="259045"/>
    <xdr:sp macro="" textlink="">
      <xdr:nvSpPr>
        <xdr:cNvPr id="493" name="n_3mainValue【港湾・漁港】&#10;一人当たり有形固定資産（償却資産）額">
          <a:extLst>
            <a:ext uri="{FF2B5EF4-FFF2-40B4-BE49-F238E27FC236}">
              <a16:creationId xmlns:a16="http://schemas.microsoft.com/office/drawing/2014/main" id="{00000000-0008-0000-0E00-0000ED010000}"/>
            </a:ext>
          </a:extLst>
        </xdr:cNvPr>
        <xdr:cNvSpPr txBox="1"/>
      </xdr:nvSpPr>
      <xdr:spPr>
        <a:xfrm>
          <a:off x="7036899" y="17629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108</xdr:row>
      <xdr:rowOff>144412</xdr:rowOff>
    </xdr:from>
    <xdr:ext cx="534377" cy="259045"/>
    <xdr:sp macro="" textlink="">
      <xdr:nvSpPr>
        <xdr:cNvPr id="494" name="n_4mainValue【港湾・漁港】&#10;一人当たり有形固定資産（償却資産）額">
          <a:extLst>
            <a:ext uri="{FF2B5EF4-FFF2-40B4-BE49-F238E27FC236}">
              <a16:creationId xmlns:a16="http://schemas.microsoft.com/office/drawing/2014/main" id="{00000000-0008-0000-0E00-0000EE010000}"/>
            </a:ext>
          </a:extLst>
        </xdr:cNvPr>
        <xdr:cNvSpPr txBox="1"/>
      </xdr:nvSpPr>
      <xdr:spPr>
        <a:xfrm>
          <a:off x="6205049" y="17632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a:extLst>
            <a:ext uri="{FF2B5EF4-FFF2-40B4-BE49-F238E27FC236}">
              <a16:creationId xmlns:a16="http://schemas.microsoft.com/office/drawing/2014/main" id="{00000000-0008-0000-0E00-0000EF010000}"/>
            </a:ext>
          </a:extLst>
        </xdr:cNvPr>
        <xdr:cNvSpPr/>
      </xdr:nvSpPr>
      <xdr:spPr>
        <a:xfrm>
          <a:off x="11517313" y="3962400"/>
          <a:ext cx="4367212"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a:extLst>
            <a:ext uri="{FF2B5EF4-FFF2-40B4-BE49-F238E27FC236}">
              <a16:creationId xmlns:a16="http://schemas.microsoft.com/office/drawing/2014/main" id="{00000000-0008-0000-0E00-0000F0010000}"/>
            </a:ext>
          </a:extLst>
        </xdr:cNvPr>
        <xdr:cNvSpPr/>
      </xdr:nvSpPr>
      <xdr:spPr>
        <a:xfrm>
          <a:off x="11630025" y="4584700"/>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a:extLst>
            <a:ext uri="{FF2B5EF4-FFF2-40B4-BE49-F238E27FC236}">
              <a16:creationId xmlns:a16="http://schemas.microsoft.com/office/drawing/2014/main" id="{00000000-0008-0000-0E00-0000F1010000}"/>
            </a:ext>
          </a:extLst>
        </xdr:cNvPr>
        <xdr:cNvSpPr/>
      </xdr:nvSpPr>
      <xdr:spPr>
        <a:xfrm>
          <a:off x="11630025" y="4778375"/>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a:extLst>
            <a:ext uri="{FF2B5EF4-FFF2-40B4-BE49-F238E27FC236}">
              <a16:creationId xmlns:a16="http://schemas.microsoft.com/office/drawing/2014/main" id="{00000000-0008-0000-0E00-0000F2010000}"/>
            </a:ext>
          </a:extLst>
        </xdr:cNvPr>
        <xdr:cNvSpPr/>
      </xdr:nvSpPr>
      <xdr:spPr>
        <a:xfrm>
          <a:off x="12574588" y="4584700"/>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a:extLst>
            <a:ext uri="{FF2B5EF4-FFF2-40B4-BE49-F238E27FC236}">
              <a16:creationId xmlns:a16="http://schemas.microsoft.com/office/drawing/2014/main" id="{00000000-0008-0000-0E00-0000F3010000}"/>
            </a:ext>
          </a:extLst>
        </xdr:cNvPr>
        <xdr:cNvSpPr/>
      </xdr:nvSpPr>
      <xdr:spPr>
        <a:xfrm>
          <a:off x="12574588" y="4778375"/>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a:extLst>
            <a:ext uri="{FF2B5EF4-FFF2-40B4-BE49-F238E27FC236}">
              <a16:creationId xmlns:a16="http://schemas.microsoft.com/office/drawing/2014/main" id="{00000000-0008-0000-0E00-0000F4010000}"/>
            </a:ext>
          </a:extLst>
        </xdr:cNvPr>
        <xdr:cNvSpPr/>
      </xdr:nvSpPr>
      <xdr:spPr>
        <a:xfrm>
          <a:off x="13631863" y="4584700"/>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a:extLst>
            <a:ext uri="{FF2B5EF4-FFF2-40B4-BE49-F238E27FC236}">
              <a16:creationId xmlns:a16="http://schemas.microsoft.com/office/drawing/2014/main" id="{00000000-0008-0000-0E00-0000F5010000}"/>
            </a:ext>
          </a:extLst>
        </xdr:cNvPr>
        <xdr:cNvSpPr/>
      </xdr:nvSpPr>
      <xdr:spPr>
        <a:xfrm>
          <a:off x="13631863" y="4778375"/>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a:extLst>
            <a:ext uri="{FF2B5EF4-FFF2-40B4-BE49-F238E27FC236}">
              <a16:creationId xmlns:a16="http://schemas.microsoft.com/office/drawing/2014/main" id="{00000000-0008-0000-0E00-0000F6010000}"/>
            </a:ext>
          </a:extLst>
        </xdr:cNvPr>
        <xdr:cNvSpPr/>
      </xdr:nvSpPr>
      <xdr:spPr>
        <a:xfrm>
          <a:off x="11517313" y="5038725"/>
          <a:ext cx="4367212"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a:extLst>
            <a:ext uri="{FF2B5EF4-FFF2-40B4-BE49-F238E27FC236}">
              <a16:creationId xmlns:a16="http://schemas.microsoft.com/office/drawing/2014/main" id="{00000000-0008-0000-0E00-0000F7010000}"/>
            </a:ext>
          </a:extLst>
        </xdr:cNvPr>
        <xdr:cNvSpPr txBox="1"/>
      </xdr:nvSpPr>
      <xdr:spPr>
        <a:xfrm>
          <a:off x="11479213"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a:extLst>
            <a:ext uri="{FF2B5EF4-FFF2-40B4-BE49-F238E27FC236}">
              <a16:creationId xmlns:a16="http://schemas.microsoft.com/office/drawing/2014/main" id="{00000000-0008-0000-0E00-0000F8010000}"/>
            </a:ext>
          </a:extLst>
        </xdr:cNvPr>
        <xdr:cNvCxnSpPr/>
      </xdr:nvCxnSpPr>
      <xdr:spPr>
        <a:xfrm>
          <a:off x="11517313" y="72009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a:extLst>
            <a:ext uri="{FF2B5EF4-FFF2-40B4-BE49-F238E27FC236}">
              <a16:creationId xmlns:a16="http://schemas.microsoft.com/office/drawing/2014/main" id="{00000000-0008-0000-0E00-0000F9010000}"/>
            </a:ext>
          </a:extLst>
        </xdr:cNvPr>
        <xdr:cNvSpPr txBox="1"/>
      </xdr:nvSpPr>
      <xdr:spPr>
        <a:xfrm>
          <a:off x="11092996" y="7068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6" name="直線コネクタ 505">
          <a:extLst>
            <a:ext uri="{FF2B5EF4-FFF2-40B4-BE49-F238E27FC236}">
              <a16:creationId xmlns:a16="http://schemas.microsoft.com/office/drawing/2014/main" id="{00000000-0008-0000-0E00-0000FA010000}"/>
            </a:ext>
          </a:extLst>
        </xdr:cNvPr>
        <xdr:cNvCxnSpPr/>
      </xdr:nvCxnSpPr>
      <xdr:spPr>
        <a:xfrm>
          <a:off x="11517313" y="68389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7" name="テキスト ボックス 506">
          <a:extLst>
            <a:ext uri="{FF2B5EF4-FFF2-40B4-BE49-F238E27FC236}">
              <a16:creationId xmlns:a16="http://schemas.microsoft.com/office/drawing/2014/main" id="{00000000-0008-0000-0E00-0000FB010000}"/>
            </a:ext>
          </a:extLst>
        </xdr:cNvPr>
        <xdr:cNvSpPr txBox="1"/>
      </xdr:nvSpPr>
      <xdr:spPr>
        <a:xfrm>
          <a:off x="11092996" y="67062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8" name="直線コネクタ 507">
          <a:extLst>
            <a:ext uri="{FF2B5EF4-FFF2-40B4-BE49-F238E27FC236}">
              <a16:creationId xmlns:a16="http://schemas.microsoft.com/office/drawing/2014/main" id="{00000000-0008-0000-0E00-0000FC010000}"/>
            </a:ext>
          </a:extLst>
        </xdr:cNvPr>
        <xdr:cNvCxnSpPr/>
      </xdr:nvCxnSpPr>
      <xdr:spPr>
        <a:xfrm>
          <a:off x="11517313" y="64770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9" name="テキスト ボックス 508">
          <a:extLst>
            <a:ext uri="{FF2B5EF4-FFF2-40B4-BE49-F238E27FC236}">
              <a16:creationId xmlns:a16="http://schemas.microsoft.com/office/drawing/2014/main" id="{00000000-0008-0000-0E00-0000FD010000}"/>
            </a:ext>
          </a:extLst>
        </xdr:cNvPr>
        <xdr:cNvSpPr txBox="1"/>
      </xdr:nvSpPr>
      <xdr:spPr>
        <a:xfrm>
          <a:off x="11142829" y="6344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0" name="直線コネクタ 509">
          <a:extLst>
            <a:ext uri="{FF2B5EF4-FFF2-40B4-BE49-F238E27FC236}">
              <a16:creationId xmlns:a16="http://schemas.microsoft.com/office/drawing/2014/main" id="{00000000-0008-0000-0E00-0000FE010000}"/>
            </a:ext>
          </a:extLst>
        </xdr:cNvPr>
        <xdr:cNvCxnSpPr/>
      </xdr:nvCxnSpPr>
      <xdr:spPr>
        <a:xfrm>
          <a:off x="11517313" y="61245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1" name="テキスト ボックス 510">
          <a:extLst>
            <a:ext uri="{FF2B5EF4-FFF2-40B4-BE49-F238E27FC236}">
              <a16:creationId xmlns:a16="http://schemas.microsoft.com/office/drawing/2014/main" id="{00000000-0008-0000-0E00-0000FF010000}"/>
            </a:ext>
          </a:extLst>
        </xdr:cNvPr>
        <xdr:cNvSpPr txBox="1"/>
      </xdr:nvSpPr>
      <xdr:spPr>
        <a:xfrm>
          <a:off x="11142829" y="5991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2" name="直線コネクタ 511">
          <a:extLst>
            <a:ext uri="{FF2B5EF4-FFF2-40B4-BE49-F238E27FC236}">
              <a16:creationId xmlns:a16="http://schemas.microsoft.com/office/drawing/2014/main" id="{00000000-0008-0000-0E00-000000020000}"/>
            </a:ext>
          </a:extLst>
        </xdr:cNvPr>
        <xdr:cNvCxnSpPr/>
      </xdr:nvCxnSpPr>
      <xdr:spPr>
        <a:xfrm>
          <a:off x="11517313" y="57626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3" name="テキスト ボックス 512">
          <a:extLst>
            <a:ext uri="{FF2B5EF4-FFF2-40B4-BE49-F238E27FC236}">
              <a16:creationId xmlns:a16="http://schemas.microsoft.com/office/drawing/2014/main" id="{00000000-0008-0000-0E00-000001020000}"/>
            </a:ext>
          </a:extLst>
        </xdr:cNvPr>
        <xdr:cNvSpPr txBox="1"/>
      </xdr:nvSpPr>
      <xdr:spPr>
        <a:xfrm>
          <a:off x="11142829" y="5629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4" name="直線コネクタ 513">
          <a:extLst>
            <a:ext uri="{FF2B5EF4-FFF2-40B4-BE49-F238E27FC236}">
              <a16:creationId xmlns:a16="http://schemas.microsoft.com/office/drawing/2014/main" id="{00000000-0008-0000-0E00-000002020000}"/>
            </a:ext>
          </a:extLst>
        </xdr:cNvPr>
        <xdr:cNvCxnSpPr/>
      </xdr:nvCxnSpPr>
      <xdr:spPr>
        <a:xfrm>
          <a:off x="11517313" y="54006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5" name="テキスト ボックス 514">
          <a:extLst>
            <a:ext uri="{FF2B5EF4-FFF2-40B4-BE49-F238E27FC236}">
              <a16:creationId xmlns:a16="http://schemas.microsoft.com/office/drawing/2014/main" id="{00000000-0008-0000-0E00-000003020000}"/>
            </a:ext>
          </a:extLst>
        </xdr:cNvPr>
        <xdr:cNvSpPr txBox="1"/>
      </xdr:nvSpPr>
      <xdr:spPr>
        <a:xfrm>
          <a:off x="11142829" y="5267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a:extLst>
            <a:ext uri="{FF2B5EF4-FFF2-40B4-BE49-F238E27FC236}">
              <a16:creationId xmlns:a16="http://schemas.microsoft.com/office/drawing/2014/main" id="{00000000-0008-0000-0E00-000004020000}"/>
            </a:ext>
          </a:extLst>
        </xdr:cNvPr>
        <xdr:cNvCxnSpPr/>
      </xdr:nvCxnSpPr>
      <xdr:spPr>
        <a:xfrm>
          <a:off x="11517313" y="50387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7" name="テキスト ボックス 516">
          <a:extLst>
            <a:ext uri="{FF2B5EF4-FFF2-40B4-BE49-F238E27FC236}">
              <a16:creationId xmlns:a16="http://schemas.microsoft.com/office/drawing/2014/main" id="{00000000-0008-0000-0E00-000005020000}"/>
            </a:ext>
          </a:extLst>
        </xdr:cNvPr>
        <xdr:cNvSpPr txBox="1"/>
      </xdr:nvSpPr>
      <xdr:spPr>
        <a:xfrm>
          <a:off x="11206949" y="49060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8" name="【認定こども園・幼稚園・保育所】&#10;有形固定資産減価償却率グラフ枠">
          <a:extLst>
            <a:ext uri="{FF2B5EF4-FFF2-40B4-BE49-F238E27FC236}">
              <a16:creationId xmlns:a16="http://schemas.microsoft.com/office/drawing/2014/main" id="{00000000-0008-0000-0E00-000006020000}"/>
            </a:ext>
          </a:extLst>
        </xdr:cNvPr>
        <xdr:cNvSpPr/>
      </xdr:nvSpPr>
      <xdr:spPr>
        <a:xfrm>
          <a:off x="11517313" y="5038725"/>
          <a:ext cx="4367212"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150495</xdr:rowOff>
    </xdr:from>
    <xdr:to>
      <xdr:col>85</xdr:col>
      <xdr:colOff>126364</xdr:colOff>
      <xdr:row>40</xdr:row>
      <xdr:rowOff>133350</xdr:rowOff>
    </xdr:to>
    <xdr:cxnSp macro="">
      <xdr:nvCxnSpPr>
        <xdr:cNvPr id="519" name="直線コネクタ 518">
          <a:extLst>
            <a:ext uri="{FF2B5EF4-FFF2-40B4-BE49-F238E27FC236}">
              <a16:creationId xmlns:a16="http://schemas.microsoft.com/office/drawing/2014/main" id="{00000000-0008-0000-0E00-000007020000}"/>
            </a:ext>
          </a:extLst>
        </xdr:cNvPr>
        <xdr:cNvCxnSpPr/>
      </xdr:nvCxnSpPr>
      <xdr:spPr>
        <a:xfrm flipV="1">
          <a:off x="15104427" y="5655945"/>
          <a:ext cx="0" cy="954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137177</xdr:rowOff>
    </xdr:from>
    <xdr:ext cx="405111" cy="259045"/>
    <xdr:sp macro="" textlink="">
      <xdr:nvSpPr>
        <xdr:cNvPr id="520" name="【認定こども園・幼稚園・保育所】&#10;有形固定資産減価償却率最小値テキスト">
          <a:extLst>
            <a:ext uri="{FF2B5EF4-FFF2-40B4-BE49-F238E27FC236}">
              <a16:creationId xmlns:a16="http://schemas.microsoft.com/office/drawing/2014/main" id="{00000000-0008-0000-0E00-000008020000}"/>
            </a:ext>
          </a:extLst>
        </xdr:cNvPr>
        <xdr:cNvSpPr txBox="1"/>
      </xdr:nvSpPr>
      <xdr:spPr>
        <a:xfrm>
          <a:off x="15143163" y="661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133350</xdr:rowOff>
    </xdr:from>
    <xdr:to>
      <xdr:col>86</xdr:col>
      <xdr:colOff>25400</xdr:colOff>
      <xdr:row>40</xdr:row>
      <xdr:rowOff>133350</xdr:rowOff>
    </xdr:to>
    <xdr:cxnSp macro="">
      <xdr:nvCxnSpPr>
        <xdr:cNvPr id="521" name="直線コネクタ 520">
          <a:extLst>
            <a:ext uri="{FF2B5EF4-FFF2-40B4-BE49-F238E27FC236}">
              <a16:creationId xmlns:a16="http://schemas.microsoft.com/office/drawing/2014/main" id="{00000000-0008-0000-0E00-000009020000}"/>
            </a:ext>
          </a:extLst>
        </xdr:cNvPr>
        <xdr:cNvCxnSpPr/>
      </xdr:nvCxnSpPr>
      <xdr:spPr>
        <a:xfrm>
          <a:off x="15016163" y="6610350"/>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97172</xdr:rowOff>
    </xdr:from>
    <xdr:ext cx="405111" cy="259045"/>
    <xdr:sp macro="" textlink="">
      <xdr:nvSpPr>
        <xdr:cNvPr id="522" name="【認定こども園・幼稚園・保育所】&#10;有形固定資産減価償却率最大値テキスト">
          <a:extLst>
            <a:ext uri="{FF2B5EF4-FFF2-40B4-BE49-F238E27FC236}">
              <a16:creationId xmlns:a16="http://schemas.microsoft.com/office/drawing/2014/main" id="{00000000-0008-0000-0E00-00000A020000}"/>
            </a:ext>
          </a:extLst>
        </xdr:cNvPr>
        <xdr:cNvSpPr txBox="1"/>
      </xdr:nvSpPr>
      <xdr:spPr>
        <a:xfrm>
          <a:off x="15143163" y="5440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150495</xdr:rowOff>
    </xdr:from>
    <xdr:to>
      <xdr:col>86</xdr:col>
      <xdr:colOff>25400</xdr:colOff>
      <xdr:row>34</xdr:row>
      <xdr:rowOff>150495</xdr:rowOff>
    </xdr:to>
    <xdr:cxnSp macro="">
      <xdr:nvCxnSpPr>
        <xdr:cNvPr id="523" name="直線コネクタ 522">
          <a:extLst>
            <a:ext uri="{FF2B5EF4-FFF2-40B4-BE49-F238E27FC236}">
              <a16:creationId xmlns:a16="http://schemas.microsoft.com/office/drawing/2014/main" id="{00000000-0008-0000-0E00-00000B020000}"/>
            </a:ext>
          </a:extLst>
        </xdr:cNvPr>
        <xdr:cNvCxnSpPr/>
      </xdr:nvCxnSpPr>
      <xdr:spPr>
        <a:xfrm>
          <a:off x="15016163" y="5655945"/>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80027</xdr:rowOff>
    </xdr:from>
    <xdr:ext cx="405111" cy="259045"/>
    <xdr:sp macro="" textlink="">
      <xdr:nvSpPr>
        <xdr:cNvPr id="524" name="【認定こども園・幼稚園・保育所】&#10;有形固定資産減価償却率平均値テキスト">
          <a:extLst>
            <a:ext uri="{FF2B5EF4-FFF2-40B4-BE49-F238E27FC236}">
              <a16:creationId xmlns:a16="http://schemas.microsoft.com/office/drawing/2014/main" id="{00000000-0008-0000-0E00-00000C020000}"/>
            </a:ext>
          </a:extLst>
        </xdr:cNvPr>
        <xdr:cNvSpPr txBox="1"/>
      </xdr:nvSpPr>
      <xdr:spPr>
        <a:xfrm>
          <a:off x="15143163" y="60712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101600</xdr:rowOff>
    </xdr:from>
    <xdr:to>
      <xdr:col>85</xdr:col>
      <xdr:colOff>177800</xdr:colOff>
      <xdr:row>38</xdr:row>
      <xdr:rowOff>31750</xdr:rowOff>
    </xdr:to>
    <xdr:sp macro="" textlink="">
      <xdr:nvSpPr>
        <xdr:cNvPr id="525" name="フローチャート: 判断 524">
          <a:extLst>
            <a:ext uri="{FF2B5EF4-FFF2-40B4-BE49-F238E27FC236}">
              <a16:creationId xmlns:a16="http://schemas.microsoft.com/office/drawing/2014/main" id="{00000000-0008-0000-0E00-00000D020000}"/>
            </a:ext>
          </a:extLst>
        </xdr:cNvPr>
        <xdr:cNvSpPr/>
      </xdr:nvSpPr>
      <xdr:spPr>
        <a:xfrm>
          <a:off x="15054263" y="6092825"/>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65405</xdr:rowOff>
    </xdr:from>
    <xdr:to>
      <xdr:col>81</xdr:col>
      <xdr:colOff>101600</xdr:colOff>
      <xdr:row>37</xdr:row>
      <xdr:rowOff>167005</xdr:rowOff>
    </xdr:to>
    <xdr:sp macro="" textlink="">
      <xdr:nvSpPr>
        <xdr:cNvPr id="526" name="フローチャート: 判断 525">
          <a:extLst>
            <a:ext uri="{FF2B5EF4-FFF2-40B4-BE49-F238E27FC236}">
              <a16:creationId xmlns:a16="http://schemas.microsoft.com/office/drawing/2014/main" id="{00000000-0008-0000-0E00-00000E020000}"/>
            </a:ext>
          </a:extLst>
        </xdr:cNvPr>
        <xdr:cNvSpPr/>
      </xdr:nvSpPr>
      <xdr:spPr>
        <a:xfrm>
          <a:off x="14273213" y="6056630"/>
          <a:ext cx="101600" cy="9683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38735</xdr:rowOff>
    </xdr:from>
    <xdr:to>
      <xdr:col>76</xdr:col>
      <xdr:colOff>165100</xdr:colOff>
      <xdr:row>37</xdr:row>
      <xdr:rowOff>140335</xdr:rowOff>
    </xdr:to>
    <xdr:sp macro="" textlink="">
      <xdr:nvSpPr>
        <xdr:cNvPr id="527" name="フローチャート: 判断 526">
          <a:extLst>
            <a:ext uri="{FF2B5EF4-FFF2-40B4-BE49-F238E27FC236}">
              <a16:creationId xmlns:a16="http://schemas.microsoft.com/office/drawing/2014/main" id="{00000000-0008-0000-0E00-00000F020000}"/>
            </a:ext>
          </a:extLst>
        </xdr:cNvPr>
        <xdr:cNvSpPr/>
      </xdr:nvSpPr>
      <xdr:spPr>
        <a:xfrm>
          <a:off x="13455650" y="602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23495</xdr:rowOff>
    </xdr:from>
    <xdr:to>
      <xdr:col>72</xdr:col>
      <xdr:colOff>38100</xdr:colOff>
      <xdr:row>37</xdr:row>
      <xdr:rowOff>125095</xdr:rowOff>
    </xdr:to>
    <xdr:sp macro="" textlink="">
      <xdr:nvSpPr>
        <xdr:cNvPr id="528" name="フローチャート: 判断 527">
          <a:extLst>
            <a:ext uri="{FF2B5EF4-FFF2-40B4-BE49-F238E27FC236}">
              <a16:creationId xmlns:a16="http://schemas.microsoft.com/office/drawing/2014/main" id="{00000000-0008-0000-0E00-000010020000}"/>
            </a:ext>
          </a:extLst>
        </xdr:cNvPr>
        <xdr:cNvSpPr/>
      </xdr:nvSpPr>
      <xdr:spPr>
        <a:xfrm>
          <a:off x="12638088" y="6014720"/>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36830</xdr:rowOff>
    </xdr:from>
    <xdr:to>
      <xdr:col>67</xdr:col>
      <xdr:colOff>101600</xdr:colOff>
      <xdr:row>37</xdr:row>
      <xdr:rowOff>138430</xdr:rowOff>
    </xdr:to>
    <xdr:sp macro="" textlink="">
      <xdr:nvSpPr>
        <xdr:cNvPr id="529" name="フローチャート: 判断 528">
          <a:extLst>
            <a:ext uri="{FF2B5EF4-FFF2-40B4-BE49-F238E27FC236}">
              <a16:creationId xmlns:a16="http://schemas.microsoft.com/office/drawing/2014/main" id="{00000000-0008-0000-0E00-000011020000}"/>
            </a:ext>
          </a:extLst>
        </xdr:cNvPr>
        <xdr:cNvSpPr/>
      </xdr:nvSpPr>
      <xdr:spPr>
        <a:xfrm>
          <a:off x="11806238" y="602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00000000-0008-0000-0E00-000012020000}"/>
            </a:ext>
          </a:extLst>
        </xdr:cNvPr>
        <xdr:cNvSpPr txBox="1"/>
      </xdr:nvSpPr>
      <xdr:spPr>
        <a:xfrm>
          <a:off x="149288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00000000-0008-0000-0E00-000013020000}"/>
            </a:ext>
          </a:extLst>
        </xdr:cNvPr>
        <xdr:cNvSpPr txBox="1"/>
      </xdr:nvSpPr>
      <xdr:spPr>
        <a:xfrm>
          <a:off x="141478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00000000-0008-0000-0E00-000014020000}"/>
            </a:ext>
          </a:extLst>
        </xdr:cNvPr>
        <xdr:cNvSpPr txBox="1"/>
      </xdr:nvSpPr>
      <xdr:spPr>
        <a:xfrm>
          <a:off x="13330238"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00000000-0008-0000-0E00-000015020000}"/>
            </a:ext>
          </a:extLst>
        </xdr:cNvPr>
        <xdr:cNvSpPr txBox="1"/>
      </xdr:nvSpPr>
      <xdr:spPr>
        <a:xfrm>
          <a:off x="1251267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00000000-0008-0000-0E00-000016020000}"/>
            </a:ext>
          </a:extLst>
        </xdr:cNvPr>
        <xdr:cNvSpPr txBox="1"/>
      </xdr:nvSpPr>
      <xdr:spPr>
        <a:xfrm>
          <a:off x="116808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147320</xdr:rowOff>
    </xdr:from>
    <xdr:to>
      <xdr:col>85</xdr:col>
      <xdr:colOff>177800</xdr:colOff>
      <xdr:row>37</xdr:row>
      <xdr:rowOff>77470</xdr:rowOff>
    </xdr:to>
    <xdr:sp macro="" textlink="">
      <xdr:nvSpPr>
        <xdr:cNvPr id="535" name="楕円 534">
          <a:extLst>
            <a:ext uri="{FF2B5EF4-FFF2-40B4-BE49-F238E27FC236}">
              <a16:creationId xmlns:a16="http://schemas.microsoft.com/office/drawing/2014/main" id="{00000000-0008-0000-0E00-000017020000}"/>
            </a:ext>
          </a:extLst>
        </xdr:cNvPr>
        <xdr:cNvSpPr/>
      </xdr:nvSpPr>
      <xdr:spPr>
        <a:xfrm>
          <a:off x="15054263" y="5976620"/>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170197</xdr:rowOff>
    </xdr:from>
    <xdr:ext cx="405111" cy="259045"/>
    <xdr:sp macro="" textlink="">
      <xdr:nvSpPr>
        <xdr:cNvPr id="536" name="【認定こども園・幼稚園・保育所】&#10;有形固定資産減価償却率該当値テキスト">
          <a:extLst>
            <a:ext uri="{FF2B5EF4-FFF2-40B4-BE49-F238E27FC236}">
              <a16:creationId xmlns:a16="http://schemas.microsoft.com/office/drawing/2014/main" id="{00000000-0008-0000-0E00-000018020000}"/>
            </a:ext>
          </a:extLst>
        </xdr:cNvPr>
        <xdr:cNvSpPr txBox="1"/>
      </xdr:nvSpPr>
      <xdr:spPr>
        <a:xfrm>
          <a:off x="15143163" y="582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36830</xdr:rowOff>
    </xdr:from>
    <xdr:to>
      <xdr:col>81</xdr:col>
      <xdr:colOff>101600</xdr:colOff>
      <xdr:row>37</xdr:row>
      <xdr:rowOff>138430</xdr:rowOff>
    </xdr:to>
    <xdr:sp macro="" textlink="">
      <xdr:nvSpPr>
        <xdr:cNvPr id="537" name="楕円 536">
          <a:extLst>
            <a:ext uri="{FF2B5EF4-FFF2-40B4-BE49-F238E27FC236}">
              <a16:creationId xmlns:a16="http://schemas.microsoft.com/office/drawing/2014/main" id="{00000000-0008-0000-0E00-000019020000}"/>
            </a:ext>
          </a:extLst>
        </xdr:cNvPr>
        <xdr:cNvSpPr/>
      </xdr:nvSpPr>
      <xdr:spPr>
        <a:xfrm>
          <a:off x="14273213" y="602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26670</xdr:rowOff>
    </xdr:from>
    <xdr:to>
      <xdr:col>85</xdr:col>
      <xdr:colOff>127000</xdr:colOff>
      <xdr:row>37</xdr:row>
      <xdr:rowOff>87630</xdr:rowOff>
    </xdr:to>
    <xdr:cxnSp macro="">
      <xdr:nvCxnSpPr>
        <xdr:cNvPr id="538" name="直線コネクタ 537">
          <a:extLst>
            <a:ext uri="{FF2B5EF4-FFF2-40B4-BE49-F238E27FC236}">
              <a16:creationId xmlns:a16="http://schemas.microsoft.com/office/drawing/2014/main" id="{00000000-0008-0000-0E00-00001A020000}"/>
            </a:ext>
          </a:extLst>
        </xdr:cNvPr>
        <xdr:cNvCxnSpPr/>
      </xdr:nvCxnSpPr>
      <xdr:spPr>
        <a:xfrm flipV="1">
          <a:off x="14324013" y="6017895"/>
          <a:ext cx="78105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168275</xdr:rowOff>
    </xdr:from>
    <xdr:to>
      <xdr:col>76</xdr:col>
      <xdr:colOff>165100</xdr:colOff>
      <xdr:row>37</xdr:row>
      <xdr:rowOff>98425</xdr:rowOff>
    </xdr:to>
    <xdr:sp macro="" textlink="">
      <xdr:nvSpPr>
        <xdr:cNvPr id="539" name="楕円 538">
          <a:extLst>
            <a:ext uri="{FF2B5EF4-FFF2-40B4-BE49-F238E27FC236}">
              <a16:creationId xmlns:a16="http://schemas.microsoft.com/office/drawing/2014/main" id="{00000000-0008-0000-0E00-00001B020000}"/>
            </a:ext>
          </a:extLst>
        </xdr:cNvPr>
        <xdr:cNvSpPr/>
      </xdr:nvSpPr>
      <xdr:spPr>
        <a:xfrm>
          <a:off x="13455650" y="5992812"/>
          <a:ext cx="101600" cy="9683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47625</xdr:rowOff>
    </xdr:from>
    <xdr:to>
      <xdr:col>81</xdr:col>
      <xdr:colOff>50800</xdr:colOff>
      <xdr:row>37</xdr:row>
      <xdr:rowOff>87630</xdr:rowOff>
    </xdr:to>
    <xdr:cxnSp macro="">
      <xdr:nvCxnSpPr>
        <xdr:cNvPr id="540" name="直線コネクタ 539">
          <a:extLst>
            <a:ext uri="{FF2B5EF4-FFF2-40B4-BE49-F238E27FC236}">
              <a16:creationId xmlns:a16="http://schemas.microsoft.com/office/drawing/2014/main" id="{00000000-0008-0000-0E00-00001C020000}"/>
            </a:ext>
          </a:extLst>
        </xdr:cNvPr>
        <xdr:cNvCxnSpPr/>
      </xdr:nvCxnSpPr>
      <xdr:spPr>
        <a:xfrm>
          <a:off x="13506450" y="6038850"/>
          <a:ext cx="817563"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78740</xdr:rowOff>
    </xdr:from>
    <xdr:to>
      <xdr:col>72</xdr:col>
      <xdr:colOff>38100</xdr:colOff>
      <xdr:row>37</xdr:row>
      <xdr:rowOff>8890</xdr:rowOff>
    </xdr:to>
    <xdr:sp macro="" textlink="">
      <xdr:nvSpPr>
        <xdr:cNvPr id="541" name="楕円 540">
          <a:extLst>
            <a:ext uri="{FF2B5EF4-FFF2-40B4-BE49-F238E27FC236}">
              <a16:creationId xmlns:a16="http://schemas.microsoft.com/office/drawing/2014/main" id="{00000000-0008-0000-0E00-00001D020000}"/>
            </a:ext>
          </a:extLst>
        </xdr:cNvPr>
        <xdr:cNvSpPr/>
      </xdr:nvSpPr>
      <xdr:spPr>
        <a:xfrm>
          <a:off x="12638088" y="5908040"/>
          <a:ext cx="87312"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129540</xdr:rowOff>
    </xdr:from>
    <xdr:to>
      <xdr:col>76</xdr:col>
      <xdr:colOff>114300</xdr:colOff>
      <xdr:row>37</xdr:row>
      <xdr:rowOff>47625</xdr:rowOff>
    </xdr:to>
    <xdr:cxnSp macro="">
      <xdr:nvCxnSpPr>
        <xdr:cNvPr id="542" name="直線コネクタ 541">
          <a:extLst>
            <a:ext uri="{FF2B5EF4-FFF2-40B4-BE49-F238E27FC236}">
              <a16:creationId xmlns:a16="http://schemas.microsoft.com/office/drawing/2014/main" id="{00000000-0008-0000-0E00-00001E020000}"/>
            </a:ext>
          </a:extLst>
        </xdr:cNvPr>
        <xdr:cNvCxnSpPr/>
      </xdr:nvCxnSpPr>
      <xdr:spPr>
        <a:xfrm>
          <a:off x="12688888" y="5958840"/>
          <a:ext cx="817562"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130175</xdr:rowOff>
    </xdr:from>
    <xdr:to>
      <xdr:col>67</xdr:col>
      <xdr:colOff>101600</xdr:colOff>
      <xdr:row>37</xdr:row>
      <xdr:rowOff>60325</xdr:rowOff>
    </xdr:to>
    <xdr:sp macro="" textlink="">
      <xdr:nvSpPr>
        <xdr:cNvPr id="543" name="楕円 542">
          <a:extLst>
            <a:ext uri="{FF2B5EF4-FFF2-40B4-BE49-F238E27FC236}">
              <a16:creationId xmlns:a16="http://schemas.microsoft.com/office/drawing/2014/main" id="{00000000-0008-0000-0E00-00001F020000}"/>
            </a:ext>
          </a:extLst>
        </xdr:cNvPr>
        <xdr:cNvSpPr/>
      </xdr:nvSpPr>
      <xdr:spPr>
        <a:xfrm>
          <a:off x="11806238" y="5959475"/>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129540</xdr:rowOff>
    </xdr:from>
    <xdr:to>
      <xdr:col>71</xdr:col>
      <xdr:colOff>177800</xdr:colOff>
      <xdr:row>37</xdr:row>
      <xdr:rowOff>9525</xdr:rowOff>
    </xdr:to>
    <xdr:cxnSp macro="">
      <xdr:nvCxnSpPr>
        <xdr:cNvPr id="544" name="直線コネクタ 543">
          <a:extLst>
            <a:ext uri="{FF2B5EF4-FFF2-40B4-BE49-F238E27FC236}">
              <a16:creationId xmlns:a16="http://schemas.microsoft.com/office/drawing/2014/main" id="{00000000-0008-0000-0E00-000020020000}"/>
            </a:ext>
          </a:extLst>
        </xdr:cNvPr>
        <xdr:cNvCxnSpPr/>
      </xdr:nvCxnSpPr>
      <xdr:spPr>
        <a:xfrm flipV="1">
          <a:off x="11857038" y="5958840"/>
          <a:ext cx="83185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158132</xdr:rowOff>
    </xdr:from>
    <xdr:ext cx="405111" cy="259045"/>
    <xdr:sp macro="" textlink="">
      <xdr:nvSpPr>
        <xdr:cNvPr id="545" name="n_1aveValue【認定こども園・幼稚園・保育所】&#10;有形固定資産減価償却率">
          <a:extLst>
            <a:ext uri="{FF2B5EF4-FFF2-40B4-BE49-F238E27FC236}">
              <a16:creationId xmlns:a16="http://schemas.microsoft.com/office/drawing/2014/main" id="{00000000-0008-0000-0E00-000021020000}"/>
            </a:ext>
          </a:extLst>
        </xdr:cNvPr>
        <xdr:cNvSpPr txBox="1"/>
      </xdr:nvSpPr>
      <xdr:spPr>
        <a:xfrm>
          <a:off x="14123044" y="6149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131462</xdr:rowOff>
    </xdr:from>
    <xdr:ext cx="405111" cy="259045"/>
    <xdr:sp macro="" textlink="">
      <xdr:nvSpPr>
        <xdr:cNvPr id="546" name="n_2aveValue【認定こども園・幼稚園・保育所】&#10;有形固定資産減価償却率">
          <a:extLst>
            <a:ext uri="{FF2B5EF4-FFF2-40B4-BE49-F238E27FC236}">
              <a16:creationId xmlns:a16="http://schemas.microsoft.com/office/drawing/2014/main" id="{00000000-0008-0000-0E00-000022020000}"/>
            </a:ext>
          </a:extLst>
        </xdr:cNvPr>
        <xdr:cNvSpPr txBox="1"/>
      </xdr:nvSpPr>
      <xdr:spPr>
        <a:xfrm>
          <a:off x="13318182" y="6122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116222</xdr:rowOff>
    </xdr:from>
    <xdr:ext cx="405111" cy="259045"/>
    <xdr:sp macro="" textlink="">
      <xdr:nvSpPr>
        <xdr:cNvPr id="547" name="n_3aveValue【認定こども園・幼稚園・保育所】&#10;有形固定資産減価償却率">
          <a:extLst>
            <a:ext uri="{FF2B5EF4-FFF2-40B4-BE49-F238E27FC236}">
              <a16:creationId xmlns:a16="http://schemas.microsoft.com/office/drawing/2014/main" id="{00000000-0008-0000-0E00-000023020000}"/>
            </a:ext>
          </a:extLst>
        </xdr:cNvPr>
        <xdr:cNvSpPr txBox="1"/>
      </xdr:nvSpPr>
      <xdr:spPr>
        <a:xfrm>
          <a:off x="12500619" y="6107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129557</xdr:rowOff>
    </xdr:from>
    <xdr:ext cx="405111" cy="259045"/>
    <xdr:sp macro="" textlink="">
      <xdr:nvSpPr>
        <xdr:cNvPr id="548" name="n_4aveValue【認定こども園・幼稚園・保育所】&#10;有形固定資産減価償却率">
          <a:extLst>
            <a:ext uri="{FF2B5EF4-FFF2-40B4-BE49-F238E27FC236}">
              <a16:creationId xmlns:a16="http://schemas.microsoft.com/office/drawing/2014/main" id="{00000000-0008-0000-0E00-000024020000}"/>
            </a:ext>
          </a:extLst>
        </xdr:cNvPr>
        <xdr:cNvSpPr txBox="1"/>
      </xdr:nvSpPr>
      <xdr:spPr>
        <a:xfrm>
          <a:off x="11668769" y="6120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154957</xdr:rowOff>
    </xdr:from>
    <xdr:ext cx="405111" cy="259045"/>
    <xdr:sp macro="" textlink="">
      <xdr:nvSpPr>
        <xdr:cNvPr id="549" name="n_1mainValue【認定こども園・幼稚園・保育所】&#10;有形固定資産減価償却率">
          <a:extLst>
            <a:ext uri="{FF2B5EF4-FFF2-40B4-BE49-F238E27FC236}">
              <a16:creationId xmlns:a16="http://schemas.microsoft.com/office/drawing/2014/main" id="{00000000-0008-0000-0E00-000025020000}"/>
            </a:ext>
          </a:extLst>
        </xdr:cNvPr>
        <xdr:cNvSpPr txBox="1"/>
      </xdr:nvSpPr>
      <xdr:spPr>
        <a:xfrm>
          <a:off x="14123044" y="582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114952</xdr:rowOff>
    </xdr:from>
    <xdr:ext cx="405111" cy="259045"/>
    <xdr:sp macro="" textlink="">
      <xdr:nvSpPr>
        <xdr:cNvPr id="550" name="n_2mainValue【認定こども園・幼稚園・保育所】&#10;有形固定資産減価償却率">
          <a:extLst>
            <a:ext uri="{FF2B5EF4-FFF2-40B4-BE49-F238E27FC236}">
              <a16:creationId xmlns:a16="http://schemas.microsoft.com/office/drawing/2014/main" id="{00000000-0008-0000-0E00-000026020000}"/>
            </a:ext>
          </a:extLst>
        </xdr:cNvPr>
        <xdr:cNvSpPr txBox="1"/>
      </xdr:nvSpPr>
      <xdr:spPr>
        <a:xfrm>
          <a:off x="13318182" y="578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25417</xdr:rowOff>
    </xdr:from>
    <xdr:ext cx="405111" cy="259045"/>
    <xdr:sp macro="" textlink="">
      <xdr:nvSpPr>
        <xdr:cNvPr id="551" name="n_3mainValue【認定こども園・幼稚園・保育所】&#10;有形固定資産減価償却率">
          <a:extLst>
            <a:ext uri="{FF2B5EF4-FFF2-40B4-BE49-F238E27FC236}">
              <a16:creationId xmlns:a16="http://schemas.microsoft.com/office/drawing/2014/main" id="{00000000-0008-0000-0E00-000027020000}"/>
            </a:ext>
          </a:extLst>
        </xdr:cNvPr>
        <xdr:cNvSpPr txBox="1"/>
      </xdr:nvSpPr>
      <xdr:spPr>
        <a:xfrm>
          <a:off x="12500619" y="5692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76852</xdr:rowOff>
    </xdr:from>
    <xdr:ext cx="405111" cy="259045"/>
    <xdr:sp macro="" textlink="">
      <xdr:nvSpPr>
        <xdr:cNvPr id="552" name="n_4mainValue【認定こども園・幼稚園・保育所】&#10;有形固定資産減価償却率">
          <a:extLst>
            <a:ext uri="{FF2B5EF4-FFF2-40B4-BE49-F238E27FC236}">
              <a16:creationId xmlns:a16="http://schemas.microsoft.com/office/drawing/2014/main" id="{00000000-0008-0000-0E00-000028020000}"/>
            </a:ext>
          </a:extLst>
        </xdr:cNvPr>
        <xdr:cNvSpPr txBox="1"/>
      </xdr:nvSpPr>
      <xdr:spPr>
        <a:xfrm>
          <a:off x="11668769" y="574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a:extLst>
            <a:ext uri="{FF2B5EF4-FFF2-40B4-BE49-F238E27FC236}">
              <a16:creationId xmlns:a16="http://schemas.microsoft.com/office/drawing/2014/main" id="{00000000-0008-0000-0E00-000029020000}"/>
            </a:ext>
          </a:extLst>
        </xdr:cNvPr>
        <xdr:cNvSpPr/>
      </xdr:nvSpPr>
      <xdr:spPr>
        <a:xfrm>
          <a:off x="16916400" y="3962400"/>
          <a:ext cx="4381500"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a:extLst>
            <a:ext uri="{FF2B5EF4-FFF2-40B4-BE49-F238E27FC236}">
              <a16:creationId xmlns:a16="http://schemas.microsoft.com/office/drawing/2014/main" id="{00000000-0008-0000-0E00-00002A020000}"/>
            </a:ext>
          </a:extLst>
        </xdr:cNvPr>
        <xdr:cNvSpPr/>
      </xdr:nvSpPr>
      <xdr:spPr>
        <a:xfrm>
          <a:off x="17043400" y="4584700"/>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a:extLst>
            <a:ext uri="{FF2B5EF4-FFF2-40B4-BE49-F238E27FC236}">
              <a16:creationId xmlns:a16="http://schemas.microsoft.com/office/drawing/2014/main" id="{00000000-0008-0000-0E00-00002B020000}"/>
            </a:ext>
          </a:extLst>
        </xdr:cNvPr>
        <xdr:cNvSpPr/>
      </xdr:nvSpPr>
      <xdr:spPr>
        <a:xfrm>
          <a:off x="17043400" y="4778375"/>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a:extLst>
            <a:ext uri="{FF2B5EF4-FFF2-40B4-BE49-F238E27FC236}">
              <a16:creationId xmlns:a16="http://schemas.microsoft.com/office/drawing/2014/main" id="{00000000-0008-0000-0E00-00002C020000}"/>
            </a:ext>
          </a:extLst>
        </xdr:cNvPr>
        <xdr:cNvSpPr/>
      </xdr:nvSpPr>
      <xdr:spPr>
        <a:xfrm>
          <a:off x="17973675" y="4584700"/>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a:extLst>
            <a:ext uri="{FF2B5EF4-FFF2-40B4-BE49-F238E27FC236}">
              <a16:creationId xmlns:a16="http://schemas.microsoft.com/office/drawing/2014/main" id="{00000000-0008-0000-0E00-00002D020000}"/>
            </a:ext>
          </a:extLst>
        </xdr:cNvPr>
        <xdr:cNvSpPr/>
      </xdr:nvSpPr>
      <xdr:spPr>
        <a:xfrm>
          <a:off x="17973675" y="4778375"/>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a:extLst>
            <a:ext uri="{FF2B5EF4-FFF2-40B4-BE49-F238E27FC236}">
              <a16:creationId xmlns:a16="http://schemas.microsoft.com/office/drawing/2014/main" id="{00000000-0008-0000-0E00-00002E020000}"/>
            </a:ext>
          </a:extLst>
        </xdr:cNvPr>
        <xdr:cNvSpPr/>
      </xdr:nvSpPr>
      <xdr:spPr>
        <a:xfrm>
          <a:off x="19030950" y="4584700"/>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a:extLst>
            <a:ext uri="{FF2B5EF4-FFF2-40B4-BE49-F238E27FC236}">
              <a16:creationId xmlns:a16="http://schemas.microsoft.com/office/drawing/2014/main" id="{00000000-0008-0000-0E00-00002F020000}"/>
            </a:ext>
          </a:extLst>
        </xdr:cNvPr>
        <xdr:cNvSpPr/>
      </xdr:nvSpPr>
      <xdr:spPr>
        <a:xfrm>
          <a:off x="19030950" y="4778375"/>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a:extLst>
            <a:ext uri="{FF2B5EF4-FFF2-40B4-BE49-F238E27FC236}">
              <a16:creationId xmlns:a16="http://schemas.microsoft.com/office/drawing/2014/main" id="{00000000-0008-0000-0E00-000030020000}"/>
            </a:ext>
          </a:extLst>
        </xdr:cNvPr>
        <xdr:cNvSpPr/>
      </xdr:nvSpPr>
      <xdr:spPr>
        <a:xfrm>
          <a:off x="16916400" y="5038725"/>
          <a:ext cx="43815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a:extLst>
            <a:ext uri="{FF2B5EF4-FFF2-40B4-BE49-F238E27FC236}">
              <a16:creationId xmlns:a16="http://schemas.microsoft.com/office/drawing/2014/main" id="{00000000-0008-0000-0E00-000031020000}"/>
            </a:ext>
          </a:extLst>
        </xdr:cNvPr>
        <xdr:cNvSpPr txBox="1"/>
      </xdr:nvSpPr>
      <xdr:spPr>
        <a:xfrm>
          <a:off x="16892588"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a:extLst>
            <a:ext uri="{FF2B5EF4-FFF2-40B4-BE49-F238E27FC236}">
              <a16:creationId xmlns:a16="http://schemas.microsoft.com/office/drawing/2014/main" id="{00000000-0008-0000-0E00-000032020000}"/>
            </a:ext>
          </a:extLst>
        </xdr:cNvPr>
        <xdr:cNvCxnSpPr/>
      </xdr:nvCxnSpPr>
      <xdr:spPr>
        <a:xfrm>
          <a:off x="16916400" y="72009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3" name="直線コネクタ 562">
          <a:extLst>
            <a:ext uri="{FF2B5EF4-FFF2-40B4-BE49-F238E27FC236}">
              <a16:creationId xmlns:a16="http://schemas.microsoft.com/office/drawing/2014/main" id="{00000000-0008-0000-0E00-000033020000}"/>
            </a:ext>
          </a:extLst>
        </xdr:cNvPr>
        <xdr:cNvCxnSpPr/>
      </xdr:nvCxnSpPr>
      <xdr:spPr>
        <a:xfrm>
          <a:off x="16916400" y="68389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64" name="テキスト ボックス 563">
          <a:extLst>
            <a:ext uri="{FF2B5EF4-FFF2-40B4-BE49-F238E27FC236}">
              <a16:creationId xmlns:a16="http://schemas.microsoft.com/office/drawing/2014/main" id="{00000000-0008-0000-0E00-000034020000}"/>
            </a:ext>
          </a:extLst>
        </xdr:cNvPr>
        <xdr:cNvSpPr txBox="1"/>
      </xdr:nvSpPr>
      <xdr:spPr>
        <a:xfrm>
          <a:off x="16492084" y="67062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5" name="直線コネクタ 564">
          <a:extLst>
            <a:ext uri="{FF2B5EF4-FFF2-40B4-BE49-F238E27FC236}">
              <a16:creationId xmlns:a16="http://schemas.microsoft.com/office/drawing/2014/main" id="{00000000-0008-0000-0E00-000035020000}"/>
            </a:ext>
          </a:extLst>
        </xdr:cNvPr>
        <xdr:cNvCxnSpPr/>
      </xdr:nvCxnSpPr>
      <xdr:spPr>
        <a:xfrm>
          <a:off x="16916400" y="64770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66" name="テキスト ボックス 565">
          <a:extLst>
            <a:ext uri="{FF2B5EF4-FFF2-40B4-BE49-F238E27FC236}">
              <a16:creationId xmlns:a16="http://schemas.microsoft.com/office/drawing/2014/main" id="{00000000-0008-0000-0E00-000036020000}"/>
            </a:ext>
          </a:extLst>
        </xdr:cNvPr>
        <xdr:cNvSpPr txBox="1"/>
      </xdr:nvSpPr>
      <xdr:spPr>
        <a:xfrm>
          <a:off x="16492084" y="6344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7" name="直線コネクタ 566">
          <a:extLst>
            <a:ext uri="{FF2B5EF4-FFF2-40B4-BE49-F238E27FC236}">
              <a16:creationId xmlns:a16="http://schemas.microsoft.com/office/drawing/2014/main" id="{00000000-0008-0000-0E00-000037020000}"/>
            </a:ext>
          </a:extLst>
        </xdr:cNvPr>
        <xdr:cNvCxnSpPr/>
      </xdr:nvCxnSpPr>
      <xdr:spPr>
        <a:xfrm>
          <a:off x="16916400" y="61245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68" name="テキスト ボックス 567">
          <a:extLst>
            <a:ext uri="{FF2B5EF4-FFF2-40B4-BE49-F238E27FC236}">
              <a16:creationId xmlns:a16="http://schemas.microsoft.com/office/drawing/2014/main" id="{00000000-0008-0000-0E00-000038020000}"/>
            </a:ext>
          </a:extLst>
        </xdr:cNvPr>
        <xdr:cNvSpPr txBox="1"/>
      </xdr:nvSpPr>
      <xdr:spPr>
        <a:xfrm>
          <a:off x="16492084" y="5991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9" name="直線コネクタ 568">
          <a:extLst>
            <a:ext uri="{FF2B5EF4-FFF2-40B4-BE49-F238E27FC236}">
              <a16:creationId xmlns:a16="http://schemas.microsoft.com/office/drawing/2014/main" id="{00000000-0008-0000-0E00-000039020000}"/>
            </a:ext>
          </a:extLst>
        </xdr:cNvPr>
        <xdr:cNvCxnSpPr/>
      </xdr:nvCxnSpPr>
      <xdr:spPr>
        <a:xfrm>
          <a:off x="16916400" y="57626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70" name="テキスト ボックス 569">
          <a:extLst>
            <a:ext uri="{FF2B5EF4-FFF2-40B4-BE49-F238E27FC236}">
              <a16:creationId xmlns:a16="http://schemas.microsoft.com/office/drawing/2014/main" id="{00000000-0008-0000-0E00-00003A020000}"/>
            </a:ext>
          </a:extLst>
        </xdr:cNvPr>
        <xdr:cNvSpPr txBox="1"/>
      </xdr:nvSpPr>
      <xdr:spPr>
        <a:xfrm>
          <a:off x="16492084" y="5629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1" name="直線コネクタ 570">
          <a:extLst>
            <a:ext uri="{FF2B5EF4-FFF2-40B4-BE49-F238E27FC236}">
              <a16:creationId xmlns:a16="http://schemas.microsoft.com/office/drawing/2014/main" id="{00000000-0008-0000-0E00-00003B020000}"/>
            </a:ext>
          </a:extLst>
        </xdr:cNvPr>
        <xdr:cNvCxnSpPr/>
      </xdr:nvCxnSpPr>
      <xdr:spPr>
        <a:xfrm>
          <a:off x="16916400" y="54006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72" name="テキスト ボックス 571">
          <a:extLst>
            <a:ext uri="{FF2B5EF4-FFF2-40B4-BE49-F238E27FC236}">
              <a16:creationId xmlns:a16="http://schemas.microsoft.com/office/drawing/2014/main" id="{00000000-0008-0000-0E00-00003C020000}"/>
            </a:ext>
          </a:extLst>
        </xdr:cNvPr>
        <xdr:cNvSpPr txBox="1"/>
      </xdr:nvSpPr>
      <xdr:spPr>
        <a:xfrm>
          <a:off x="16492084" y="5267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3" name="直線コネクタ 572">
          <a:extLst>
            <a:ext uri="{FF2B5EF4-FFF2-40B4-BE49-F238E27FC236}">
              <a16:creationId xmlns:a16="http://schemas.microsoft.com/office/drawing/2014/main" id="{00000000-0008-0000-0E00-00003D020000}"/>
            </a:ext>
          </a:extLst>
        </xdr:cNvPr>
        <xdr:cNvCxnSpPr/>
      </xdr:nvCxnSpPr>
      <xdr:spPr>
        <a:xfrm>
          <a:off x="16916400" y="50387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4" name="テキスト ボックス 573">
          <a:extLst>
            <a:ext uri="{FF2B5EF4-FFF2-40B4-BE49-F238E27FC236}">
              <a16:creationId xmlns:a16="http://schemas.microsoft.com/office/drawing/2014/main" id="{00000000-0008-0000-0E00-00003E020000}"/>
            </a:ext>
          </a:extLst>
        </xdr:cNvPr>
        <xdr:cNvSpPr txBox="1"/>
      </xdr:nvSpPr>
      <xdr:spPr>
        <a:xfrm>
          <a:off x="16492084" y="4906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5" name="【認定こども園・幼稚園・保育所】&#10;一人当たり面積グラフ枠">
          <a:extLst>
            <a:ext uri="{FF2B5EF4-FFF2-40B4-BE49-F238E27FC236}">
              <a16:creationId xmlns:a16="http://schemas.microsoft.com/office/drawing/2014/main" id="{00000000-0008-0000-0E00-00003F020000}"/>
            </a:ext>
          </a:extLst>
        </xdr:cNvPr>
        <xdr:cNvSpPr/>
      </xdr:nvSpPr>
      <xdr:spPr>
        <a:xfrm>
          <a:off x="16916400" y="5038725"/>
          <a:ext cx="43815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95250</xdr:rowOff>
    </xdr:from>
    <xdr:to>
      <xdr:col>116</xdr:col>
      <xdr:colOff>62864</xdr:colOff>
      <xdr:row>42</xdr:row>
      <xdr:rowOff>0</xdr:rowOff>
    </xdr:to>
    <xdr:cxnSp macro="">
      <xdr:nvCxnSpPr>
        <xdr:cNvPr id="576" name="直線コネクタ 575">
          <a:extLst>
            <a:ext uri="{FF2B5EF4-FFF2-40B4-BE49-F238E27FC236}">
              <a16:creationId xmlns:a16="http://schemas.microsoft.com/office/drawing/2014/main" id="{00000000-0008-0000-0E00-000040020000}"/>
            </a:ext>
          </a:extLst>
        </xdr:cNvPr>
        <xdr:cNvCxnSpPr/>
      </xdr:nvCxnSpPr>
      <xdr:spPr>
        <a:xfrm flipV="1">
          <a:off x="20503514" y="5438775"/>
          <a:ext cx="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3827</xdr:rowOff>
    </xdr:from>
    <xdr:ext cx="469744" cy="259045"/>
    <xdr:sp macro="" textlink="">
      <xdr:nvSpPr>
        <xdr:cNvPr id="577" name="【認定こども園・幼稚園・保育所】&#10;一人当たり面積最小値テキスト">
          <a:extLst>
            <a:ext uri="{FF2B5EF4-FFF2-40B4-BE49-F238E27FC236}">
              <a16:creationId xmlns:a16="http://schemas.microsoft.com/office/drawing/2014/main" id="{00000000-0008-0000-0E00-000041020000}"/>
            </a:ext>
          </a:extLst>
        </xdr:cNvPr>
        <xdr:cNvSpPr txBox="1"/>
      </xdr:nvSpPr>
      <xdr:spPr>
        <a:xfrm>
          <a:off x="20542250" y="680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0</xdr:rowOff>
    </xdr:from>
    <xdr:to>
      <xdr:col>116</xdr:col>
      <xdr:colOff>152400</xdr:colOff>
      <xdr:row>42</xdr:row>
      <xdr:rowOff>0</xdr:rowOff>
    </xdr:to>
    <xdr:cxnSp macro="">
      <xdr:nvCxnSpPr>
        <xdr:cNvPr id="578" name="直線コネクタ 577">
          <a:extLst>
            <a:ext uri="{FF2B5EF4-FFF2-40B4-BE49-F238E27FC236}">
              <a16:creationId xmlns:a16="http://schemas.microsoft.com/office/drawing/2014/main" id="{00000000-0008-0000-0E00-000042020000}"/>
            </a:ext>
          </a:extLst>
        </xdr:cNvPr>
        <xdr:cNvCxnSpPr/>
      </xdr:nvCxnSpPr>
      <xdr:spPr>
        <a:xfrm>
          <a:off x="20429538" y="6800850"/>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41927</xdr:rowOff>
    </xdr:from>
    <xdr:ext cx="469744" cy="259045"/>
    <xdr:sp macro="" textlink="">
      <xdr:nvSpPr>
        <xdr:cNvPr id="579" name="【認定こども園・幼稚園・保育所】&#10;一人当たり面積最大値テキスト">
          <a:extLst>
            <a:ext uri="{FF2B5EF4-FFF2-40B4-BE49-F238E27FC236}">
              <a16:creationId xmlns:a16="http://schemas.microsoft.com/office/drawing/2014/main" id="{00000000-0008-0000-0E00-000043020000}"/>
            </a:ext>
          </a:extLst>
        </xdr:cNvPr>
        <xdr:cNvSpPr txBox="1"/>
      </xdr:nvSpPr>
      <xdr:spPr>
        <a:xfrm>
          <a:off x="20542250" y="5223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95250</xdr:rowOff>
    </xdr:from>
    <xdr:to>
      <xdr:col>116</xdr:col>
      <xdr:colOff>152400</xdr:colOff>
      <xdr:row>33</xdr:row>
      <xdr:rowOff>95250</xdr:rowOff>
    </xdr:to>
    <xdr:cxnSp macro="">
      <xdr:nvCxnSpPr>
        <xdr:cNvPr id="580" name="直線コネクタ 579">
          <a:extLst>
            <a:ext uri="{FF2B5EF4-FFF2-40B4-BE49-F238E27FC236}">
              <a16:creationId xmlns:a16="http://schemas.microsoft.com/office/drawing/2014/main" id="{00000000-0008-0000-0E00-000044020000}"/>
            </a:ext>
          </a:extLst>
        </xdr:cNvPr>
        <xdr:cNvCxnSpPr/>
      </xdr:nvCxnSpPr>
      <xdr:spPr>
        <a:xfrm>
          <a:off x="20429538" y="5438775"/>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140987</xdr:rowOff>
    </xdr:from>
    <xdr:ext cx="469744" cy="259045"/>
    <xdr:sp macro="" textlink="">
      <xdr:nvSpPr>
        <xdr:cNvPr id="581" name="【認定こども園・幼稚園・保育所】&#10;一人当たり面積平均値テキスト">
          <a:extLst>
            <a:ext uri="{FF2B5EF4-FFF2-40B4-BE49-F238E27FC236}">
              <a16:creationId xmlns:a16="http://schemas.microsoft.com/office/drawing/2014/main" id="{00000000-0008-0000-0E00-000045020000}"/>
            </a:ext>
          </a:extLst>
        </xdr:cNvPr>
        <xdr:cNvSpPr txBox="1"/>
      </xdr:nvSpPr>
      <xdr:spPr>
        <a:xfrm>
          <a:off x="20542250" y="62941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162560</xdr:rowOff>
    </xdr:from>
    <xdr:to>
      <xdr:col>116</xdr:col>
      <xdr:colOff>114300</xdr:colOff>
      <xdr:row>39</xdr:row>
      <xdr:rowOff>92710</xdr:rowOff>
    </xdr:to>
    <xdr:sp macro="" textlink="">
      <xdr:nvSpPr>
        <xdr:cNvPr id="582" name="フローチャート: 判断 581">
          <a:extLst>
            <a:ext uri="{FF2B5EF4-FFF2-40B4-BE49-F238E27FC236}">
              <a16:creationId xmlns:a16="http://schemas.microsoft.com/office/drawing/2014/main" id="{00000000-0008-0000-0E00-000046020000}"/>
            </a:ext>
          </a:extLst>
        </xdr:cNvPr>
        <xdr:cNvSpPr/>
      </xdr:nvSpPr>
      <xdr:spPr>
        <a:xfrm>
          <a:off x="20453350" y="6315710"/>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147320</xdr:rowOff>
    </xdr:from>
    <xdr:to>
      <xdr:col>112</xdr:col>
      <xdr:colOff>38100</xdr:colOff>
      <xdr:row>39</xdr:row>
      <xdr:rowOff>77470</xdr:rowOff>
    </xdr:to>
    <xdr:sp macro="" textlink="">
      <xdr:nvSpPr>
        <xdr:cNvPr id="583" name="フローチャート: 判断 582">
          <a:extLst>
            <a:ext uri="{FF2B5EF4-FFF2-40B4-BE49-F238E27FC236}">
              <a16:creationId xmlns:a16="http://schemas.microsoft.com/office/drawing/2014/main" id="{00000000-0008-0000-0E00-000047020000}"/>
            </a:ext>
          </a:extLst>
        </xdr:cNvPr>
        <xdr:cNvSpPr/>
      </xdr:nvSpPr>
      <xdr:spPr>
        <a:xfrm>
          <a:off x="19686588" y="6300470"/>
          <a:ext cx="8731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162560</xdr:rowOff>
    </xdr:from>
    <xdr:to>
      <xdr:col>107</xdr:col>
      <xdr:colOff>101600</xdr:colOff>
      <xdr:row>39</xdr:row>
      <xdr:rowOff>92710</xdr:rowOff>
    </xdr:to>
    <xdr:sp macro="" textlink="">
      <xdr:nvSpPr>
        <xdr:cNvPr id="584" name="フローチャート: 判断 583">
          <a:extLst>
            <a:ext uri="{FF2B5EF4-FFF2-40B4-BE49-F238E27FC236}">
              <a16:creationId xmlns:a16="http://schemas.microsoft.com/office/drawing/2014/main" id="{00000000-0008-0000-0E00-000048020000}"/>
            </a:ext>
          </a:extLst>
        </xdr:cNvPr>
        <xdr:cNvSpPr/>
      </xdr:nvSpPr>
      <xdr:spPr>
        <a:xfrm>
          <a:off x="18854738" y="6315710"/>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154940</xdr:rowOff>
    </xdr:from>
    <xdr:to>
      <xdr:col>102</xdr:col>
      <xdr:colOff>165100</xdr:colOff>
      <xdr:row>39</xdr:row>
      <xdr:rowOff>85090</xdr:rowOff>
    </xdr:to>
    <xdr:sp macro="" textlink="">
      <xdr:nvSpPr>
        <xdr:cNvPr id="585" name="フローチャート: 判断 584">
          <a:extLst>
            <a:ext uri="{FF2B5EF4-FFF2-40B4-BE49-F238E27FC236}">
              <a16:creationId xmlns:a16="http://schemas.microsoft.com/office/drawing/2014/main" id="{00000000-0008-0000-0E00-000049020000}"/>
            </a:ext>
          </a:extLst>
        </xdr:cNvPr>
        <xdr:cNvSpPr/>
      </xdr:nvSpPr>
      <xdr:spPr>
        <a:xfrm>
          <a:off x="18037175" y="6308090"/>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154940</xdr:rowOff>
    </xdr:from>
    <xdr:to>
      <xdr:col>98</xdr:col>
      <xdr:colOff>38100</xdr:colOff>
      <xdr:row>39</xdr:row>
      <xdr:rowOff>85090</xdr:rowOff>
    </xdr:to>
    <xdr:sp macro="" textlink="">
      <xdr:nvSpPr>
        <xdr:cNvPr id="586" name="フローチャート: 判断 585">
          <a:extLst>
            <a:ext uri="{FF2B5EF4-FFF2-40B4-BE49-F238E27FC236}">
              <a16:creationId xmlns:a16="http://schemas.microsoft.com/office/drawing/2014/main" id="{00000000-0008-0000-0E00-00004A020000}"/>
            </a:ext>
          </a:extLst>
        </xdr:cNvPr>
        <xdr:cNvSpPr/>
      </xdr:nvSpPr>
      <xdr:spPr>
        <a:xfrm>
          <a:off x="17219613" y="6308090"/>
          <a:ext cx="8731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00000000-0008-0000-0E00-00004B020000}"/>
            </a:ext>
          </a:extLst>
        </xdr:cNvPr>
        <xdr:cNvSpPr txBox="1"/>
      </xdr:nvSpPr>
      <xdr:spPr>
        <a:xfrm>
          <a:off x="20327938"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00000000-0008-0000-0E00-00004C020000}"/>
            </a:ext>
          </a:extLst>
        </xdr:cNvPr>
        <xdr:cNvSpPr txBox="1"/>
      </xdr:nvSpPr>
      <xdr:spPr>
        <a:xfrm>
          <a:off x="1956117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00000000-0008-0000-0E00-00004D020000}"/>
            </a:ext>
          </a:extLst>
        </xdr:cNvPr>
        <xdr:cNvSpPr txBox="1"/>
      </xdr:nvSpPr>
      <xdr:spPr>
        <a:xfrm>
          <a:off x="18729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00000000-0008-0000-0E00-00004E020000}"/>
            </a:ext>
          </a:extLst>
        </xdr:cNvPr>
        <xdr:cNvSpPr txBox="1"/>
      </xdr:nvSpPr>
      <xdr:spPr>
        <a:xfrm>
          <a:off x="17911763"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00000000-0008-0000-0E00-00004F020000}"/>
            </a:ext>
          </a:extLst>
        </xdr:cNvPr>
        <xdr:cNvSpPr txBox="1"/>
      </xdr:nvSpPr>
      <xdr:spPr>
        <a:xfrm>
          <a:off x="170942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139700</xdr:rowOff>
    </xdr:from>
    <xdr:to>
      <xdr:col>116</xdr:col>
      <xdr:colOff>114300</xdr:colOff>
      <xdr:row>37</xdr:row>
      <xdr:rowOff>69850</xdr:rowOff>
    </xdr:to>
    <xdr:sp macro="" textlink="">
      <xdr:nvSpPr>
        <xdr:cNvPr id="592" name="楕円 591">
          <a:extLst>
            <a:ext uri="{FF2B5EF4-FFF2-40B4-BE49-F238E27FC236}">
              <a16:creationId xmlns:a16="http://schemas.microsoft.com/office/drawing/2014/main" id="{00000000-0008-0000-0E00-000050020000}"/>
            </a:ext>
          </a:extLst>
        </xdr:cNvPr>
        <xdr:cNvSpPr/>
      </xdr:nvSpPr>
      <xdr:spPr>
        <a:xfrm>
          <a:off x="20453350" y="5969000"/>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162577</xdr:rowOff>
    </xdr:from>
    <xdr:ext cx="469744" cy="259045"/>
    <xdr:sp macro="" textlink="">
      <xdr:nvSpPr>
        <xdr:cNvPr id="593" name="【認定こども園・幼稚園・保育所】&#10;一人当たり面積該当値テキスト">
          <a:extLst>
            <a:ext uri="{FF2B5EF4-FFF2-40B4-BE49-F238E27FC236}">
              <a16:creationId xmlns:a16="http://schemas.microsoft.com/office/drawing/2014/main" id="{00000000-0008-0000-0E00-000051020000}"/>
            </a:ext>
          </a:extLst>
        </xdr:cNvPr>
        <xdr:cNvSpPr txBox="1"/>
      </xdr:nvSpPr>
      <xdr:spPr>
        <a:xfrm>
          <a:off x="20542250" y="5829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162560</xdr:rowOff>
    </xdr:from>
    <xdr:to>
      <xdr:col>112</xdr:col>
      <xdr:colOff>38100</xdr:colOff>
      <xdr:row>37</xdr:row>
      <xdr:rowOff>92710</xdr:rowOff>
    </xdr:to>
    <xdr:sp macro="" textlink="">
      <xdr:nvSpPr>
        <xdr:cNvPr id="594" name="楕円 593">
          <a:extLst>
            <a:ext uri="{FF2B5EF4-FFF2-40B4-BE49-F238E27FC236}">
              <a16:creationId xmlns:a16="http://schemas.microsoft.com/office/drawing/2014/main" id="{00000000-0008-0000-0E00-000052020000}"/>
            </a:ext>
          </a:extLst>
        </xdr:cNvPr>
        <xdr:cNvSpPr/>
      </xdr:nvSpPr>
      <xdr:spPr>
        <a:xfrm>
          <a:off x="19686588" y="5991860"/>
          <a:ext cx="87312"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19050</xdr:rowOff>
    </xdr:from>
    <xdr:to>
      <xdr:col>116</xdr:col>
      <xdr:colOff>63500</xdr:colOff>
      <xdr:row>37</xdr:row>
      <xdr:rowOff>41910</xdr:rowOff>
    </xdr:to>
    <xdr:cxnSp macro="">
      <xdr:nvCxnSpPr>
        <xdr:cNvPr id="595" name="直線コネクタ 594">
          <a:extLst>
            <a:ext uri="{FF2B5EF4-FFF2-40B4-BE49-F238E27FC236}">
              <a16:creationId xmlns:a16="http://schemas.microsoft.com/office/drawing/2014/main" id="{00000000-0008-0000-0E00-000053020000}"/>
            </a:ext>
          </a:extLst>
        </xdr:cNvPr>
        <xdr:cNvCxnSpPr/>
      </xdr:nvCxnSpPr>
      <xdr:spPr>
        <a:xfrm flipV="1">
          <a:off x="19737388" y="6010275"/>
          <a:ext cx="766762"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170180</xdr:rowOff>
    </xdr:from>
    <xdr:to>
      <xdr:col>107</xdr:col>
      <xdr:colOff>101600</xdr:colOff>
      <xdr:row>37</xdr:row>
      <xdr:rowOff>100330</xdr:rowOff>
    </xdr:to>
    <xdr:sp macro="" textlink="">
      <xdr:nvSpPr>
        <xdr:cNvPr id="596" name="楕円 595">
          <a:extLst>
            <a:ext uri="{FF2B5EF4-FFF2-40B4-BE49-F238E27FC236}">
              <a16:creationId xmlns:a16="http://schemas.microsoft.com/office/drawing/2014/main" id="{00000000-0008-0000-0E00-000054020000}"/>
            </a:ext>
          </a:extLst>
        </xdr:cNvPr>
        <xdr:cNvSpPr/>
      </xdr:nvSpPr>
      <xdr:spPr>
        <a:xfrm>
          <a:off x="18854738" y="598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41910</xdr:rowOff>
    </xdr:from>
    <xdr:to>
      <xdr:col>111</xdr:col>
      <xdr:colOff>177800</xdr:colOff>
      <xdr:row>37</xdr:row>
      <xdr:rowOff>49530</xdr:rowOff>
    </xdr:to>
    <xdr:cxnSp macro="">
      <xdr:nvCxnSpPr>
        <xdr:cNvPr id="597" name="直線コネクタ 596">
          <a:extLst>
            <a:ext uri="{FF2B5EF4-FFF2-40B4-BE49-F238E27FC236}">
              <a16:creationId xmlns:a16="http://schemas.microsoft.com/office/drawing/2014/main" id="{00000000-0008-0000-0E00-000055020000}"/>
            </a:ext>
          </a:extLst>
        </xdr:cNvPr>
        <xdr:cNvCxnSpPr/>
      </xdr:nvCxnSpPr>
      <xdr:spPr>
        <a:xfrm flipV="1">
          <a:off x="18905538" y="6033135"/>
          <a:ext cx="83185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124460</xdr:rowOff>
    </xdr:from>
    <xdr:to>
      <xdr:col>102</xdr:col>
      <xdr:colOff>165100</xdr:colOff>
      <xdr:row>37</xdr:row>
      <xdr:rowOff>54610</xdr:rowOff>
    </xdr:to>
    <xdr:sp macro="" textlink="">
      <xdr:nvSpPr>
        <xdr:cNvPr id="598" name="楕円 597">
          <a:extLst>
            <a:ext uri="{FF2B5EF4-FFF2-40B4-BE49-F238E27FC236}">
              <a16:creationId xmlns:a16="http://schemas.microsoft.com/office/drawing/2014/main" id="{00000000-0008-0000-0E00-000056020000}"/>
            </a:ext>
          </a:extLst>
        </xdr:cNvPr>
        <xdr:cNvSpPr/>
      </xdr:nvSpPr>
      <xdr:spPr>
        <a:xfrm>
          <a:off x="18037175" y="5953760"/>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3810</xdr:rowOff>
    </xdr:from>
    <xdr:to>
      <xdr:col>107</xdr:col>
      <xdr:colOff>50800</xdr:colOff>
      <xdr:row>37</xdr:row>
      <xdr:rowOff>49530</xdr:rowOff>
    </xdr:to>
    <xdr:cxnSp macro="">
      <xdr:nvCxnSpPr>
        <xdr:cNvPr id="599" name="直線コネクタ 598">
          <a:extLst>
            <a:ext uri="{FF2B5EF4-FFF2-40B4-BE49-F238E27FC236}">
              <a16:creationId xmlns:a16="http://schemas.microsoft.com/office/drawing/2014/main" id="{00000000-0008-0000-0E00-000057020000}"/>
            </a:ext>
          </a:extLst>
        </xdr:cNvPr>
        <xdr:cNvCxnSpPr/>
      </xdr:nvCxnSpPr>
      <xdr:spPr>
        <a:xfrm>
          <a:off x="18087975" y="5995035"/>
          <a:ext cx="817563"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139700</xdr:rowOff>
    </xdr:from>
    <xdr:to>
      <xdr:col>98</xdr:col>
      <xdr:colOff>38100</xdr:colOff>
      <xdr:row>37</xdr:row>
      <xdr:rowOff>69850</xdr:rowOff>
    </xdr:to>
    <xdr:sp macro="" textlink="">
      <xdr:nvSpPr>
        <xdr:cNvPr id="600" name="楕円 599">
          <a:extLst>
            <a:ext uri="{FF2B5EF4-FFF2-40B4-BE49-F238E27FC236}">
              <a16:creationId xmlns:a16="http://schemas.microsoft.com/office/drawing/2014/main" id="{00000000-0008-0000-0E00-000058020000}"/>
            </a:ext>
          </a:extLst>
        </xdr:cNvPr>
        <xdr:cNvSpPr/>
      </xdr:nvSpPr>
      <xdr:spPr>
        <a:xfrm>
          <a:off x="17219613" y="5969000"/>
          <a:ext cx="87312"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3810</xdr:rowOff>
    </xdr:from>
    <xdr:to>
      <xdr:col>102</xdr:col>
      <xdr:colOff>114300</xdr:colOff>
      <xdr:row>37</xdr:row>
      <xdr:rowOff>19050</xdr:rowOff>
    </xdr:to>
    <xdr:cxnSp macro="">
      <xdr:nvCxnSpPr>
        <xdr:cNvPr id="601" name="直線コネクタ 600">
          <a:extLst>
            <a:ext uri="{FF2B5EF4-FFF2-40B4-BE49-F238E27FC236}">
              <a16:creationId xmlns:a16="http://schemas.microsoft.com/office/drawing/2014/main" id="{00000000-0008-0000-0E00-000059020000}"/>
            </a:ext>
          </a:extLst>
        </xdr:cNvPr>
        <xdr:cNvCxnSpPr/>
      </xdr:nvCxnSpPr>
      <xdr:spPr>
        <a:xfrm flipV="1">
          <a:off x="17270413" y="5995035"/>
          <a:ext cx="817562"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68597</xdr:rowOff>
    </xdr:from>
    <xdr:ext cx="469744" cy="259045"/>
    <xdr:sp macro="" textlink="">
      <xdr:nvSpPr>
        <xdr:cNvPr id="602" name="n_1aveValue【認定こども園・幼稚園・保育所】&#10;一人当たり面積">
          <a:extLst>
            <a:ext uri="{FF2B5EF4-FFF2-40B4-BE49-F238E27FC236}">
              <a16:creationId xmlns:a16="http://schemas.microsoft.com/office/drawing/2014/main" id="{00000000-0008-0000-0E00-00005A020000}"/>
            </a:ext>
          </a:extLst>
        </xdr:cNvPr>
        <xdr:cNvSpPr txBox="1"/>
      </xdr:nvSpPr>
      <xdr:spPr>
        <a:xfrm>
          <a:off x="19504102" y="6383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83837</xdr:rowOff>
    </xdr:from>
    <xdr:ext cx="469744" cy="259045"/>
    <xdr:sp macro="" textlink="">
      <xdr:nvSpPr>
        <xdr:cNvPr id="603" name="n_2aveValue【認定こども園・幼稚園・保育所】&#10;一人当たり面積">
          <a:extLst>
            <a:ext uri="{FF2B5EF4-FFF2-40B4-BE49-F238E27FC236}">
              <a16:creationId xmlns:a16="http://schemas.microsoft.com/office/drawing/2014/main" id="{00000000-0008-0000-0E00-00005B020000}"/>
            </a:ext>
          </a:extLst>
        </xdr:cNvPr>
        <xdr:cNvSpPr txBox="1"/>
      </xdr:nvSpPr>
      <xdr:spPr>
        <a:xfrm>
          <a:off x="18684952" y="6398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76217</xdr:rowOff>
    </xdr:from>
    <xdr:ext cx="469744" cy="259045"/>
    <xdr:sp macro="" textlink="">
      <xdr:nvSpPr>
        <xdr:cNvPr id="604" name="n_3aveValue【認定こども園・幼稚園・保育所】&#10;一人当たり面積">
          <a:extLst>
            <a:ext uri="{FF2B5EF4-FFF2-40B4-BE49-F238E27FC236}">
              <a16:creationId xmlns:a16="http://schemas.microsoft.com/office/drawing/2014/main" id="{00000000-0008-0000-0E00-00005C020000}"/>
            </a:ext>
          </a:extLst>
        </xdr:cNvPr>
        <xdr:cNvSpPr txBox="1"/>
      </xdr:nvSpPr>
      <xdr:spPr>
        <a:xfrm>
          <a:off x="17867390" y="6391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76217</xdr:rowOff>
    </xdr:from>
    <xdr:ext cx="469744" cy="259045"/>
    <xdr:sp macro="" textlink="">
      <xdr:nvSpPr>
        <xdr:cNvPr id="605" name="n_4aveValue【認定こども園・幼稚園・保育所】&#10;一人当たり面積">
          <a:extLst>
            <a:ext uri="{FF2B5EF4-FFF2-40B4-BE49-F238E27FC236}">
              <a16:creationId xmlns:a16="http://schemas.microsoft.com/office/drawing/2014/main" id="{00000000-0008-0000-0E00-00005D020000}"/>
            </a:ext>
          </a:extLst>
        </xdr:cNvPr>
        <xdr:cNvSpPr txBox="1"/>
      </xdr:nvSpPr>
      <xdr:spPr>
        <a:xfrm>
          <a:off x="17049827" y="6391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109237</xdr:rowOff>
    </xdr:from>
    <xdr:ext cx="469744" cy="259045"/>
    <xdr:sp macro="" textlink="">
      <xdr:nvSpPr>
        <xdr:cNvPr id="606" name="n_1mainValue【認定こども園・幼稚園・保育所】&#10;一人当たり面積">
          <a:extLst>
            <a:ext uri="{FF2B5EF4-FFF2-40B4-BE49-F238E27FC236}">
              <a16:creationId xmlns:a16="http://schemas.microsoft.com/office/drawing/2014/main" id="{00000000-0008-0000-0E00-00005E020000}"/>
            </a:ext>
          </a:extLst>
        </xdr:cNvPr>
        <xdr:cNvSpPr txBox="1"/>
      </xdr:nvSpPr>
      <xdr:spPr>
        <a:xfrm>
          <a:off x="19504102" y="5776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116857</xdr:rowOff>
    </xdr:from>
    <xdr:ext cx="469744" cy="259045"/>
    <xdr:sp macro="" textlink="">
      <xdr:nvSpPr>
        <xdr:cNvPr id="607" name="n_2mainValue【認定こども園・幼稚園・保育所】&#10;一人当たり面積">
          <a:extLst>
            <a:ext uri="{FF2B5EF4-FFF2-40B4-BE49-F238E27FC236}">
              <a16:creationId xmlns:a16="http://schemas.microsoft.com/office/drawing/2014/main" id="{00000000-0008-0000-0E00-00005F020000}"/>
            </a:ext>
          </a:extLst>
        </xdr:cNvPr>
        <xdr:cNvSpPr txBox="1"/>
      </xdr:nvSpPr>
      <xdr:spPr>
        <a:xfrm>
          <a:off x="18684952" y="5784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71137</xdr:rowOff>
    </xdr:from>
    <xdr:ext cx="469744" cy="259045"/>
    <xdr:sp macro="" textlink="">
      <xdr:nvSpPr>
        <xdr:cNvPr id="608" name="n_3mainValue【認定こども園・幼稚園・保育所】&#10;一人当たり面積">
          <a:extLst>
            <a:ext uri="{FF2B5EF4-FFF2-40B4-BE49-F238E27FC236}">
              <a16:creationId xmlns:a16="http://schemas.microsoft.com/office/drawing/2014/main" id="{00000000-0008-0000-0E00-000060020000}"/>
            </a:ext>
          </a:extLst>
        </xdr:cNvPr>
        <xdr:cNvSpPr txBox="1"/>
      </xdr:nvSpPr>
      <xdr:spPr>
        <a:xfrm>
          <a:off x="17867390" y="5738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35</xdr:row>
      <xdr:rowOff>86377</xdr:rowOff>
    </xdr:from>
    <xdr:ext cx="469744" cy="259045"/>
    <xdr:sp macro="" textlink="">
      <xdr:nvSpPr>
        <xdr:cNvPr id="609" name="n_4mainValue【認定こども園・幼稚園・保育所】&#10;一人当たり面積">
          <a:extLst>
            <a:ext uri="{FF2B5EF4-FFF2-40B4-BE49-F238E27FC236}">
              <a16:creationId xmlns:a16="http://schemas.microsoft.com/office/drawing/2014/main" id="{00000000-0008-0000-0E00-000061020000}"/>
            </a:ext>
          </a:extLst>
        </xdr:cNvPr>
        <xdr:cNvSpPr txBox="1"/>
      </xdr:nvSpPr>
      <xdr:spPr>
        <a:xfrm>
          <a:off x="17049827" y="575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0" name="正方形/長方形 609">
          <a:extLst>
            <a:ext uri="{FF2B5EF4-FFF2-40B4-BE49-F238E27FC236}">
              <a16:creationId xmlns:a16="http://schemas.microsoft.com/office/drawing/2014/main" id="{00000000-0008-0000-0E00-000062020000}"/>
            </a:ext>
          </a:extLst>
        </xdr:cNvPr>
        <xdr:cNvSpPr/>
      </xdr:nvSpPr>
      <xdr:spPr>
        <a:xfrm>
          <a:off x="11517313" y="7562850"/>
          <a:ext cx="4367212"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1" name="正方形/長方形 610">
          <a:extLst>
            <a:ext uri="{FF2B5EF4-FFF2-40B4-BE49-F238E27FC236}">
              <a16:creationId xmlns:a16="http://schemas.microsoft.com/office/drawing/2014/main" id="{00000000-0008-0000-0E00-000063020000}"/>
            </a:ext>
          </a:extLst>
        </xdr:cNvPr>
        <xdr:cNvSpPr/>
      </xdr:nvSpPr>
      <xdr:spPr>
        <a:xfrm>
          <a:off x="11630025" y="81851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2" name="正方形/長方形 611">
          <a:extLst>
            <a:ext uri="{FF2B5EF4-FFF2-40B4-BE49-F238E27FC236}">
              <a16:creationId xmlns:a16="http://schemas.microsoft.com/office/drawing/2014/main" id="{00000000-0008-0000-0E00-000064020000}"/>
            </a:ext>
          </a:extLst>
        </xdr:cNvPr>
        <xdr:cNvSpPr/>
      </xdr:nvSpPr>
      <xdr:spPr>
        <a:xfrm>
          <a:off x="11630025" y="83788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3" name="正方形/長方形 612">
          <a:extLst>
            <a:ext uri="{FF2B5EF4-FFF2-40B4-BE49-F238E27FC236}">
              <a16:creationId xmlns:a16="http://schemas.microsoft.com/office/drawing/2014/main" id="{00000000-0008-0000-0E00-000065020000}"/>
            </a:ext>
          </a:extLst>
        </xdr:cNvPr>
        <xdr:cNvSpPr/>
      </xdr:nvSpPr>
      <xdr:spPr>
        <a:xfrm>
          <a:off x="12574588" y="81851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4" name="正方形/長方形 613">
          <a:extLst>
            <a:ext uri="{FF2B5EF4-FFF2-40B4-BE49-F238E27FC236}">
              <a16:creationId xmlns:a16="http://schemas.microsoft.com/office/drawing/2014/main" id="{00000000-0008-0000-0E00-000066020000}"/>
            </a:ext>
          </a:extLst>
        </xdr:cNvPr>
        <xdr:cNvSpPr/>
      </xdr:nvSpPr>
      <xdr:spPr>
        <a:xfrm>
          <a:off x="12574588" y="83788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5" name="正方形/長方形 614">
          <a:extLst>
            <a:ext uri="{FF2B5EF4-FFF2-40B4-BE49-F238E27FC236}">
              <a16:creationId xmlns:a16="http://schemas.microsoft.com/office/drawing/2014/main" id="{00000000-0008-0000-0E00-000067020000}"/>
            </a:ext>
          </a:extLst>
        </xdr:cNvPr>
        <xdr:cNvSpPr/>
      </xdr:nvSpPr>
      <xdr:spPr>
        <a:xfrm>
          <a:off x="13631863" y="81851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6" name="正方形/長方形 615">
          <a:extLst>
            <a:ext uri="{FF2B5EF4-FFF2-40B4-BE49-F238E27FC236}">
              <a16:creationId xmlns:a16="http://schemas.microsoft.com/office/drawing/2014/main" id="{00000000-0008-0000-0E00-000068020000}"/>
            </a:ext>
          </a:extLst>
        </xdr:cNvPr>
        <xdr:cNvSpPr/>
      </xdr:nvSpPr>
      <xdr:spPr>
        <a:xfrm>
          <a:off x="13631863" y="83788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7" name="正方形/長方形 616">
          <a:extLst>
            <a:ext uri="{FF2B5EF4-FFF2-40B4-BE49-F238E27FC236}">
              <a16:creationId xmlns:a16="http://schemas.microsoft.com/office/drawing/2014/main" id="{00000000-0008-0000-0E00-000069020000}"/>
            </a:ext>
          </a:extLst>
        </xdr:cNvPr>
        <xdr:cNvSpPr/>
      </xdr:nvSpPr>
      <xdr:spPr>
        <a:xfrm>
          <a:off x="11517313" y="8639175"/>
          <a:ext cx="4367212"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8" name="テキスト ボックス 617">
          <a:extLst>
            <a:ext uri="{FF2B5EF4-FFF2-40B4-BE49-F238E27FC236}">
              <a16:creationId xmlns:a16="http://schemas.microsoft.com/office/drawing/2014/main" id="{00000000-0008-0000-0E00-00006A020000}"/>
            </a:ext>
          </a:extLst>
        </xdr:cNvPr>
        <xdr:cNvSpPr txBox="1"/>
      </xdr:nvSpPr>
      <xdr:spPr>
        <a:xfrm>
          <a:off x="11479213"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9" name="直線コネクタ 618">
          <a:extLst>
            <a:ext uri="{FF2B5EF4-FFF2-40B4-BE49-F238E27FC236}">
              <a16:creationId xmlns:a16="http://schemas.microsoft.com/office/drawing/2014/main" id="{00000000-0008-0000-0E00-00006B020000}"/>
            </a:ext>
          </a:extLst>
        </xdr:cNvPr>
        <xdr:cNvCxnSpPr/>
      </xdr:nvCxnSpPr>
      <xdr:spPr>
        <a:xfrm>
          <a:off x="11517313" y="108013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0" name="テキスト ボックス 619">
          <a:extLst>
            <a:ext uri="{FF2B5EF4-FFF2-40B4-BE49-F238E27FC236}">
              <a16:creationId xmlns:a16="http://schemas.microsoft.com/office/drawing/2014/main" id="{00000000-0008-0000-0E00-00006C020000}"/>
            </a:ext>
          </a:extLst>
        </xdr:cNvPr>
        <xdr:cNvSpPr txBox="1"/>
      </xdr:nvSpPr>
      <xdr:spPr>
        <a:xfrm>
          <a:off x="11092996" y="106686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21" name="直線コネクタ 620">
          <a:extLst>
            <a:ext uri="{FF2B5EF4-FFF2-40B4-BE49-F238E27FC236}">
              <a16:creationId xmlns:a16="http://schemas.microsoft.com/office/drawing/2014/main" id="{00000000-0008-0000-0E00-00006D020000}"/>
            </a:ext>
          </a:extLst>
        </xdr:cNvPr>
        <xdr:cNvCxnSpPr/>
      </xdr:nvCxnSpPr>
      <xdr:spPr>
        <a:xfrm>
          <a:off x="11517313" y="103632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622" name="テキスト ボックス 621">
          <a:extLst>
            <a:ext uri="{FF2B5EF4-FFF2-40B4-BE49-F238E27FC236}">
              <a16:creationId xmlns:a16="http://schemas.microsoft.com/office/drawing/2014/main" id="{00000000-0008-0000-0E00-00006E020000}"/>
            </a:ext>
          </a:extLst>
        </xdr:cNvPr>
        <xdr:cNvSpPr txBox="1"/>
      </xdr:nvSpPr>
      <xdr:spPr>
        <a:xfrm>
          <a:off x="11092996" y="102305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23" name="直線コネクタ 622">
          <a:extLst>
            <a:ext uri="{FF2B5EF4-FFF2-40B4-BE49-F238E27FC236}">
              <a16:creationId xmlns:a16="http://schemas.microsoft.com/office/drawing/2014/main" id="{00000000-0008-0000-0E00-00006F020000}"/>
            </a:ext>
          </a:extLst>
        </xdr:cNvPr>
        <xdr:cNvCxnSpPr/>
      </xdr:nvCxnSpPr>
      <xdr:spPr>
        <a:xfrm>
          <a:off x="11517313" y="99345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24" name="テキスト ボックス 623">
          <a:extLst>
            <a:ext uri="{FF2B5EF4-FFF2-40B4-BE49-F238E27FC236}">
              <a16:creationId xmlns:a16="http://schemas.microsoft.com/office/drawing/2014/main" id="{00000000-0008-0000-0E00-000070020000}"/>
            </a:ext>
          </a:extLst>
        </xdr:cNvPr>
        <xdr:cNvSpPr txBox="1"/>
      </xdr:nvSpPr>
      <xdr:spPr>
        <a:xfrm>
          <a:off x="11142829" y="9801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25" name="直線コネクタ 624">
          <a:extLst>
            <a:ext uri="{FF2B5EF4-FFF2-40B4-BE49-F238E27FC236}">
              <a16:creationId xmlns:a16="http://schemas.microsoft.com/office/drawing/2014/main" id="{00000000-0008-0000-0E00-000071020000}"/>
            </a:ext>
          </a:extLst>
        </xdr:cNvPr>
        <xdr:cNvCxnSpPr/>
      </xdr:nvCxnSpPr>
      <xdr:spPr>
        <a:xfrm>
          <a:off x="11517313" y="95059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26" name="テキスト ボックス 625">
          <a:extLst>
            <a:ext uri="{FF2B5EF4-FFF2-40B4-BE49-F238E27FC236}">
              <a16:creationId xmlns:a16="http://schemas.microsoft.com/office/drawing/2014/main" id="{00000000-0008-0000-0E00-000072020000}"/>
            </a:ext>
          </a:extLst>
        </xdr:cNvPr>
        <xdr:cNvSpPr txBox="1"/>
      </xdr:nvSpPr>
      <xdr:spPr>
        <a:xfrm>
          <a:off x="11142829" y="9373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27" name="直線コネクタ 626">
          <a:extLst>
            <a:ext uri="{FF2B5EF4-FFF2-40B4-BE49-F238E27FC236}">
              <a16:creationId xmlns:a16="http://schemas.microsoft.com/office/drawing/2014/main" id="{00000000-0008-0000-0E00-000073020000}"/>
            </a:ext>
          </a:extLst>
        </xdr:cNvPr>
        <xdr:cNvCxnSpPr/>
      </xdr:nvCxnSpPr>
      <xdr:spPr>
        <a:xfrm>
          <a:off x="11517313" y="90678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28" name="テキスト ボックス 627">
          <a:extLst>
            <a:ext uri="{FF2B5EF4-FFF2-40B4-BE49-F238E27FC236}">
              <a16:creationId xmlns:a16="http://schemas.microsoft.com/office/drawing/2014/main" id="{00000000-0008-0000-0E00-000074020000}"/>
            </a:ext>
          </a:extLst>
        </xdr:cNvPr>
        <xdr:cNvSpPr txBox="1"/>
      </xdr:nvSpPr>
      <xdr:spPr>
        <a:xfrm>
          <a:off x="11142829" y="89351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9" name="直線コネクタ 628">
          <a:extLst>
            <a:ext uri="{FF2B5EF4-FFF2-40B4-BE49-F238E27FC236}">
              <a16:creationId xmlns:a16="http://schemas.microsoft.com/office/drawing/2014/main" id="{00000000-0008-0000-0E00-000075020000}"/>
            </a:ext>
          </a:extLst>
        </xdr:cNvPr>
        <xdr:cNvCxnSpPr/>
      </xdr:nvCxnSpPr>
      <xdr:spPr>
        <a:xfrm>
          <a:off x="11517313" y="86391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30" name="テキスト ボックス 629">
          <a:extLst>
            <a:ext uri="{FF2B5EF4-FFF2-40B4-BE49-F238E27FC236}">
              <a16:creationId xmlns:a16="http://schemas.microsoft.com/office/drawing/2014/main" id="{00000000-0008-0000-0E00-000076020000}"/>
            </a:ext>
          </a:extLst>
        </xdr:cNvPr>
        <xdr:cNvSpPr txBox="1"/>
      </xdr:nvSpPr>
      <xdr:spPr>
        <a:xfrm>
          <a:off x="11142829" y="850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1" name="【学校施設】&#10;有形固定資産減価償却率グラフ枠">
          <a:extLst>
            <a:ext uri="{FF2B5EF4-FFF2-40B4-BE49-F238E27FC236}">
              <a16:creationId xmlns:a16="http://schemas.microsoft.com/office/drawing/2014/main" id="{00000000-0008-0000-0E00-000077020000}"/>
            </a:ext>
          </a:extLst>
        </xdr:cNvPr>
        <xdr:cNvSpPr/>
      </xdr:nvSpPr>
      <xdr:spPr>
        <a:xfrm>
          <a:off x="11517313" y="8639175"/>
          <a:ext cx="4367212"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34290</xdr:rowOff>
    </xdr:from>
    <xdr:to>
      <xdr:col>85</xdr:col>
      <xdr:colOff>126364</xdr:colOff>
      <xdr:row>63</xdr:row>
      <xdr:rowOff>134874</xdr:rowOff>
    </xdr:to>
    <xdr:cxnSp macro="">
      <xdr:nvCxnSpPr>
        <xdr:cNvPr id="632" name="直線コネクタ 631">
          <a:extLst>
            <a:ext uri="{FF2B5EF4-FFF2-40B4-BE49-F238E27FC236}">
              <a16:creationId xmlns:a16="http://schemas.microsoft.com/office/drawing/2014/main" id="{00000000-0008-0000-0E00-000078020000}"/>
            </a:ext>
          </a:extLst>
        </xdr:cNvPr>
        <xdr:cNvCxnSpPr/>
      </xdr:nvCxnSpPr>
      <xdr:spPr>
        <a:xfrm flipV="1">
          <a:off x="15104427" y="8940165"/>
          <a:ext cx="0" cy="1395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138701</xdr:rowOff>
    </xdr:from>
    <xdr:ext cx="405111" cy="259045"/>
    <xdr:sp macro="" textlink="">
      <xdr:nvSpPr>
        <xdr:cNvPr id="633" name="【学校施設】&#10;有形固定資産減価償却率最小値テキスト">
          <a:extLst>
            <a:ext uri="{FF2B5EF4-FFF2-40B4-BE49-F238E27FC236}">
              <a16:creationId xmlns:a16="http://schemas.microsoft.com/office/drawing/2014/main" id="{00000000-0008-0000-0E00-000079020000}"/>
            </a:ext>
          </a:extLst>
        </xdr:cNvPr>
        <xdr:cNvSpPr txBox="1"/>
      </xdr:nvSpPr>
      <xdr:spPr>
        <a:xfrm>
          <a:off x="15143163" y="10339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134874</xdr:rowOff>
    </xdr:from>
    <xdr:to>
      <xdr:col>86</xdr:col>
      <xdr:colOff>25400</xdr:colOff>
      <xdr:row>63</xdr:row>
      <xdr:rowOff>134874</xdr:rowOff>
    </xdr:to>
    <xdr:cxnSp macro="">
      <xdr:nvCxnSpPr>
        <xdr:cNvPr id="634" name="直線コネクタ 633">
          <a:extLst>
            <a:ext uri="{FF2B5EF4-FFF2-40B4-BE49-F238E27FC236}">
              <a16:creationId xmlns:a16="http://schemas.microsoft.com/office/drawing/2014/main" id="{00000000-0008-0000-0E00-00007A020000}"/>
            </a:ext>
          </a:extLst>
        </xdr:cNvPr>
        <xdr:cNvCxnSpPr/>
      </xdr:nvCxnSpPr>
      <xdr:spPr>
        <a:xfrm>
          <a:off x="15016163" y="10336149"/>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152417</xdr:rowOff>
    </xdr:from>
    <xdr:ext cx="405111" cy="259045"/>
    <xdr:sp macro="" textlink="">
      <xdr:nvSpPr>
        <xdr:cNvPr id="635" name="【学校施設】&#10;有形固定資産減価償却率最大値テキスト">
          <a:extLst>
            <a:ext uri="{FF2B5EF4-FFF2-40B4-BE49-F238E27FC236}">
              <a16:creationId xmlns:a16="http://schemas.microsoft.com/office/drawing/2014/main" id="{00000000-0008-0000-0E00-00007B020000}"/>
            </a:ext>
          </a:extLst>
        </xdr:cNvPr>
        <xdr:cNvSpPr txBox="1"/>
      </xdr:nvSpPr>
      <xdr:spPr>
        <a:xfrm>
          <a:off x="15143163" y="8734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34290</xdr:rowOff>
    </xdr:from>
    <xdr:to>
      <xdr:col>86</xdr:col>
      <xdr:colOff>25400</xdr:colOff>
      <xdr:row>55</xdr:row>
      <xdr:rowOff>34290</xdr:rowOff>
    </xdr:to>
    <xdr:cxnSp macro="">
      <xdr:nvCxnSpPr>
        <xdr:cNvPr id="636" name="直線コネクタ 635">
          <a:extLst>
            <a:ext uri="{FF2B5EF4-FFF2-40B4-BE49-F238E27FC236}">
              <a16:creationId xmlns:a16="http://schemas.microsoft.com/office/drawing/2014/main" id="{00000000-0008-0000-0E00-00007C020000}"/>
            </a:ext>
          </a:extLst>
        </xdr:cNvPr>
        <xdr:cNvCxnSpPr/>
      </xdr:nvCxnSpPr>
      <xdr:spPr>
        <a:xfrm>
          <a:off x="15016163" y="8940165"/>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35069</xdr:rowOff>
    </xdr:from>
    <xdr:ext cx="405111" cy="259045"/>
    <xdr:sp macro="" textlink="">
      <xdr:nvSpPr>
        <xdr:cNvPr id="637" name="【学校施設】&#10;有形固定資産減価償却率平均値テキスト">
          <a:extLst>
            <a:ext uri="{FF2B5EF4-FFF2-40B4-BE49-F238E27FC236}">
              <a16:creationId xmlns:a16="http://schemas.microsoft.com/office/drawing/2014/main" id="{00000000-0008-0000-0E00-00007D020000}"/>
            </a:ext>
          </a:extLst>
        </xdr:cNvPr>
        <xdr:cNvSpPr txBox="1"/>
      </xdr:nvSpPr>
      <xdr:spPr>
        <a:xfrm>
          <a:off x="15143163" y="95886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56642</xdr:rowOff>
    </xdr:from>
    <xdr:to>
      <xdr:col>85</xdr:col>
      <xdr:colOff>177800</xdr:colOff>
      <xdr:row>59</xdr:row>
      <xdr:rowOff>158242</xdr:rowOff>
    </xdr:to>
    <xdr:sp macro="" textlink="">
      <xdr:nvSpPr>
        <xdr:cNvPr id="638" name="フローチャート: 判断 637">
          <a:extLst>
            <a:ext uri="{FF2B5EF4-FFF2-40B4-BE49-F238E27FC236}">
              <a16:creationId xmlns:a16="http://schemas.microsoft.com/office/drawing/2014/main" id="{00000000-0008-0000-0E00-00007E020000}"/>
            </a:ext>
          </a:extLst>
        </xdr:cNvPr>
        <xdr:cNvSpPr/>
      </xdr:nvSpPr>
      <xdr:spPr>
        <a:xfrm>
          <a:off x="15054263" y="9610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42926</xdr:rowOff>
    </xdr:from>
    <xdr:to>
      <xdr:col>81</xdr:col>
      <xdr:colOff>101600</xdr:colOff>
      <xdr:row>59</xdr:row>
      <xdr:rowOff>144526</xdr:rowOff>
    </xdr:to>
    <xdr:sp macro="" textlink="">
      <xdr:nvSpPr>
        <xdr:cNvPr id="639" name="フローチャート: 判断 638">
          <a:extLst>
            <a:ext uri="{FF2B5EF4-FFF2-40B4-BE49-F238E27FC236}">
              <a16:creationId xmlns:a16="http://schemas.microsoft.com/office/drawing/2014/main" id="{00000000-0008-0000-0E00-00007F020000}"/>
            </a:ext>
          </a:extLst>
        </xdr:cNvPr>
        <xdr:cNvSpPr/>
      </xdr:nvSpPr>
      <xdr:spPr>
        <a:xfrm>
          <a:off x="14273213" y="9596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31496</xdr:rowOff>
    </xdr:from>
    <xdr:to>
      <xdr:col>76</xdr:col>
      <xdr:colOff>165100</xdr:colOff>
      <xdr:row>59</xdr:row>
      <xdr:rowOff>133096</xdr:rowOff>
    </xdr:to>
    <xdr:sp macro="" textlink="">
      <xdr:nvSpPr>
        <xdr:cNvPr id="640" name="フローチャート: 判断 639">
          <a:extLst>
            <a:ext uri="{FF2B5EF4-FFF2-40B4-BE49-F238E27FC236}">
              <a16:creationId xmlns:a16="http://schemas.microsoft.com/office/drawing/2014/main" id="{00000000-0008-0000-0E00-000080020000}"/>
            </a:ext>
          </a:extLst>
        </xdr:cNvPr>
        <xdr:cNvSpPr/>
      </xdr:nvSpPr>
      <xdr:spPr>
        <a:xfrm>
          <a:off x="13455650" y="9585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15494</xdr:rowOff>
    </xdr:from>
    <xdr:to>
      <xdr:col>72</xdr:col>
      <xdr:colOff>38100</xdr:colOff>
      <xdr:row>59</xdr:row>
      <xdr:rowOff>117094</xdr:rowOff>
    </xdr:to>
    <xdr:sp macro="" textlink="">
      <xdr:nvSpPr>
        <xdr:cNvPr id="641" name="フローチャート: 判断 640">
          <a:extLst>
            <a:ext uri="{FF2B5EF4-FFF2-40B4-BE49-F238E27FC236}">
              <a16:creationId xmlns:a16="http://schemas.microsoft.com/office/drawing/2014/main" id="{00000000-0008-0000-0E00-000081020000}"/>
            </a:ext>
          </a:extLst>
        </xdr:cNvPr>
        <xdr:cNvSpPr/>
      </xdr:nvSpPr>
      <xdr:spPr>
        <a:xfrm>
          <a:off x="12638088" y="9569069"/>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166370</xdr:rowOff>
    </xdr:from>
    <xdr:to>
      <xdr:col>67</xdr:col>
      <xdr:colOff>101600</xdr:colOff>
      <xdr:row>59</xdr:row>
      <xdr:rowOff>96520</xdr:rowOff>
    </xdr:to>
    <xdr:sp macro="" textlink="">
      <xdr:nvSpPr>
        <xdr:cNvPr id="642" name="フローチャート: 判断 641">
          <a:extLst>
            <a:ext uri="{FF2B5EF4-FFF2-40B4-BE49-F238E27FC236}">
              <a16:creationId xmlns:a16="http://schemas.microsoft.com/office/drawing/2014/main" id="{00000000-0008-0000-0E00-000082020000}"/>
            </a:ext>
          </a:extLst>
        </xdr:cNvPr>
        <xdr:cNvSpPr/>
      </xdr:nvSpPr>
      <xdr:spPr>
        <a:xfrm>
          <a:off x="11806238" y="9553257"/>
          <a:ext cx="101600" cy="9683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00000000-0008-0000-0E00-000083020000}"/>
            </a:ext>
          </a:extLst>
        </xdr:cNvPr>
        <xdr:cNvSpPr txBox="1"/>
      </xdr:nvSpPr>
      <xdr:spPr>
        <a:xfrm>
          <a:off x="149288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00000000-0008-0000-0E00-000084020000}"/>
            </a:ext>
          </a:extLst>
        </xdr:cNvPr>
        <xdr:cNvSpPr txBox="1"/>
      </xdr:nvSpPr>
      <xdr:spPr>
        <a:xfrm>
          <a:off x="1414780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00000000-0008-0000-0E00-000085020000}"/>
            </a:ext>
          </a:extLst>
        </xdr:cNvPr>
        <xdr:cNvSpPr txBox="1"/>
      </xdr:nvSpPr>
      <xdr:spPr>
        <a:xfrm>
          <a:off x="13330238"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00000000-0008-0000-0E00-000086020000}"/>
            </a:ext>
          </a:extLst>
        </xdr:cNvPr>
        <xdr:cNvSpPr txBox="1"/>
      </xdr:nvSpPr>
      <xdr:spPr>
        <a:xfrm>
          <a:off x="1251267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00000000-0008-0000-0E00-000087020000}"/>
            </a:ext>
          </a:extLst>
        </xdr:cNvPr>
        <xdr:cNvSpPr txBox="1"/>
      </xdr:nvSpPr>
      <xdr:spPr>
        <a:xfrm>
          <a:off x="116808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145796</xdr:rowOff>
    </xdr:from>
    <xdr:to>
      <xdr:col>85</xdr:col>
      <xdr:colOff>177800</xdr:colOff>
      <xdr:row>58</xdr:row>
      <xdr:rowOff>75946</xdr:rowOff>
    </xdr:to>
    <xdr:sp macro="" textlink="">
      <xdr:nvSpPr>
        <xdr:cNvPr id="648" name="楕円 647">
          <a:extLst>
            <a:ext uri="{FF2B5EF4-FFF2-40B4-BE49-F238E27FC236}">
              <a16:creationId xmlns:a16="http://schemas.microsoft.com/office/drawing/2014/main" id="{00000000-0008-0000-0E00-000088020000}"/>
            </a:ext>
          </a:extLst>
        </xdr:cNvPr>
        <xdr:cNvSpPr/>
      </xdr:nvSpPr>
      <xdr:spPr>
        <a:xfrm>
          <a:off x="15054263" y="9375521"/>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168673</xdr:rowOff>
    </xdr:from>
    <xdr:ext cx="405111" cy="259045"/>
    <xdr:sp macro="" textlink="">
      <xdr:nvSpPr>
        <xdr:cNvPr id="649" name="【学校施設】&#10;有形固定資産減価償却率該当値テキスト">
          <a:extLst>
            <a:ext uri="{FF2B5EF4-FFF2-40B4-BE49-F238E27FC236}">
              <a16:creationId xmlns:a16="http://schemas.microsoft.com/office/drawing/2014/main" id="{00000000-0008-0000-0E00-000089020000}"/>
            </a:ext>
          </a:extLst>
        </xdr:cNvPr>
        <xdr:cNvSpPr txBox="1"/>
      </xdr:nvSpPr>
      <xdr:spPr>
        <a:xfrm>
          <a:off x="15143163" y="9231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150368</xdr:rowOff>
    </xdr:from>
    <xdr:to>
      <xdr:col>81</xdr:col>
      <xdr:colOff>101600</xdr:colOff>
      <xdr:row>58</xdr:row>
      <xdr:rowOff>80518</xdr:rowOff>
    </xdr:to>
    <xdr:sp macro="" textlink="">
      <xdr:nvSpPr>
        <xdr:cNvPr id="650" name="楕円 649">
          <a:extLst>
            <a:ext uri="{FF2B5EF4-FFF2-40B4-BE49-F238E27FC236}">
              <a16:creationId xmlns:a16="http://schemas.microsoft.com/office/drawing/2014/main" id="{00000000-0008-0000-0E00-00008A020000}"/>
            </a:ext>
          </a:extLst>
        </xdr:cNvPr>
        <xdr:cNvSpPr/>
      </xdr:nvSpPr>
      <xdr:spPr>
        <a:xfrm>
          <a:off x="14273213" y="9380093"/>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25146</xdr:rowOff>
    </xdr:from>
    <xdr:to>
      <xdr:col>85</xdr:col>
      <xdr:colOff>127000</xdr:colOff>
      <xdr:row>58</xdr:row>
      <xdr:rowOff>29718</xdr:rowOff>
    </xdr:to>
    <xdr:cxnSp macro="">
      <xdr:nvCxnSpPr>
        <xdr:cNvPr id="651" name="直線コネクタ 650">
          <a:extLst>
            <a:ext uri="{FF2B5EF4-FFF2-40B4-BE49-F238E27FC236}">
              <a16:creationId xmlns:a16="http://schemas.microsoft.com/office/drawing/2014/main" id="{00000000-0008-0000-0E00-00008B020000}"/>
            </a:ext>
          </a:extLst>
        </xdr:cNvPr>
        <xdr:cNvCxnSpPr/>
      </xdr:nvCxnSpPr>
      <xdr:spPr>
        <a:xfrm flipV="1">
          <a:off x="14324013" y="9416796"/>
          <a:ext cx="78105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42926</xdr:rowOff>
    </xdr:from>
    <xdr:to>
      <xdr:col>76</xdr:col>
      <xdr:colOff>165100</xdr:colOff>
      <xdr:row>58</xdr:row>
      <xdr:rowOff>144526</xdr:rowOff>
    </xdr:to>
    <xdr:sp macro="" textlink="">
      <xdr:nvSpPr>
        <xdr:cNvPr id="652" name="楕円 651">
          <a:extLst>
            <a:ext uri="{FF2B5EF4-FFF2-40B4-BE49-F238E27FC236}">
              <a16:creationId xmlns:a16="http://schemas.microsoft.com/office/drawing/2014/main" id="{00000000-0008-0000-0E00-00008C020000}"/>
            </a:ext>
          </a:extLst>
        </xdr:cNvPr>
        <xdr:cNvSpPr/>
      </xdr:nvSpPr>
      <xdr:spPr>
        <a:xfrm>
          <a:off x="13455650" y="9434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29718</xdr:rowOff>
    </xdr:from>
    <xdr:to>
      <xdr:col>81</xdr:col>
      <xdr:colOff>50800</xdr:colOff>
      <xdr:row>58</xdr:row>
      <xdr:rowOff>93726</xdr:rowOff>
    </xdr:to>
    <xdr:cxnSp macro="">
      <xdr:nvCxnSpPr>
        <xdr:cNvPr id="653" name="直線コネクタ 652">
          <a:extLst>
            <a:ext uri="{FF2B5EF4-FFF2-40B4-BE49-F238E27FC236}">
              <a16:creationId xmlns:a16="http://schemas.microsoft.com/office/drawing/2014/main" id="{00000000-0008-0000-0E00-00008D020000}"/>
            </a:ext>
          </a:extLst>
        </xdr:cNvPr>
        <xdr:cNvCxnSpPr/>
      </xdr:nvCxnSpPr>
      <xdr:spPr>
        <a:xfrm flipV="1">
          <a:off x="13506450" y="9421368"/>
          <a:ext cx="817563"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148082</xdr:rowOff>
    </xdr:from>
    <xdr:to>
      <xdr:col>72</xdr:col>
      <xdr:colOff>38100</xdr:colOff>
      <xdr:row>58</xdr:row>
      <xdr:rowOff>78232</xdr:rowOff>
    </xdr:to>
    <xdr:sp macro="" textlink="">
      <xdr:nvSpPr>
        <xdr:cNvPr id="654" name="楕円 653">
          <a:extLst>
            <a:ext uri="{FF2B5EF4-FFF2-40B4-BE49-F238E27FC236}">
              <a16:creationId xmlns:a16="http://schemas.microsoft.com/office/drawing/2014/main" id="{00000000-0008-0000-0E00-00008E020000}"/>
            </a:ext>
          </a:extLst>
        </xdr:cNvPr>
        <xdr:cNvSpPr/>
      </xdr:nvSpPr>
      <xdr:spPr>
        <a:xfrm>
          <a:off x="12638088" y="9377807"/>
          <a:ext cx="87312"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27432</xdr:rowOff>
    </xdr:from>
    <xdr:to>
      <xdr:col>76</xdr:col>
      <xdr:colOff>114300</xdr:colOff>
      <xdr:row>58</xdr:row>
      <xdr:rowOff>93726</xdr:rowOff>
    </xdr:to>
    <xdr:cxnSp macro="">
      <xdr:nvCxnSpPr>
        <xdr:cNvPr id="655" name="直線コネクタ 654">
          <a:extLst>
            <a:ext uri="{FF2B5EF4-FFF2-40B4-BE49-F238E27FC236}">
              <a16:creationId xmlns:a16="http://schemas.microsoft.com/office/drawing/2014/main" id="{00000000-0008-0000-0E00-00008F020000}"/>
            </a:ext>
          </a:extLst>
        </xdr:cNvPr>
        <xdr:cNvCxnSpPr/>
      </xdr:nvCxnSpPr>
      <xdr:spPr>
        <a:xfrm>
          <a:off x="12688888" y="9419082"/>
          <a:ext cx="817562"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55</xdr:row>
      <xdr:rowOff>161798</xdr:rowOff>
    </xdr:from>
    <xdr:to>
      <xdr:col>67</xdr:col>
      <xdr:colOff>101600</xdr:colOff>
      <xdr:row>56</xdr:row>
      <xdr:rowOff>91948</xdr:rowOff>
    </xdr:to>
    <xdr:sp macro="" textlink="">
      <xdr:nvSpPr>
        <xdr:cNvPr id="656" name="楕円 655">
          <a:extLst>
            <a:ext uri="{FF2B5EF4-FFF2-40B4-BE49-F238E27FC236}">
              <a16:creationId xmlns:a16="http://schemas.microsoft.com/office/drawing/2014/main" id="{00000000-0008-0000-0E00-000090020000}"/>
            </a:ext>
          </a:extLst>
        </xdr:cNvPr>
        <xdr:cNvSpPr/>
      </xdr:nvSpPr>
      <xdr:spPr>
        <a:xfrm>
          <a:off x="11806238" y="9067673"/>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41148</xdr:rowOff>
    </xdr:from>
    <xdr:to>
      <xdr:col>71</xdr:col>
      <xdr:colOff>177800</xdr:colOff>
      <xdr:row>58</xdr:row>
      <xdr:rowOff>27432</xdr:rowOff>
    </xdr:to>
    <xdr:cxnSp macro="">
      <xdr:nvCxnSpPr>
        <xdr:cNvPr id="657" name="直線コネクタ 656">
          <a:extLst>
            <a:ext uri="{FF2B5EF4-FFF2-40B4-BE49-F238E27FC236}">
              <a16:creationId xmlns:a16="http://schemas.microsoft.com/office/drawing/2014/main" id="{00000000-0008-0000-0E00-000091020000}"/>
            </a:ext>
          </a:extLst>
        </xdr:cNvPr>
        <xdr:cNvCxnSpPr/>
      </xdr:nvCxnSpPr>
      <xdr:spPr>
        <a:xfrm>
          <a:off x="11857038" y="9108948"/>
          <a:ext cx="831850" cy="310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135653</xdr:rowOff>
    </xdr:from>
    <xdr:ext cx="405111" cy="259045"/>
    <xdr:sp macro="" textlink="">
      <xdr:nvSpPr>
        <xdr:cNvPr id="658" name="n_1aveValue【学校施設】&#10;有形固定資産減価償却率">
          <a:extLst>
            <a:ext uri="{FF2B5EF4-FFF2-40B4-BE49-F238E27FC236}">
              <a16:creationId xmlns:a16="http://schemas.microsoft.com/office/drawing/2014/main" id="{00000000-0008-0000-0E00-000092020000}"/>
            </a:ext>
          </a:extLst>
        </xdr:cNvPr>
        <xdr:cNvSpPr txBox="1"/>
      </xdr:nvSpPr>
      <xdr:spPr>
        <a:xfrm>
          <a:off x="14123044" y="9689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124223</xdr:rowOff>
    </xdr:from>
    <xdr:ext cx="405111" cy="259045"/>
    <xdr:sp macro="" textlink="">
      <xdr:nvSpPr>
        <xdr:cNvPr id="659" name="n_2aveValue【学校施設】&#10;有形固定資産減価償却率">
          <a:extLst>
            <a:ext uri="{FF2B5EF4-FFF2-40B4-BE49-F238E27FC236}">
              <a16:creationId xmlns:a16="http://schemas.microsoft.com/office/drawing/2014/main" id="{00000000-0008-0000-0E00-000093020000}"/>
            </a:ext>
          </a:extLst>
        </xdr:cNvPr>
        <xdr:cNvSpPr txBox="1"/>
      </xdr:nvSpPr>
      <xdr:spPr>
        <a:xfrm>
          <a:off x="13318182" y="9677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108221</xdr:rowOff>
    </xdr:from>
    <xdr:ext cx="405111" cy="259045"/>
    <xdr:sp macro="" textlink="">
      <xdr:nvSpPr>
        <xdr:cNvPr id="660" name="n_3aveValue【学校施設】&#10;有形固定資産減価償却率">
          <a:extLst>
            <a:ext uri="{FF2B5EF4-FFF2-40B4-BE49-F238E27FC236}">
              <a16:creationId xmlns:a16="http://schemas.microsoft.com/office/drawing/2014/main" id="{00000000-0008-0000-0E00-000094020000}"/>
            </a:ext>
          </a:extLst>
        </xdr:cNvPr>
        <xdr:cNvSpPr txBox="1"/>
      </xdr:nvSpPr>
      <xdr:spPr>
        <a:xfrm>
          <a:off x="12500619" y="96617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87647</xdr:rowOff>
    </xdr:from>
    <xdr:ext cx="405111" cy="259045"/>
    <xdr:sp macro="" textlink="">
      <xdr:nvSpPr>
        <xdr:cNvPr id="661" name="n_4aveValue【学校施設】&#10;有形固定資産減価償却率">
          <a:extLst>
            <a:ext uri="{FF2B5EF4-FFF2-40B4-BE49-F238E27FC236}">
              <a16:creationId xmlns:a16="http://schemas.microsoft.com/office/drawing/2014/main" id="{00000000-0008-0000-0E00-000095020000}"/>
            </a:ext>
          </a:extLst>
        </xdr:cNvPr>
        <xdr:cNvSpPr txBox="1"/>
      </xdr:nvSpPr>
      <xdr:spPr>
        <a:xfrm>
          <a:off x="11668769" y="9641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97045</xdr:rowOff>
    </xdr:from>
    <xdr:ext cx="405111" cy="259045"/>
    <xdr:sp macro="" textlink="">
      <xdr:nvSpPr>
        <xdr:cNvPr id="662" name="n_1mainValue【学校施設】&#10;有形固定資産減価償却率">
          <a:extLst>
            <a:ext uri="{FF2B5EF4-FFF2-40B4-BE49-F238E27FC236}">
              <a16:creationId xmlns:a16="http://schemas.microsoft.com/office/drawing/2014/main" id="{00000000-0008-0000-0E00-000096020000}"/>
            </a:ext>
          </a:extLst>
        </xdr:cNvPr>
        <xdr:cNvSpPr txBox="1"/>
      </xdr:nvSpPr>
      <xdr:spPr>
        <a:xfrm>
          <a:off x="14123044" y="9164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161053</xdr:rowOff>
    </xdr:from>
    <xdr:ext cx="405111" cy="259045"/>
    <xdr:sp macro="" textlink="">
      <xdr:nvSpPr>
        <xdr:cNvPr id="663" name="n_2mainValue【学校施設】&#10;有形固定資産減価償却率">
          <a:extLst>
            <a:ext uri="{FF2B5EF4-FFF2-40B4-BE49-F238E27FC236}">
              <a16:creationId xmlns:a16="http://schemas.microsoft.com/office/drawing/2014/main" id="{00000000-0008-0000-0E00-000097020000}"/>
            </a:ext>
          </a:extLst>
        </xdr:cNvPr>
        <xdr:cNvSpPr txBox="1"/>
      </xdr:nvSpPr>
      <xdr:spPr>
        <a:xfrm>
          <a:off x="13318182" y="9228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94759</xdr:rowOff>
    </xdr:from>
    <xdr:ext cx="405111" cy="259045"/>
    <xdr:sp macro="" textlink="">
      <xdr:nvSpPr>
        <xdr:cNvPr id="664" name="n_3mainValue【学校施設】&#10;有形固定資産減価償却率">
          <a:extLst>
            <a:ext uri="{FF2B5EF4-FFF2-40B4-BE49-F238E27FC236}">
              <a16:creationId xmlns:a16="http://schemas.microsoft.com/office/drawing/2014/main" id="{00000000-0008-0000-0E00-000098020000}"/>
            </a:ext>
          </a:extLst>
        </xdr:cNvPr>
        <xdr:cNvSpPr txBox="1"/>
      </xdr:nvSpPr>
      <xdr:spPr>
        <a:xfrm>
          <a:off x="12500619" y="9162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108475</xdr:rowOff>
    </xdr:from>
    <xdr:ext cx="405111" cy="259045"/>
    <xdr:sp macro="" textlink="">
      <xdr:nvSpPr>
        <xdr:cNvPr id="665" name="n_4mainValue【学校施設】&#10;有形固定資産減価償却率">
          <a:extLst>
            <a:ext uri="{FF2B5EF4-FFF2-40B4-BE49-F238E27FC236}">
              <a16:creationId xmlns:a16="http://schemas.microsoft.com/office/drawing/2014/main" id="{00000000-0008-0000-0E00-000099020000}"/>
            </a:ext>
          </a:extLst>
        </xdr:cNvPr>
        <xdr:cNvSpPr txBox="1"/>
      </xdr:nvSpPr>
      <xdr:spPr>
        <a:xfrm>
          <a:off x="11668769" y="8852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6" name="正方形/長方形 665">
          <a:extLst>
            <a:ext uri="{FF2B5EF4-FFF2-40B4-BE49-F238E27FC236}">
              <a16:creationId xmlns:a16="http://schemas.microsoft.com/office/drawing/2014/main" id="{00000000-0008-0000-0E00-00009A020000}"/>
            </a:ext>
          </a:extLst>
        </xdr:cNvPr>
        <xdr:cNvSpPr/>
      </xdr:nvSpPr>
      <xdr:spPr>
        <a:xfrm>
          <a:off x="16916400" y="7562850"/>
          <a:ext cx="4381500"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7" name="正方形/長方形 666">
          <a:extLst>
            <a:ext uri="{FF2B5EF4-FFF2-40B4-BE49-F238E27FC236}">
              <a16:creationId xmlns:a16="http://schemas.microsoft.com/office/drawing/2014/main" id="{00000000-0008-0000-0E00-00009B020000}"/>
            </a:ext>
          </a:extLst>
        </xdr:cNvPr>
        <xdr:cNvSpPr/>
      </xdr:nvSpPr>
      <xdr:spPr>
        <a:xfrm>
          <a:off x="17043400" y="81851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8" name="正方形/長方形 667">
          <a:extLst>
            <a:ext uri="{FF2B5EF4-FFF2-40B4-BE49-F238E27FC236}">
              <a16:creationId xmlns:a16="http://schemas.microsoft.com/office/drawing/2014/main" id="{00000000-0008-0000-0E00-00009C020000}"/>
            </a:ext>
          </a:extLst>
        </xdr:cNvPr>
        <xdr:cNvSpPr/>
      </xdr:nvSpPr>
      <xdr:spPr>
        <a:xfrm>
          <a:off x="17043400" y="83788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9" name="正方形/長方形 668">
          <a:extLst>
            <a:ext uri="{FF2B5EF4-FFF2-40B4-BE49-F238E27FC236}">
              <a16:creationId xmlns:a16="http://schemas.microsoft.com/office/drawing/2014/main" id="{00000000-0008-0000-0E00-00009D020000}"/>
            </a:ext>
          </a:extLst>
        </xdr:cNvPr>
        <xdr:cNvSpPr/>
      </xdr:nvSpPr>
      <xdr:spPr>
        <a:xfrm>
          <a:off x="17973675" y="81851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0" name="正方形/長方形 669">
          <a:extLst>
            <a:ext uri="{FF2B5EF4-FFF2-40B4-BE49-F238E27FC236}">
              <a16:creationId xmlns:a16="http://schemas.microsoft.com/office/drawing/2014/main" id="{00000000-0008-0000-0E00-00009E020000}"/>
            </a:ext>
          </a:extLst>
        </xdr:cNvPr>
        <xdr:cNvSpPr/>
      </xdr:nvSpPr>
      <xdr:spPr>
        <a:xfrm>
          <a:off x="17973675" y="83788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1" name="正方形/長方形 670">
          <a:extLst>
            <a:ext uri="{FF2B5EF4-FFF2-40B4-BE49-F238E27FC236}">
              <a16:creationId xmlns:a16="http://schemas.microsoft.com/office/drawing/2014/main" id="{00000000-0008-0000-0E00-00009F020000}"/>
            </a:ext>
          </a:extLst>
        </xdr:cNvPr>
        <xdr:cNvSpPr/>
      </xdr:nvSpPr>
      <xdr:spPr>
        <a:xfrm>
          <a:off x="19030950" y="81851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2" name="正方形/長方形 671">
          <a:extLst>
            <a:ext uri="{FF2B5EF4-FFF2-40B4-BE49-F238E27FC236}">
              <a16:creationId xmlns:a16="http://schemas.microsoft.com/office/drawing/2014/main" id="{00000000-0008-0000-0E00-0000A0020000}"/>
            </a:ext>
          </a:extLst>
        </xdr:cNvPr>
        <xdr:cNvSpPr/>
      </xdr:nvSpPr>
      <xdr:spPr>
        <a:xfrm>
          <a:off x="19030950" y="83788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3" name="正方形/長方形 672">
          <a:extLst>
            <a:ext uri="{FF2B5EF4-FFF2-40B4-BE49-F238E27FC236}">
              <a16:creationId xmlns:a16="http://schemas.microsoft.com/office/drawing/2014/main" id="{00000000-0008-0000-0E00-0000A1020000}"/>
            </a:ext>
          </a:extLst>
        </xdr:cNvPr>
        <xdr:cNvSpPr/>
      </xdr:nvSpPr>
      <xdr:spPr>
        <a:xfrm>
          <a:off x="16916400" y="8639175"/>
          <a:ext cx="43815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4" name="テキスト ボックス 673">
          <a:extLst>
            <a:ext uri="{FF2B5EF4-FFF2-40B4-BE49-F238E27FC236}">
              <a16:creationId xmlns:a16="http://schemas.microsoft.com/office/drawing/2014/main" id="{00000000-0008-0000-0E00-0000A2020000}"/>
            </a:ext>
          </a:extLst>
        </xdr:cNvPr>
        <xdr:cNvSpPr txBox="1"/>
      </xdr:nvSpPr>
      <xdr:spPr>
        <a:xfrm>
          <a:off x="16892588"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5" name="直線コネクタ 674">
          <a:extLst>
            <a:ext uri="{FF2B5EF4-FFF2-40B4-BE49-F238E27FC236}">
              <a16:creationId xmlns:a16="http://schemas.microsoft.com/office/drawing/2014/main" id="{00000000-0008-0000-0E00-0000A3020000}"/>
            </a:ext>
          </a:extLst>
        </xdr:cNvPr>
        <xdr:cNvCxnSpPr/>
      </xdr:nvCxnSpPr>
      <xdr:spPr>
        <a:xfrm>
          <a:off x="16916400" y="108013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6" name="テキスト ボックス 675">
          <a:extLst>
            <a:ext uri="{FF2B5EF4-FFF2-40B4-BE49-F238E27FC236}">
              <a16:creationId xmlns:a16="http://schemas.microsoft.com/office/drawing/2014/main" id="{00000000-0008-0000-0E00-0000A4020000}"/>
            </a:ext>
          </a:extLst>
        </xdr:cNvPr>
        <xdr:cNvSpPr txBox="1"/>
      </xdr:nvSpPr>
      <xdr:spPr>
        <a:xfrm>
          <a:off x="16492084" y="106686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65</xdr:row>
      <xdr:rowOff>0</xdr:rowOff>
    </xdr:from>
    <xdr:to>
      <xdr:col>120</xdr:col>
      <xdr:colOff>114300</xdr:colOff>
      <xdr:row>65</xdr:row>
      <xdr:rowOff>0</xdr:rowOff>
    </xdr:to>
    <xdr:cxnSp macro="">
      <xdr:nvCxnSpPr>
        <xdr:cNvPr id="677" name="直線コネクタ 676">
          <a:extLst>
            <a:ext uri="{FF2B5EF4-FFF2-40B4-BE49-F238E27FC236}">
              <a16:creationId xmlns:a16="http://schemas.microsoft.com/office/drawing/2014/main" id="{00000000-0008-0000-0E00-0000A5020000}"/>
            </a:ext>
          </a:extLst>
        </xdr:cNvPr>
        <xdr:cNvCxnSpPr/>
      </xdr:nvCxnSpPr>
      <xdr:spPr>
        <a:xfrm>
          <a:off x="16916400" y="105251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64</xdr:row>
      <xdr:rowOff>29227</xdr:rowOff>
    </xdr:from>
    <xdr:ext cx="467179" cy="259045"/>
    <xdr:sp macro="" textlink="">
      <xdr:nvSpPr>
        <xdr:cNvPr id="678" name="テキスト ボックス 677">
          <a:extLst>
            <a:ext uri="{FF2B5EF4-FFF2-40B4-BE49-F238E27FC236}">
              <a16:creationId xmlns:a16="http://schemas.microsoft.com/office/drawing/2014/main" id="{00000000-0008-0000-0E00-0000A6020000}"/>
            </a:ext>
          </a:extLst>
        </xdr:cNvPr>
        <xdr:cNvSpPr txBox="1"/>
      </xdr:nvSpPr>
      <xdr:spPr>
        <a:xfrm>
          <a:off x="16492084" y="10392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679" name="直線コネクタ 678">
          <a:extLst>
            <a:ext uri="{FF2B5EF4-FFF2-40B4-BE49-F238E27FC236}">
              <a16:creationId xmlns:a16="http://schemas.microsoft.com/office/drawing/2014/main" id="{00000000-0008-0000-0E00-0000A7020000}"/>
            </a:ext>
          </a:extLst>
        </xdr:cNvPr>
        <xdr:cNvCxnSpPr/>
      </xdr:nvCxnSpPr>
      <xdr:spPr>
        <a:xfrm>
          <a:off x="16916400" y="102584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680" name="テキスト ボックス 679">
          <a:extLst>
            <a:ext uri="{FF2B5EF4-FFF2-40B4-BE49-F238E27FC236}">
              <a16:creationId xmlns:a16="http://schemas.microsoft.com/office/drawing/2014/main" id="{00000000-0008-0000-0E00-0000A8020000}"/>
            </a:ext>
          </a:extLst>
        </xdr:cNvPr>
        <xdr:cNvSpPr txBox="1"/>
      </xdr:nvSpPr>
      <xdr:spPr>
        <a:xfrm>
          <a:off x="16492084" y="1012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114300</xdr:rowOff>
    </xdr:from>
    <xdr:to>
      <xdr:col>120</xdr:col>
      <xdr:colOff>114300</xdr:colOff>
      <xdr:row>61</xdr:row>
      <xdr:rowOff>114300</xdr:rowOff>
    </xdr:to>
    <xdr:cxnSp macro="">
      <xdr:nvCxnSpPr>
        <xdr:cNvPr id="681" name="直線コネクタ 680">
          <a:extLst>
            <a:ext uri="{FF2B5EF4-FFF2-40B4-BE49-F238E27FC236}">
              <a16:creationId xmlns:a16="http://schemas.microsoft.com/office/drawing/2014/main" id="{00000000-0008-0000-0E00-0000A9020000}"/>
            </a:ext>
          </a:extLst>
        </xdr:cNvPr>
        <xdr:cNvCxnSpPr/>
      </xdr:nvCxnSpPr>
      <xdr:spPr>
        <a:xfrm>
          <a:off x="16916400" y="99917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143527</xdr:rowOff>
    </xdr:from>
    <xdr:ext cx="467179" cy="259045"/>
    <xdr:sp macro="" textlink="">
      <xdr:nvSpPr>
        <xdr:cNvPr id="682" name="テキスト ボックス 681">
          <a:extLst>
            <a:ext uri="{FF2B5EF4-FFF2-40B4-BE49-F238E27FC236}">
              <a16:creationId xmlns:a16="http://schemas.microsoft.com/office/drawing/2014/main" id="{00000000-0008-0000-0E00-0000AA020000}"/>
            </a:ext>
          </a:extLst>
        </xdr:cNvPr>
        <xdr:cNvSpPr txBox="1"/>
      </xdr:nvSpPr>
      <xdr:spPr>
        <a:xfrm>
          <a:off x="16492084" y="985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3" name="直線コネクタ 682">
          <a:extLst>
            <a:ext uri="{FF2B5EF4-FFF2-40B4-BE49-F238E27FC236}">
              <a16:creationId xmlns:a16="http://schemas.microsoft.com/office/drawing/2014/main" id="{00000000-0008-0000-0E00-0000AB020000}"/>
            </a:ext>
          </a:extLst>
        </xdr:cNvPr>
        <xdr:cNvCxnSpPr/>
      </xdr:nvCxnSpPr>
      <xdr:spPr>
        <a:xfrm>
          <a:off x="16916400" y="97155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4" name="テキスト ボックス 683">
          <a:extLst>
            <a:ext uri="{FF2B5EF4-FFF2-40B4-BE49-F238E27FC236}">
              <a16:creationId xmlns:a16="http://schemas.microsoft.com/office/drawing/2014/main" id="{00000000-0008-0000-0E00-0000AC020000}"/>
            </a:ext>
          </a:extLst>
        </xdr:cNvPr>
        <xdr:cNvSpPr txBox="1"/>
      </xdr:nvSpPr>
      <xdr:spPr>
        <a:xfrm>
          <a:off x="16492084" y="95828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57150</xdr:rowOff>
    </xdr:from>
    <xdr:to>
      <xdr:col>120</xdr:col>
      <xdr:colOff>114300</xdr:colOff>
      <xdr:row>58</xdr:row>
      <xdr:rowOff>57150</xdr:rowOff>
    </xdr:to>
    <xdr:cxnSp macro="">
      <xdr:nvCxnSpPr>
        <xdr:cNvPr id="685" name="直線コネクタ 684">
          <a:extLst>
            <a:ext uri="{FF2B5EF4-FFF2-40B4-BE49-F238E27FC236}">
              <a16:creationId xmlns:a16="http://schemas.microsoft.com/office/drawing/2014/main" id="{00000000-0008-0000-0E00-0000AD020000}"/>
            </a:ext>
          </a:extLst>
        </xdr:cNvPr>
        <xdr:cNvCxnSpPr/>
      </xdr:nvCxnSpPr>
      <xdr:spPr>
        <a:xfrm>
          <a:off x="16916400" y="94488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86377</xdr:rowOff>
    </xdr:from>
    <xdr:ext cx="467179" cy="259045"/>
    <xdr:sp macro="" textlink="">
      <xdr:nvSpPr>
        <xdr:cNvPr id="686" name="テキスト ボックス 685">
          <a:extLst>
            <a:ext uri="{FF2B5EF4-FFF2-40B4-BE49-F238E27FC236}">
              <a16:creationId xmlns:a16="http://schemas.microsoft.com/office/drawing/2014/main" id="{00000000-0008-0000-0E00-0000AE020000}"/>
            </a:ext>
          </a:extLst>
        </xdr:cNvPr>
        <xdr:cNvSpPr txBox="1"/>
      </xdr:nvSpPr>
      <xdr:spPr>
        <a:xfrm>
          <a:off x="16492084" y="93161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687" name="直線コネクタ 686">
          <a:extLst>
            <a:ext uri="{FF2B5EF4-FFF2-40B4-BE49-F238E27FC236}">
              <a16:creationId xmlns:a16="http://schemas.microsoft.com/office/drawing/2014/main" id="{00000000-0008-0000-0E00-0000AF020000}"/>
            </a:ext>
          </a:extLst>
        </xdr:cNvPr>
        <xdr:cNvCxnSpPr/>
      </xdr:nvCxnSpPr>
      <xdr:spPr>
        <a:xfrm>
          <a:off x="16916400" y="91821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688" name="テキスト ボックス 687">
          <a:extLst>
            <a:ext uri="{FF2B5EF4-FFF2-40B4-BE49-F238E27FC236}">
              <a16:creationId xmlns:a16="http://schemas.microsoft.com/office/drawing/2014/main" id="{00000000-0008-0000-0E00-0000B0020000}"/>
            </a:ext>
          </a:extLst>
        </xdr:cNvPr>
        <xdr:cNvSpPr txBox="1"/>
      </xdr:nvSpPr>
      <xdr:spPr>
        <a:xfrm>
          <a:off x="16492084" y="9049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0</xdr:rowOff>
    </xdr:from>
    <xdr:to>
      <xdr:col>120</xdr:col>
      <xdr:colOff>114300</xdr:colOff>
      <xdr:row>55</xdr:row>
      <xdr:rowOff>0</xdr:rowOff>
    </xdr:to>
    <xdr:cxnSp macro="">
      <xdr:nvCxnSpPr>
        <xdr:cNvPr id="689" name="直線コネクタ 688">
          <a:extLst>
            <a:ext uri="{FF2B5EF4-FFF2-40B4-BE49-F238E27FC236}">
              <a16:creationId xmlns:a16="http://schemas.microsoft.com/office/drawing/2014/main" id="{00000000-0008-0000-0E00-0000B1020000}"/>
            </a:ext>
          </a:extLst>
        </xdr:cNvPr>
        <xdr:cNvCxnSpPr/>
      </xdr:nvCxnSpPr>
      <xdr:spPr>
        <a:xfrm>
          <a:off x="16916400" y="89058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29227</xdr:rowOff>
    </xdr:from>
    <xdr:ext cx="467179" cy="259045"/>
    <xdr:sp macro="" textlink="">
      <xdr:nvSpPr>
        <xdr:cNvPr id="690" name="テキスト ボックス 689">
          <a:extLst>
            <a:ext uri="{FF2B5EF4-FFF2-40B4-BE49-F238E27FC236}">
              <a16:creationId xmlns:a16="http://schemas.microsoft.com/office/drawing/2014/main" id="{00000000-0008-0000-0E00-0000B2020000}"/>
            </a:ext>
          </a:extLst>
        </xdr:cNvPr>
        <xdr:cNvSpPr txBox="1"/>
      </xdr:nvSpPr>
      <xdr:spPr>
        <a:xfrm>
          <a:off x="16492084" y="8773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1" name="直線コネクタ 690">
          <a:extLst>
            <a:ext uri="{FF2B5EF4-FFF2-40B4-BE49-F238E27FC236}">
              <a16:creationId xmlns:a16="http://schemas.microsoft.com/office/drawing/2014/main" id="{00000000-0008-0000-0E00-0000B3020000}"/>
            </a:ext>
          </a:extLst>
        </xdr:cNvPr>
        <xdr:cNvCxnSpPr/>
      </xdr:nvCxnSpPr>
      <xdr:spPr>
        <a:xfrm>
          <a:off x="16916400" y="86391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2" name="テキスト ボックス 691">
          <a:extLst>
            <a:ext uri="{FF2B5EF4-FFF2-40B4-BE49-F238E27FC236}">
              <a16:creationId xmlns:a16="http://schemas.microsoft.com/office/drawing/2014/main" id="{00000000-0008-0000-0E00-0000B4020000}"/>
            </a:ext>
          </a:extLst>
        </xdr:cNvPr>
        <xdr:cNvSpPr txBox="1"/>
      </xdr:nvSpPr>
      <xdr:spPr>
        <a:xfrm>
          <a:off x="16492084" y="8506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3" name="【学校施設】&#10;一人当たり面積グラフ枠">
          <a:extLst>
            <a:ext uri="{FF2B5EF4-FFF2-40B4-BE49-F238E27FC236}">
              <a16:creationId xmlns:a16="http://schemas.microsoft.com/office/drawing/2014/main" id="{00000000-0008-0000-0E00-0000B5020000}"/>
            </a:ext>
          </a:extLst>
        </xdr:cNvPr>
        <xdr:cNvSpPr/>
      </xdr:nvSpPr>
      <xdr:spPr>
        <a:xfrm>
          <a:off x="16916400" y="8639175"/>
          <a:ext cx="43815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18574</xdr:rowOff>
    </xdr:from>
    <xdr:to>
      <xdr:col>116</xdr:col>
      <xdr:colOff>62864</xdr:colOff>
      <xdr:row>63</xdr:row>
      <xdr:rowOff>161449</xdr:rowOff>
    </xdr:to>
    <xdr:cxnSp macro="">
      <xdr:nvCxnSpPr>
        <xdr:cNvPr id="694" name="直線コネクタ 693">
          <a:extLst>
            <a:ext uri="{FF2B5EF4-FFF2-40B4-BE49-F238E27FC236}">
              <a16:creationId xmlns:a16="http://schemas.microsoft.com/office/drawing/2014/main" id="{00000000-0008-0000-0E00-0000B6020000}"/>
            </a:ext>
          </a:extLst>
        </xdr:cNvPr>
        <xdr:cNvCxnSpPr/>
      </xdr:nvCxnSpPr>
      <xdr:spPr>
        <a:xfrm flipV="1">
          <a:off x="20503514" y="9086374"/>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165276</xdr:rowOff>
    </xdr:from>
    <xdr:ext cx="469744" cy="259045"/>
    <xdr:sp macro="" textlink="">
      <xdr:nvSpPr>
        <xdr:cNvPr id="695" name="【学校施設】&#10;一人当たり面積最小値テキスト">
          <a:extLst>
            <a:ext uri="{FF2B5EF4-FFF2-40B4-BE49-F238E27FC236}">
              <a16:creationId xmlns:a16="http://schemas.microsoft.com/office/drawing/2014/main" id="{00000000-0008-0000-0E00-0000B7020000}"/>
            </a:ext>
          </a:extLst>
        </xdr:cNvPr>
        <xdr:cNvSpPr txBox="1"/>
      </xdr:nvSpPr>
      <xdr:spPr>
        <a:xfrm>
          <a:off x="20542250" y="10361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161449</xdr:rowOff>
    </xdr:from>
    <xdr:to>
      <xdr:col>116</xdr:col>
      <xdr:colOff>152400</xdr:colOff>
      <xdr:row>63</xdr:row>
      <xdr:rowOff>161449</xdr:rowOff>
    </xdr:to>
    <xdr:cxnSp macro="">
      <xdr:nvCxnSpPr>
        <xdr:cNvPr id="696" name="直線コネクタ 695">
          <a:extLst>
            <a:ext uri="{FF2B5EF4-FFF2-40B4-BE49-F238E27FC236}">
              <a16:creationId xmlns:a16="http://schemas.microsoft.com/office/drawing/2014/main" id="{00000000-0008-0000-0E00-0000B8020000}"/>
            </a:ext>
          </a:extLst>
        </xdr:cNvPr>
        <xdr:cNvCxnSpPr/>
      </xdr:nvCxnSpPr>
      <xdr:spPr>
        <a:xfrm>
          <a:off x="20429538" y="10362724"/>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136701</xdr:rowOff>
    </xdr:from>
    <xdr:ext cx="469744" cy="259045"/>
    <xdr:sp macro="" textlink="">
      <xdr:nvSpPr>
        <xdr:cNvPr id="697" name="【学校施設】&#10;一人当たり面積最大値テキスト">
          <a:extLst>
            <a:ext uri="{FF2B5EF4-FFF2-40B4-BE49-F238E27FC236}">
              <a16:creationId xmlns:a16="http://schemas.microsoft.com/office/drawing/2014/main" id="{00000000-0008-0000-0E00-0000B9020000}"/>
            </a:ext>
          </a:extLst>
        </xdr:cNvPr>
        <xdr:cNvSpPr txBox="1"/>
      </xdr:nvSpPr>
      <xdr:spPr>
        <a:xfrm>
          <a:off x="20542250" y="8880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18574</xdr:rowOff>
    </xdr:from>
    <xdr:to>
      <xdr:col>116</xdr:col>
      <xdr:colOff>152400</xdr:colOff>
      <xdr:row>56</xdr:row>
      <xdr:rowOff>18574</xdr:rowOff>
    </xdr:to>
    <xdr:cxnSp macro="">
      <xdr:nvCxnSpPr>
        <xdr:cNvPr id="698" name="直線コネクタ 697">
          <a:extLst>
            <a:ext uri="{FF2B5EF4-FFF2-40B4-BE49-F238E27FC236}">
              <a16:creationId xmlns:a16="http://schemas.microsoft.com/office/drawing/2014/main" id="{00000000-0008-0000-0E00-0000BA020000}"/>
            </a:ext>
          </a:extLst>
        </xdr:cNvPr>
        <xdr:cNvCxnSpPr/>
      </xdr:nvCxnSpPr>
      <xdr:spPr>
        <a:xfrm>
          <a:off x="20429538" y="9086374"/>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20496</xdr:rowOff>
    </xdr:from>
    <xdr:ext cx="469744" cy="259045"/>
    <xdr:sp macro="" textlink="">
      <xdr:nvSpPr>
        <xdr:cNvPr id="699" name="【学校施設】&#10;一人当たり面積平均値テキスト">
          <a:extLst>
            <a:ext uri="{FF2B5EF4-FFF2-40B4-BE49-F238E27FC236}">
              <a16:creationId xmlns:a16="http://schemas.microsoft.com/office/drawing/2014/main" id="{00000000-0008-0000-0E00-0000BB020000}"/>
            </a:ext>
          </a:extLst>
        </xdr:cNvPr>
        <xdr:cNvSpPr txBox="1"/>
      </xdr:nvSpPr>
      <xdr:spPr>
        <a:xfrm>
          <a:off x="20542250" y="97359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42069</xdr:rowOff>
    </xdr:from>
    <xdr:to>
      <xdr:col>116</xdr:col>
      <xdr:colOff>114300</xdr:colOff>
      <xdr:row>60</xdr:row>
      <xdr:rowOff>143669</xdr:rowOff>
    </xdr:to>
    <xdr:sp macro="" textlink="">
      <xdr:nvSpPr>
        <xdr:cNvPr id="700" name="フローチャート: 判断 699">
          <a:extLst>
            <a:ext uri="{FF2B5EF4-FFF2-40B4-BE49-F238E27FC236}">
              <a16:creationId xmlns:a16="http://schemas.microsoft.com/office/drawing/2014/main" id="{00000000-0008-0000-0E00-0000BC020000}"/>
            </a:ext>
          </a:extLst>
        </xdr:cNvPr>
        <xdr:cNvSpPr/>
      </xdr:nvSpPr>
      <xdr:spPr>
        <a:xfrm>
          <a:off x="20453350" y="9757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54928</xdr:rowOff>
    </xdr:from>
    <xdr:to>
      <xdr:col>112</xdr:col>
      <xdr:colOff>38100</xdr:colOff>
      <xdr:row>60</xdr:row>
      <xdr:rowOff>156528</xdr:rowOff>
    </xdr:to>
    <xdr:sp macro="" textlink="">
      <xdr:nvSpPr>
        <xdr:cNvPr id="701" name="フローチャート: 判断 700">
          <a:extLst>
            <a:ext uri="{FF2B5EF4-FFF2-40B4-BE49-F238E27FC236}">
              <a16:creationId xmlns:a16="http://schemas.microsoft.com/office/drawing/2014/main" id="{00000000-0008-0000-0E00-0000BD020000}"/>
            </a:ext>
          </a:extLst>
        </xdr:cNvPr>
        <xdr:cNvSpPr/>
      </xdr:nvSpPr>
      <xdr:spPr>
        <a:xfrm>
          <a:off x="19686588" y="9770428"/>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67787</xdr:rowOff>
    </xdr:from>
    <xdr:to>
      <xdr:col>107</xdr:col>
      <xdr:colOff>101600</xdr:colOff>
      <xdr:row>60</xdr:row>
      <xdr:rowOff>169387</xdr:rowOff>
    </xdr:to>
    <xdr:sp macro="" textlink="">
      <xdr:nvSpPr>
        <xdr:cNvPr id="702" name="フローチャート: 判断 701">
          <a:extLst>
            <a:ext uri="{FF2B5EF4-FFF2-40B4-BE49-F238E27FC236}">
              <a16:creationId xmlns:a16="http://schemas.microsoft.com/office/drawing/2014/main" id="{00000000-0008-0000-0E00-0000BE020000}"/>
            </a:ext>
          </a:extLst>
        </xdr:cNvPr>
        <xdr:cNvSpPr/>
      </xdr:nvSpPr>
      <xdr:spPr>
        <a:xfrm>
          <a:off x="18854738" y="9783287"/>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63500</xdr:rowOff>
    </xdr:from>
    <xdr:to>
      <xdr:col>102</xdr:col>
      <xdr:colOff>165100</xdr:colOff>
      <xdr:row>60</xdr:row>
      <xdr:rowOff>165100</xdr:rowOff>
    </xdr:to>
    <xdr:sp macro="" textlink="">
      <xdr:nvSpPr>
        <xdr:cNvPr id="703" name="フローチャート: 判断 702">
          <a:extLst>
            <a:ext uri="{FF2B5EF4-FFF2-40B4-BE49-F238E27FC236}">
              <a16:creationId xmlns:a16="http://schemas.microsoft.com/office/drawing/2014/main" id="{00000000-0008-0000-0E00-0000BF020000}"/>
            </a:ext>
          </a:extLst>
        </xdr:cNvPr>
        <xdr:cNvSpPr/>
      </xdr:nvSpPr>
      <xdr:spPr>
        <a:xfrm>
          <a:off x="18037175" y="9779000"/>
          <a:ext cx="101600" cy="9683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76359</xdr:rowOff>
    </xdr:from>
    <xdr:to>
      <xdr:col>98</xdr:col>
      <xdr:colOff>38100</xdr:colOff>
      <xdr:row>61</xdr:row>
      <xdr:rowOff>6509</xdr:rowOff>
    </xdr:to>
    <xdr:sp macro="" textlink="">
      <xdr:nvSpPr>
        <xdr:cNvPr id="704" name="フローチャート: 判断 703">
          <a:extLst>
            <a:ext uri="{FF2B5EF4-FFF2-40B4-BE49-F238E27FC236}">
              <a16:creationId xmlns:a16="http://schemas.microsoft.com/office/drawing/2014/main" id="{00000000-0008-0000-0E00-0000C0020000}"/>
            </a:ext>
          </a:extLst>
        </xdr:cNvPr>
        <xdr:cNvSpPr/>
      </xdr:nvSpPr>
      <xdr:spPr>
        <a:xfrm>
          <a:off x="17219613" y="9791859"/>
          <a:ext cx="8731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00000000-0008-0000-0E00-0000C1020000}"/>
            </a:ext>
          </a:extLst>
        </xdr:cNvPr>
        <xdr:cNvSpPr txBox="1"/>
      </xdr:nvSpPr>
      <xdr:spPr>
        <a:xfrm>
          <a:off x="20327938"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00000000-0008-0000-0E00-0000C2020000}"/>
            </a:ext>
          </a:extLst>
        </xdr:cNvPr>
        <xdr:cNvSpPr txBox="1"/>
      </xdr:nvSpPr>
      <xdr:spPr>
        <a:xfrm>
          <a:off x="1956117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00000000-0008-0000-0E00-0000C3020000}"/>
            </a:ext>
          </a:extLst>
        </xdr:cNvPr>
        <xdr:cNvSpPr txBox="1"/>
      </xdr:nvSpPr>
      <xdr:spPr>
        <a:xfrm>
          <a:off x="18729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8" name="テキスト ボックス 707">
          <a:extLst>
            <a:ext uri="{FF2B5EF4-FFF2-40B4-BE49-F238E27FC236}">
              <a16:creationId xmlns:a16="http://schemas.microsoft.com/office/drawing/2014/main" id="{00000000-0008-0000-0E00-0000C4020000}"/>
            </a:ext>
          </a:extLst>
        </xdr:cNvPr>
        <xdr:cNvSpPr txBox="1"/>
      </xdr:nvSpPr>
      <xdr:spPr>
        <a:xfrm>
          <a:off x="17911763"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9" name="テキスト ボックス 708">
          <a:extLst>
            <a:ext uri="{FF2B5EF4-FFF2-40B4-BE49-F238E27FC236}">
              <a16:creationId xmlns:a16="http://schemas.microsoft.com/office/drawing/2014/main" id="{00000000-0008-0000-0E00-0000C5020000}"/>
            </a:ext>
          </a:extLst>
        </xdr:cNvPr>
        <xdr:cNvSpPr txBox="1"/>
      </xdr:nvSpPr>
      <xdr:spPr>
        <a:xfrm>
          <a:off x="1709420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157797</xdr:rowOff>
    </xdr:from>
    <xdr:to>
      <xdr:col>116</xdr:col>
      <xdr:colOff>114300</xdr:colOff>
      <xdr:row>59</xdr:row>
      <xdr:rowOff>87947</xdr:rowOff>
    </xdr:to>
    <xdr:sp macro="" textlink="">
      <xdr:nvSpPr>
        <xdr:cNvPr id="710" name="楕円 709">
          <a:extLst>
            <a:ext uri="{FF2B5EF4-FFF2-40B4-BE49-F238E27FC236}">
              <a16:creationId xmlns:a16="http://schemas.microsoft.com/office/drawing/2014/main" id="{00000000-0008-0000-0E00-0000C6020000}"/>
            </a:ext>
          </a:extLst>
        </xdr:cNvPr>
        <xdr:cNvSpPr/>
      </xdr:nvSpPr>
      <xdr:spPr>
        <a:xfrm>
          <a:off x="20453350" y="9549447"/>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9224</xdr:rowOff>
    </xdr:from>
    <xdr:ext cx="469744" cy="259045"/>
    <xdr:sp macro="" textlink="">
      <xdr:nvSpPr>
        <xdr:cNvPr id="711" name="【学校施設】&#10;一人当たり面積該当値テキスト">
          <a:extLst>
            <a:ext uri="{FF2B5EF4-FFF2-40B4-BE49-F238E27FC236}">
              <a16:creationId xmlns:a16="http://schemas.microsoft.com/office/drawing/2014/main" id="{00000000-0008-0000-0E00-0000C7020000}"/>
            </a:ext>
          </a:extLst>
        </xdr:cNvPr>
        <xdr:cNvSpPr txBox="1"/>
      </xdr:nvSpPr>
      <xdr:spPr>
        <a:xfrm>
          <a:off x="20542250" y="9400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70644</xdr:rowOff>
    </xdr:from>
    <xdr:to>
      <xdr:col>112</xdr:col>
      <xdr:colOff>38100</xdr:colOff>
      <xdr:row>59</xdr:row>
      <xdr:rowOff>794</xdr:rowOff>
    </xdr:to>
    <xdr:sp macro="" textlink="">
      <xdr:nvSpPr>
        <xdr:cNvPr id="712" name="楕円 711">
          <a:extLst>
            <a:ext uri="{FF2B5EF4-FFF2-40B4-BE49-F238E27FC236}">
              <a16:creationId xmlns:a16="http://schemas.microsoft.com/office/drawing/2014/main" id="{00000000-0008-0000-0E00-0000C8020000}"/>
            </a:ext>
          </a:extLst>
        </xdr:cNvPr>
        <xdr:cNvSpPr/>
      </xdr:nvSpPr>
      <xdr:spPr>
        <a:xfrm>
          <a:off x="19686588" y="9462294"/>
          <a:ext cx="87312"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121444</xdr:rowOff>
    </xdr:from>
    <xdr:to>
      <xdr:col>116</xdr:col>
      <xdr:colOff>63500</xdr:colOff>
      <xdr:row>59</xdr:row>
      <xdr:rowOff>37147</xdr:rowOff>
    </xdr:to>
    <xdr:cxnSp macro="">
      <xdr:nvCxnSpPr>
        <xdr:cNvPr id="713" name="直線コネクタ 712">
          <a:extLst>
            <a:ext uri="{FF2B5EF4-FFF2-40B4-BE49-F238E27FC236}">
              <a16:creationId xmlns:a16="http://schemas.microsoft.com/office/drawing/2014/main" id="{00000000-0008-0000-0E00-0000C9020000}"/>
            </a:ext>
          </a:extLst>
        </xdr:cNvPr>
        <xdr:cNvCxnSpPr/>
      </xdr:nvCxnSpPr>
      <xdr:spPr>
        <a:xfrm>
          <a:off x="19737388" y="9513094"/>
          <a:ext cx="766762" cy="77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10637</xdr:rowOff>
    </xdr:from>
    <xdr:to>
      <xdr:col>107</xdr:col>
      <xdr:colOff>101600</xdr:colOff>
      <xdr:row>59</xdr:row>
      <xdr:rowOff>112237</xdr:rowOff>
    </xdr:to>
    <xdr:sp macro="" textlink="">
      <xdr:nvSpPr>
        <xdr:cNvPr id="714" name="楕円 713">
          <a:extLst>
            <a:ext uri="{FF2B5EF4-FFF2-40B4-BE49-F238E27FC236}">
              <a16:creationId xmlns:a16="http://schemas.microsoft.com/office/drawing/2014/main" id="{00000000-0008-0000-0E00-0000CA020000}"/>
            </a:ext>
          </a:extLst>
        </xdr:cNvPr>
        <xdr:cNvSpPr/>
      </xdr:nvSpPr>
      <xdr:spPr>
        <a:xfrm>
          <a:off x="18854738" y="956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121444</xdr:rowOff>
    </xdr:from>
    <xdr:to>
      <xdr:col>111</xdr:col>
      <xdr:colOff>177800</xdr:colOff>
      <xdr:row>59</xdr:row>
      <xdr:rowOff>61437</xdr:rowOff>
    </xdr:to>
    <xdr:cxnSp macro="">
      <xdr:nvCxnSpPr>
        <xdr:cNvPr id="715" name="直線コネクタ 714">
          <a:extLst>
            <a:ext uri="{FF2B5EF4-FFF2-40B4-BE49-F238E27FC236}">
              <a16:creationId xmlns:a16="http://schemas.microsoft.com/office/drawing/2014/main" id="{00000000-0008-0000-0E00-0000CB020000}"/>
            </a:ext>
          </a:extLst>
        </xdr:cNvPr>
        <xdr:cNvCxnSpPr/>
      </xdr:nvCxnSpPr>
      <xdr:spPr>
        <a:xfrm flipV="1">
          <a:off x="18905538" y="9513094"/>
          <a:ext cx="831850" cy="101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159226</xdr:rowOff>
    </xdr:from>
    <xdr:to>
      <xdr:col>102</xdr:col>
      <xdr:colOff>165100</xdr:colOff>
      <xdr:row>59</xdr:row>
      <xdr:rowOff>89376</xdr:rowOff>
    </xdr:to>
    <xdr:sp macro="" textlink="">
      <xdr:nvSpPr>
        <xdr:cNvPr id="716" name="楕円 715">
          <a:extLst>
            <a:ext uri="{FF2B5EF4-FFF2-40B4-BE49-F238E27FC236}">
              <a16:creationId xmlns:a16="http://schemas.microsoft.com/office/drawing/2014/main" id="{00000000-0008-0000-0E00-0000CC020000}"/>
            </a:ext>
          </a:extLst>
        </xdr:cNvPr>
        <xdr:cNvSpPr/>
      </xdr:nvSpPr>
      <xdr:spPr>
        <a:xfrm>
          <a:off x="18037175" y="9550876"/>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38576</xdr:rowOff>
    </xdr:from>
    <xdr:to>
      <xdr:col>107</xdr:col>
      <xdr:colOff>50800</xdr:colOff>
      <xdr:row>59</xdr:row>
      <xdr:rowOff>61437</xdr:rowOff>
    </xdr:to>
    <xdr:cxnSp macro="">
      <xdr:nvCxnSpPr>
        <xdr:cNvPr id="717" name="直線コネクタ 716">
          <a:extLst>
            <a:ext uri="{FF2B5EF4-FFF2-40B4-BE49-F238E27FC236}">
              <a16:creationId xmlns:a16="http://schemas.microsoft.com/office/drawing/2014/main" id="{00000000-0008-0000-0E00-0000CD020000}"/>
            </a:ext>
          </a:extLst>
        </xdr:cNvPr>
        <xdr:cNvCxnSpPr/>
      </xdr:nvCxnSpPr>
      <xdr:spPr>
        <a:xfrm>
          <a:off x="18087975" y="9592151"/>
          <a:ext cx="817563"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58</xdr:row>
      <xdr:rowOff>157797</xdr:rowOff>
    </xdr:from>
    <xdr:to>
      <xdr:col>98</xdr:col>
      <xdr:colOff>38100</xdr:colOff>
      <xdr:row>59</xdr:row>
      <xdr:rowOff>87947</xdr:rowOff>
    </xdr:to>
    <xdr:sp macro="" textlink="">
      <xdr:nvSpPr>
        <xdr:cNvPr id="718" name="楕円 717">
          <a:extLst>
            <a:ext uri="{FF2B5EF4-FFF2-40B4-BE49-F238E27FC236}">
              <a16:creationId xmlns:a16="http://schemas.microsoft.com/office/drawing/2014/main" id="{00000000-0008-0000-0E00-0000CE020000}"/>
            </a:ext>
          </a:extLst>
        </xdr:cNvPr>
        <xdr:cNvSpPr/>
      </xdr:nvSpPr>
      <xdr:spPr>
        <a:xfrm>
          <a:off x="17219613" y="9549447"/>
          <a:ext cx="87312"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37147</xdr:rowOff>
    </xdr:from>
    <xdr:to>
      <xdr:col>102</xdr:col>
      <xdr:colOff>114300</xdr:colOff>
      <xdr:row>59</xdr:row>
      <xdr:rowOff>38576</xdr:rowOff>
    </xdr:to>
    <xdr:cxnSp macro="">
      <xdr:nvCxnSpPr>
        <xdr:cNvPr id="719" name="直線コネクタ 718">
          <a:extLst>
            <a:ext uri="{FF2B5EF4-FFF2-40B4-BE49-F238E27FC236}">
              <a16:creationId xmlns:a16="http://schemas.microsoft.com/office/drawing/2014/main" id="{00000000-0008-0000-0E00-0000CF020000}"/>
            </a:ext>
          </a:extLst>
        </xdr:cNvPr>
        <xdr:cNvCxnSpPr/>
      </xdr:nvCxnSpPr>
      <xdr:spPr>
        <a:xfrm>
          <a:off x="17270413" y="9590722"/>
          <a:ext cx="817562" cy="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147655</xdr:rowOff>
    </xdr:from>
    <xdr:ext cx="469744" cy="259045"/>
    <xdr:sp macro="" textlink="">
      <xdr:nvSpPr>
        <xdr:cNvPr id="720" name="n_1aveValue【学校施設】&#10;一人当たり面積">
          <a:extLst>
            <a:ext uri="{FF2B5EF4-FFF2-40B4-BE49-F238E27FC236}">
              <a16:creationId xmlns:a16="http://schemas.microsoft.com/office/drawing/2014/main" id="{00000000-0008-0000-0E00-0000D0020000}"/>
            </a:ext>
          </a:extLst>
        </xdr:cNvPr>
        <xdr:cNvSpPr txBox="1"/>
      </xdr:nvSpPr>
      <xdr:spPr>
        <a:xfrm>
          <a:off x="19504102" y="9863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160514</xdr:rowOff>
    </xdr:from>
    <xdr:ext cx="469744" cy="259045"/>
    <xdr:sp macro="" textlink="">
      <xdr:nvSpPr>
        <xdr:cNvPr id="721" name="n_2aveValue【学校施設】&#10;一人当たり面積">
          <a:extLst>
            <a:ext uri="{FF2B5EF4-FFF2-40B4-BE49-F238E27FC236}">
              <a16:creationId xmlns:a16="http://schemas.microsoft.com/office/drawing/2014/main" id="{00000000-0008-0000-0E00-0000D1020000}"/>
            </a:ext>
          </a:extLst>
        </xdr:cNvPr>
        <xdr:cNvSpPr txBox="1"/>
      </xdr:nvSpPr>
      <xdr:spPr>
        <a:xfrm>
          <a:off x="18684952" y="9876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156227</xdr:rowOff>
    </xdr:from>
    <xdr:ext cx="469744" cy="259045"/>
    <xdr:sp macro="" textlink="">
      <xdr:nvSpPr>
        <xdr:cNvPr id="722" name="n_3aveValue【学校施設】&#10;一人当たり面積">
          <a:extLst>
            <a:ext uri="{FF2B5EF4-FFF2-40B4-BE49-F238E27FC236}">
              <a16:creationId xmlns:a16="http://schemas.microsoft.com/office/drawing/2014/main" id="{00000000-0008-0000-0E00-0000D2020000}"/>
            </a:ext>
          </a:extLst>
        </xdr:cNvPr>
        <xdr:cNvSpPr txBox="1"/>
      </xdr:nvSpPr>
      <xdr:spPr>
        <a:xfrm>
          <a:off x="17867390" y="9871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169086</xdr:rowOff>
    </xdr:from>
    <xdr:ext cx="469744" cy="259045"/>
    <xdr:sp macro="" textlink="">
      <xdr:nvSpPr>
        <xdr:cNvPr id="723" name="n_4aveValue【学校施設】&#10;一人当たり面積">
          <a:extLst>
            <a:ext uri="{FF2B5EF4-FFF2-40B4-BE49-F238E27FC236}">
              <a16:creationId xmlns:a16="http://schemas.microsoft.com/office/drawing/2014/main" id="{00000000-0008-0000-0E00-0000D3020000}"/>
            </a:ext>
          </a:extLst>
        </xdr:cNvPr>
        <xdr:cNvSpPr txBox="1"/>
      </xdr:nvSpPr>
      <xdr:spPr>
        <a:xfrm>
          <a:off x="17049827" y="9875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17321</xdr:rowOff>
    </xdr:from>
    <xdr:ext cx="469744" cy="259045"/>
    <xdr:sp macro="" textlink="">
      <xdr:nvSpPr>
        <xdr:cNvPr id="724" name="n_1mainValue【学校施設】&#10;一人当たり面積">
          <a:extLst>
            <a:ext uri="{FF2B5EF4-FFF2-40B4-BE49-F238E27FC236}">
              <a16:creationId xmlns:a16="http://schemas.microsoft.com/office/drawing/2014/main" id="{00000000-0008-0000-0E00-0000D4020000}"/>
            </a:ext>
          </a:extLst>
        </xdr:cNvPr>
        <xdr:cNvSpPr txBox="1"/>
      </xdr:nvSpPr>
      <xdr:spPr>
        <a:xfrm>
          <a:off x="19504102" y="9247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128764</xdr:rowOff>
    </xdr:from>
    <xdr:ext cx="469744" cy="259045"/>
    <xdr:sp macro="" textlink="">
      <xdr:nvSpPr>
        <xdr:cNvPr id="725" name="n_2mainValue【学校施設】&#10;一人当たり面積">
          <a:extLst>
            <a:ext uri="{FF2B5EF4-FFF2-40B4-BE49-F238E27FC236}">
              <a16:creationId xmlns:a16="http://schemas.microsoft.com/office/drawing/2014/main" id="{00000000-0008-0000-0E00-0000D5020000}"/>
            </a:ext>
          </a:extLst>
        </xdr:cNvPr>
        <xdr:cNvSpPr txBox="1"/>
      </xdr:nvSpPr>
      <xdr:spPr>
        <a:xfrm>
          <a:off x="18684952" y="9358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105903</xdr:rowOff>
    </xdr:from>
    <xdr:ext cx="469744" cy="259045"/>
    <xdr:sp macro="" textlink="">
      <xdr:nvSpPr>
        <xdr:cNvPr id="726" name="n_3mainValue【学校施設】&#10;一人当たり面積">
          <a:extLst>
            <a:ext uri="{FF2B5EF4-FFF2-40B4-BE49-F238E27FC236}">
              <a16:creationId xmlns:a16="http://schemas.microsoft.com/office/drawing/2014/main" id="{00000000-0008-0000-0E00-0000D6020000}"/>
            </a:ext>
          </a:extLst>
        </xdr:cNvPr>
        <xdr:cNvSpPr txBox="1"/>
      </xdr:nvSpPr>
      <xdr:spPr>
        <a:xfrm>
          <a:off x="17867390" y="9335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104474</xdr:rowOff>
    </xdr:from>
    <xdr:ext cx="469744" cy="259045"/>
    <xdr:sp macro="" textlink="">
      <xdr:nvSpPr>
        <xdr:cNvPr id="727" name="n_4mainValue【学校施設】&#10;一人当たり面積">
          <a:extLst>
            <a:ext uri="{FF2B5EF4-FFF2-40B4-BE49-F238E27FC236}">
              <a16:creationId xmlns:a16="http://schemas.microsoft.com/office/drawing/2014/main" id="{00000000-0008-0000-0E00-0000D7020000}"/>
            </a:ext>
          </a:extLst>
        </xdr:cNvPr>
        <xdr:cNvSpPr txBox="1"/>
      </xdr:nvSpPr>
      <xdr:spPr>
        <a:xfrm>
          <a:off x="17049827" y="9334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8" name="正方形/長方形 727">
          <a:extLst>
            <a:ext uri="{FF2B5EF4-FFF2-40B4-BE49-F238E27FC236}">
              <a16:creationId xmlns:a16="http://schemas.microsoft.com/office/drawing/2014/main" id="{00000000-0008-0000-0E00-0000D8020000}"/>
            </a:ext>
          </a:extLst>
        </xdr:cNvPr>
        <xdr:cNvSpPr/>
      </xdr:nvSpPr>
      <xdr:spPr>
        <a:xfrm>
          <a:off x="11517313" y="11163300"/>
          <a:ext cx="4367212"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9" name="正方形/長方形 728">
          <a:extLst>
            <a:ext uri="{FF2B5EF4-FFF2-40B4-BE49-F238E27FC236}">
              <a16:creationId xmlns:a16="http://schemas.microsoft.com/office/drawing/2014/main" id="{00000000-0008-0000-0E00-0000D9020000}"/>
            </a:ext>
          </a:extLst>
        </xdr:cNvPr>
        <xdr:cNvSpPr/>
      </xdr:nvSpPr>
      <xdr:spPr>
        <a:xfrm>
          <a:off x="11630025" y="117856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0" name="正方形/長方形 729">
          <a:extLst>
            <a:ext uri="{FF2B5EF4-FFF2-40B4-BE49-F238E27FC236}">
              <a16:creationId xmlns:a16="http://schemas.microsoft.com/office/drawing/2014/main" id="{00000000-0008-0000-0E00-0000DA020000}"/>
            </a:ext>
          </a:extLst>
        </xdr:cNvPr>
        <xdr:cNvSpPr/>
      </xdr:nvSpPr>
      <xdr:spPr>
        <a:xfrm>
          <a:off x="11630025" y="119792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1" name="正方形/長方形 730">
          <a:extLst>
            <a:ext uri="{FF2B5EF4-FFF2-40B4-BE49-F238E27FC236}">
              <a16:creationId xmlns:a16="http://schemas.microsoft.com/office/drawing/2014/main" id="{00000000-0008-0000-0E00-0000DB020000}"/>
            </a:ext>
          </a:extLst>
        </xdr:cNvPr>
        <xdr:cNvSpPr/>
      </xdr:nvSpPr>
      <xdr:spPr>
        <a:xfrm>
          <a:off x="12574588" y="117856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2" name="正方形/長方形 731">
          <a:extLst>
            <a:ext uri="{FF2B5EF4-FFF2-40B4-BE49-F238E27FC236}">
              <a16:creationId xmlns:a16="http://schemas.microsoft.com/office/drawing/2014/main" id="{00000000-0008-0000-0E00-0000DC020000}"/>
            </a:ext>
          </a:extLst>
        </xdr:cNvPr>
        <xdr:cNvSpPr/>
      </xdr:nvSpPr>
      <xdr:spPr>
        <a:xfrm>
          <a:off x="12574588" y="119792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3" name="正方形/長方形 732">
          <a:extLst>
            <a:ext uri="{FF2B5EF4-FFF2-40B4-BE49-F238E27FC236}">
              <a16:creationId xmlns:a16="http://schemas.microsoft.com/office/drawing/2014/main" id="{00000000-0008-0000-0E00-0000DD020000}"/>
            </a:ext>
          </a:extLst>
        </xdr:cNvPr>
        <xdr:cNvSpPr/>
      </xdr:nvSpPr>
      <xdr:spPr>
        <a:xfrm>
          <a:off x="13631863" y="117856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4" name="正方形/長方形 733">
          <a:extLst>
            <a:ext uri="{FF2B5EF4-FFF2-40B4-BE49-F238E27FC236}">
              <a16:creationId xmlns:a16="http://schemas.microsoft.com/office/drawing/2014/main" id="{00000000-0008-0000-0E00-0000DE020000}"/>
            </a:ext>
          </a:extLst>
        </xdr:cNvPr>
        <xdr:cNvSpPr/>
      </xdr:nvSpPr>
      <xdr:spPr>
        <a:xfrm>
          <a:off x="13631863" y="119792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5" name="正方形/長方形 734">
          <a:extLst>
            <a:ext uri="{FF2B5EF4-FFF2-40B4-BE49-F238E27FC236}">
              <a16:creationId xmlns:a16="http://schemas.microsoft.com/office/drawing/2014/main" id="{00000000-0008-0000-0E00-0000DF020000}"/>
            </a:ext>
          </a:extLst>
        </xdr:cNvPr>
        <xdr:cNvSpPr/>
      </xdr:nvSpPr>
      <xdr:spPr>
        <a:xfrm>
          <a:off x="11517313" y="12239625"/>
          <a:ext cx="4367212"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6" name="テキスト ボックス 735">
          <a:extLst>
            <a:ext uri="{FF2B5EF4-FFF2-40B4-BE49-F238E27FC236}">
              <a16:creationId xmlns:a16="http://schemas.microsoft.com/office/drawing/2014/main" id="{00000000-0008-0000-0E00-0000E0020000}"/>
            </a:ext>
          </a:extLst>
        </xdr:cNvPr>
        <xdr:cNvSpPr txBox="1"/>
      </xdr:nvSpPr>
      <xdr:spPr>
        <a:xfrm>
          <a:off x="11479213"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7" name="直線コネクタ 736">
          <a:extLst>
            <a:ext uri="{FF2B5EF4-FFF2-40B4-BE49-F238E27FC236}">
              <a16:creationId xmlns:a16="http://schemas.microsoft.com/office/drawing/2014/main" id="{00000000-0008-0000-0E00-0000E1020000}"/>
            </a:ext>
          </a:extLst>
        </xdr:cNvPr>
        <xdr:cNvCxnSpPr/>
      </xdr:nvCxnSpPr>
      <xdr:spPr>
        <a:xfrm>
          <a:off x="11517313" y="144018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8" name="テキスト ボックス 737">
          <a:extLst>
            <a:ext uri="{FF2B5EF4-FFF2-40B4-BE49-F238E27FC236}">
              <a16:creationId xmlns:a16="http://schemas.microsoft.com/office/drawing/2014/main" id="{00000000-0008-0000-0E00-0000E2020000}"/>
            </a:ext>
          </a:extLst>
        </xdr:cNvPr>
        <xdr:cNvSpPr txBox="1"/>
      </xdr:nvSpPr>
      <xdr:spPr>
        <a:xfrm>
          <a:off x="11092996" y="14259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9" name="直線コネクタ 738">
          <a:extLst>
            <a:ext uri="{FF2B5EF4-FFF2-40B4-BE49-F238E27FC236}">
              <a16:creationId xmlns:a16="http://schemas.microsoft.com/office/drawing/2014/main" id="{00000000-0008-0000-0E00-0000E3020000}"/>
            </a:ext>
          </a:extLst>
        </xdr:cNvPr>
        <xdr:cNvCxnSpPr/>
      </xdr:nvCxnSpPr>
      <xdr:spPr>
        <a:xfrm>
          <a:off x="11517313" y="14089516"/>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40" name="テキスト ボックス 739">
          <a:extLst>
            <a:ext uri="{FF2B5EF4-FFF2-40B4-BE49-F238E27FC236}">
              <a16:creationId xmlns:a16="http://schemas.microsoft.com/office/drawing/2014/main" id="{00000000-0008-0000-0E00-0000E4020000}"/>
            </a:ext>
          </a:extLst>
        </xdr:cNvPr>
        <xdr:cNvSpPr txBox="1"/>
      </xdr:nvSpPr>
      <xdr:spPr>
        <a:xfrm>
          <a:off x="11092996" y="139520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41" name="直線コネクタ 740">
          <a:extLst>
            <a:ext uri="{FF2B5EF4-FFF2-40B4-BE49-F238E27FC236}">
              <a16:creationId xmlns:a16="http://schemas.microsoft.com/office/drawing/2014/main" id="{00000000-0008-0000-0E00-0000E5020000}"/>
            </a:ext>
          </a:extLst>
        </xdr:cNvPr>
        <xdr:cNvCxnSpPr/>
      </xdr:nvCxnSpPr>
      <xdr:spPr>
        <a:xfrm>
          <a:off x="11517313" y="13777232"/>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42" name="テキスト ボックス 741">
          <a:extLst>
            <a:ext uri="{FF2B5EF4-FFF2-40B4-BE49-F238E27FC236}">
              <a16:creationId xmlns:a16="http://schemas.microsoft.com/office/drawing/2014/main" id="{00000000-0008-0000-0E00-0000E6020000}"/>
            </a:ext>
          </a:extLst>
        </xdr:cNvPr>
        <xdr:cNvSpPr txBox="1"/>
      </xdr:nvSpPr>
      <xdr:spPr>
        <a:xfrm>
          <a:off x="11142829" y="136445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43" name="直線コネクタ 742">
          <a:extLst>
            <a:ext uri="{FF2B5EF4-FFF2-40B4-BE49-F238E27FC236}">
              <a16:creationId xmlns:a16="http://schemas.microsoft.com/office/drawing/2014/main" id="{00000000-0008-0000-0E00-0000E7020000}"/>
            </a:ext>
          </a:extLst>
        </xdr:cNvPr>
        <xdr:cNvCxnSpPr/>
      </xdr:nvCxnSpPr>
      <xdr:spPr>
        <a:xfrm>
          <a:off x="11517313" y="13469711"/>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44" name="テキスト ボックス 743">
          <a:extLst>
            <a:ext uri="{FF2B5EF4-FFF2-40B4-BE49-F238E27FC236}">
              <a16:creationId xmlns:a16="http://schemas.microsoft.com/office/drawing/2014/main" id="{00000000-0008-0000-0E00-0000E8020000}"/>
            </a:ext>
          </a:extLst>
        </xdr:cNvPr>
        <xdr:cNvSpPr txBox="1"/>
      </xdr:nvSpPr>
      <xdr:spPr>
        <a:xfrm>
          <a:off x="11142829" y="133370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5" name="直線コネクタ 744">
          <a:extLst>
            <a:ext uri="{FF2B5EF4-FFF2-40B4-BE49-F238E27FC236}">
              <a16:creationId xmlns:a16="http://schemas.microsoft.com/office/drawing/2014/main" id="{00000000-0008-0000-0E00-0000E9020000}"/>
            </a:ext>
          </a:extLst>
        </xdr:cNvPr>
        <xdr:cNvCxnSpPr/>
      </xdr:nvCxnSpPr>
      <xdr:spPr>
        <a:xfrm>
          <a:off x="11517313" y="13162189"/>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6" name="テキスト ボックス 745">
          <a:extLst>
            <a:ext uri="{FF2B5EF4-FFF2-40B4-BE49-F238E27FC236}">
              <a16:creationId xmlns:a16="http://schemas.microsoft.com/office/drawing/2014/main" id="{00000000-0008-0000-0E00-0000EA020000}"/>
            </a:ext>
          </a:extLst>
        </xdr:cNvPr>
        <xdr:cNvSpPr txBox="1"/>
      </xdr:nvSpPr>
      <xdr:spPr>
        <a:xfrm>
          <a:off x="11142829" y="13029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7" name="直線コネクタ 746">
          <a:extLst>
            <a:ext uri="{FF2B5EF4-FFF2-40B4-BE49-F238E27FC236}">
              <a16:creationId xmlns:a16="http://schemas.microsoft.com/office/drawing/2014/main" id="{00000000-0008-0000-0E00-0000EB020000}"/>
            </a:ext>
          </a:extLst>
        </xdr:cNvPr>
        <xdr:cNvCxnSpPr/>
      </xdr:nvCxnSpPr>
      <xdr:spPr>
        <a:xfrm>
          <a:off x="11517313" y="12854668"/>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8" name="テキスト ボックス 747">
          <a:extLst>
            <a:ext uri="{FF2B5EF4-FFF2-40B4-BE49-F238E27FC236}">
              <a16:creationId xmlns:a16="http://schemas.microsoft.com/office/drawing/2014/main" id="{00000000-0008-0000-0E00-0000EC020000}"/>
            </a:ext>
          </a:extLst>
        </xdr:cNvPr>
        <xdr:cNvSpPr txBox="1"/>
      </xdr:nvSpPr>
      <xdr:spPr>
        <a:xfrm>
          <a:off x="11142829" y="127219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9" name="直線コネクタ 748">
          <a:extLst>
            <a:ext uri="{FF2B5EF4-FFF2-40B4-BE49-F238E27FC236}">
              <a16:creationId xmlns:a16="http://schemas.microsoft.com/office/drawing/2014/main" id="{00000000-0008-0000-0E00-0000ED020000}"/>
            </a:ext>
          </a:extLst>
        </xdr:cNvPr>
        <xdr:cNvCxnSpPr/>
      </xdr:nvCxnSpPr>
      <xdr:spPr>
        <a:xfrm>
          <a:off x="11517313" y="12547146"/>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50" name="テキスト ボックス 749">
          <a:extLst>
            <a:ext uri="{FF2B5EF4-FFF2-40B4-BE49-F238E27FC236}">
              <a16:creationId xmlns:a16="http://schemas.microsoft.com/office/drawing/2014/main" id="{00000000-0008-0000-0E00-0000EE020000}"/>
            </a:ext>
          </a:extLst>
        </xdr:cNvPr>
        <xdr:cNvSpPr txBox="1"/>
      </xdr:nvSpPr>
      <xdr:spPr>
        <a:xfrm>
          <a:off x="11206949" y="124144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51" name="直線コネクタ 750">
          <a:extLst>
            <a:ext uri="{FF2B5EF4-FFF2-40B4-BE49-F238E27FC236}">
              <a16:creationId xmlns:a16="http://schemas.microsoft.com/office/drawing/2014/main" id="{00000000-0008-0000-0E00-0000EF020000}"/>
            </a:ext>
          </a:extLst>
        </xdr:cNvPr>
        <xdr:cNvCxnSpPr/>
      </xdr:nvCxnSpPr>
      <xdr:spPr>
        <a:xfrm>
          <a:off x="11517313" y="122396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52" name="【児童館】&#10;有形固定資産減価償却率グラフ枠">
          <a:extLst>
            <a:ext uri="{FF2B5EF4-FFF2-40B4-BE49-F238E27FC236}">
              <a16:creationId xmlns:a16="http://schemas.microsoft.com/office/drawing/2014/main" id="{00000000-0008-0000-0E00-0000F0020000}"/>
            </a:ext>
          </a:extLst>
        </xdr:cNvPr>
        <xdr:cNvSpPr/>
      </xdr:nvSpPr>
      <xdr:spPr>
        <a:xfrm>
          <a:off x="11517313" y="12239625"/>
          <a:ext cx="4367212"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91984</xdr:rowOff>
    </xdr:from>
    <xdr:to>
      <xdr:col>85</xdr:col>
      <xdr:colOff>126364</xdr:colOff>
      <xdr:row>86</xdr:row>
      <xdr:rowOff>168729</xdr:rowOff>
    </xdr:to>
    <xdr:cxnSp macro="">
      <xdr:nvCxnSpPr>
        <xdr:cNvPr id="753" name="直線コネクタ 752">
          <a:extLst>
            <a:ext uri="{FF2B5EF4-FFF2-40B4-BE49-F238E27FC236}">
              <a16:creationId xmlns:a16="http://schemas.microsoft.com/office/drawing/2014/main" id="{00000000-0008-0000-0E00-0000F1020000}"/>
            </a:ext>
          </a:extLst>
        </xdr:cNvPr>
        <xdr:cNvCxnSpPr/>
      </xdr:nvCxnSpPr>
      <xdr:spPr>
        <a:xfrm flipV="1">
          <a:off x="15104427" y="12722134"/>
          <a:ext cx="0" cy="1367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54" name="【児童館】&#10;有形固定資産減価償却率最小値テキスト">
          <a:extLst>
            <a:ext uri="{FF2B5EF4-FFF2-40B4-BE49-F238E27FC236}">
              <a16:creationId xmlns:a16="http://schemas.microsoft.com/office/drawing/2014/main" id="{00000000-0008-0000-0E00-0000F2020000}"/>
            </a:ext>
          </a:extLst>
        </xdr:cNvPr>
        <xdr:cNvSpPr txBox="1"/>
      </xdr:nvSpPr>
      <xdr:spPr>
        <a:xfrm>
          <a:off x="15143163" y="14088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55" name="直線コネクタ 754">
          <a:extLst>
            <a:ext uri="{FF2B5EF4-FFF2-40B4-BE49-F238E27FC236}">
              <a16:creationId xmlns:a16="http://schemas.microsoft.com/office/drawing/2014/main" id="{00000000-0008-0000-0E00-0000F3020000}"/>
            </a:ext>
          </a:extLst>
        </xdr:cNvPr>
        <xdr:cNvCxnSpPr/>
      </xdr:nvCxnSpPr>
      <xdr:spPr>
        <a:xfrm>
          <a:off x="15016163" y="14089516"/>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38661</xdr:rowOff>
    </xdr:from>
    <xdr:ext cx="405111" cy="259045"/>
    <xdr:sp macro="" textlink="">
      <xdr:nvSpPr>
        <xdr:cNvPr id="756" name="【児童館】&#10;有形固定資産減価償却率最大値テキスト">
          <a:extLst>
            <a:ext uri="{FF2B5EF4-FFF2-40B4-BE49-F238E27FC236}">
              <a16:creationId xmlns:a16="http://schemas.microsoft.com/office/drawing/2014/main" id="{00000000-0008-0000-0E00-0000F4020000}"/>
            </a:ext>
          </a:extLst>
        </xdr:cNvPr>
        <xdr:cNvSpPr txBox="1"/>
      </xdr:nvSpPr>
      <xdr:spPr>
        <a:xfrm>
          <a:off x="15143163" y="125068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91984</xdr:rowOff>
    </xdr:from>
    <xdr:to>
      <xdr:col>86</xdr:col>
      <xdr:colOff>25400</xdr:colOff>
      <xdr:row>78</xdr:row>
      <xdr:rowOff>91984</xdr:rowOff>
    </xdr:to>
    <xdr:cxnSp macro="">
      <xdr:nvCxnSpPr>
        <xdr:cNvPr id="757" name="直線コネクタ 756">
          <a:extLst>
            <a:ext uri="{FF2B5EF4-FFF2-40B4-BE49-F238E27FC236}">
              <a16:creationId xmlns:a16="http://schemas.microsoft.com/office/drawing/2014/main" id="{00000000-0008-0000-0E00-0000F5020000}"/>
            </a:ext>
          </a:extLst>
        </xdr:cNvPr>
        <xdr:cNvCxnSpPr/>
      </xdr:nvCxnSpPr>
      <xdr:spPr>
        <a:xfrm>
          <a:off x="15016163" y="12722134"/>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124114</xdr:rowOff>
    </xdr:from>
    <xdr:ext cx="405111" cy="259045"/>
    <xdr:sp macro="" textlink="">
      <xdr:nvSpPr>
        <xdr:cNvPr id="758" name="【児童館】&#10;有形固定資産減価償却率平均値テキスト">
          <a:extLst>
            <a:ext uri="{FF2B5EF4-FFF2-40B4-BE49-F238E27FC236}">
              <a16:creationId xmlns:a16="http://schemas.microsoft.com/office/drawing/2014/main" id="{00000000-0008-0000-0E00-0000F6020000}"/>
            </a:ext>
          </a:extLst>
        </xdr:cNvPr>
        <xdr:cNvSpPr txBox="1"/>
      </xdr:nvSpPr>
      <xdr:spPr>
        <a:xfrm>
          <a:off x="15143163" y="134019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145687</xdr:rowOff>
    </xdr:from>
    <xdr:to>
      <xdr:col>85</xdr:col>
      <xdr:colOff>177800</xdr:colOff>
      <xdr:row>83</xdr:row>
      <xdr:rowOff>75837</xdr:rowOff>
    </xdr:to>
    <xdr:sp macro="" textlink="">
      <xdr:nvSpPr>
        <xdr:cNvPr id="759" name="フローチャート: 判断 758">
          <a:extLst>
            <a:ext uri="{FF2B5EF4-FFF2-40B4-BE49-F238E27FC236}">
              <a16:creationId xmlns:a16="http://schemas.microsoft.com/office/drawing/2014/main" id="{00000000-0008-0000-0E00-0000F7020000}"/>
            </a:ext>
          </a:extLst>
        </xdr:cNvPr>
        <xdr:cNvSpPr/>
      </xdr:nvSpPr>
      <xdr:spPr>
        <a:xfrm>
          <a:off x="15054263" y="13423537"/>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144055</xdr:rowOff>
    </xdr:from>
    <xdr:to>
      <xdr:col>81</xdr:col>
      <xdr:colOff>101600</xdr:colOff>
      <xdr:row>83</xdr:row>
      <xdr:rowOff>74205</xdr:rowOff>
    </xdr:to>
    <xdr:sp macro="" textlink="">
      <xdr:nvSpPr>
        <xdr:cNvPr id="760" name="フローチャート: 判断 759">
          <a:extLst>
            <a:ext uri="{FF2B5EF4-FFF2-40B4-BE49-F238E27FC236}">
              <a16:creationId xmlns:a16="http://schemas.microsoft.com/office/drawing/2014/main" id="{00000000-0008-0000-0E00-0000F8020000}"/>
            </a:ext>
          </a:extLst>
        </xdr:cNvPr>
        <xdr:cNvSpPr/>
      </xdr:nvSpPr>
      <xdr:spPr>
        <a:xfrm>
          <a:off x="14273213" y="13421905"/>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1995</xdr:rowOff>
    </xdr:from>
    <xdr:to>
      <xdr:col>76</xdr:col>
      <xdr:colOff>165100</xdr:colOff>
      <xdr:row>83</xdr:row>
      <xdr:rowOff>103595</xdr:rowOff>
    </xdr:to>
    <xdr:sp macro="" textlink="">
      <xdr:nvSpPr>
        <xdr:cNvPr id="761" name="フローチャート: 判断 760">
          <a:extLst>
            <a:ext uri="{FF2B5EF4-FFF2-40B4-BE49-F238E27FC236}">
              <a16:creationId xmlns:a16="http://schemas.microsoft.com/office/drawing/2014/main" id="{00000000-0008-0000-0E00-0000F9020000}"/>
            </a:ext>
          </a:extLst>
        </xdr:cNvPr>
        <xdr:cNvSpPr/>
      </xdr:nvSpPr>
      <xdr:spPr>
        <a:xfrm>
          <a:off x="13455650" y="1344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140788</xdr:rowOff>
    </xdr:from>
    <xdr:to>
      <xdr:col>72</xdr:col>
      <xdr:colOff>38100</xdr:colOff>
      <xdr:row>83</xdr:row>
      <xdr:rowOff>70938</xdr:rowOff>
    </xdr:to>
    <xdr:sp macro="" textlink="">
      <xdr:nvSpPr>
        <xdr:cNvPr id="762" name="フローチャート: 判断 761">
          <a:extLst>
            <a:ext uri="{FF2B5EF4-FFF2-40B4-BE49-F238E27FC236}">
              <a16:creationId xmlns:a16="http://schemas.microsoft.com/office/drawing/2014/main" id="{00000000-0008-0000-0E00-0000FA020000}"/>
            </a:ext>
          </a:extLst>
        </xdr:cNvPr>
        <xdr:cNvSpPr/>
      </xdr:nvSpPr>
      <xdr:spPr>
        <a:xfrm>
          <a:off x="12638088" y="13418638"/>
          <a:ext cx="8731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142421</xdr:rowOff>
    </xdr:from>
    <xdr:to>
      <xdr:col>67</xdr:col>
      <xdr:colOff>101600</xdr:colOff>
      <xdr:row>83</xdr:row>
      <xdr:rowOff>72571</xdr:rowOff>
    </xdr:to>
    <xdr:sp macro="" textlink="">
      <xdr:nvSpPr>
        <xdr:cNvPr id="763" name="フローチャート: 判断 762">
          <a:extLst>
            <a:ext uri="{FF2B5EF4-FFF2-40B4-BE49-F238E27FC236}">
              <a16:creationId xmlns:a16="http://schemas.microsoft.com/office/drawing/2014/main" id="{00000000-0008-0000-0E00-0000FB020000}"/>
            </a:ext>
          </a:extLst>
        </xdr:cNvPr>
        <xdr:cNvSpPr/>
      </xdr:nvSpPr>
      <xdr:spPr>
        <a:xfrm>
          <a:off x="11806238" y="13420271"/>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00000000-0008-0000-0E00-0000FC020000}"/>
            </a:ext>
          </a:extLst>
        </xdr:cNvPr>
        <xdr:cNvSpPr txBox="1"/>
      </xdr:nvSpPr>
      <xdr:spPr>
        <a:xfrm>
          <a:off x="149288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5" name="テキスト ボックス 764">
          <a:extLst>
            <a:ext uri="{FF2B5EF4-FFF2-40B4-BE49-F238E27FC236}">
              <a16:creationId xmlns:a16="http://schemas.microsoft.com/office/drawing/2014/main" id="{00000000-0008-0000-0E00-0000FD020000}"/>
            </a:ext>
          </a:extLst>
        </xdr:cNvPr>
        <xdr:cNvSpPr txBox="1"/>
      </xdr:nvSpPr>
      <xdr:spPr>
        <a:xfrm>
          <a:off x="141478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6" name="テキスト ボックス 765">
          <a:extLst>
            <a:ext uri="{FF2B5EF4-FFF2-40B4-BE49-F238E27FC236}">
              <a16:creationId xmlns:a16="http://schemas.microsoft.com/office/drawing/2014/main" id="{00000000-0008-0000-0E00-0000FE020000}"/>
            </a:ext>
          </a:extLst>
        </xdr:cNvPr>
        <xdr:cNvSpPr txBox="1"/>
      </xdr:nvSpPr>
      <xdr:spPr>
        <a:xfrm>
          <a:off x="13330238"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7" name="テキスト ボックス 766">
          <a:extLst>
            <a:ext uri="{FF2B5EF4-FFF2-40B4-BE49-F238E27FC236}">
              <a16:creationId xmlns:a16="http://schemas.microsoft.com/office/drawing/2014/main" id="{00000000-0008-0000-0E00-0000FF020000}"/>
            </a:ext>
          </a:extLst>
        </xdr:cNvPr>
        <xdr:cNvSpPr txBox="1"/>
      </xdr:nvSpPr>
      <xdr:spPr>
        <a:xfrm>
          <a:off x="1251267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8" name="テキスト ボックス 767">
          <a:extLst>
            <a:ext uri="{FF2B5EF4-FFF2-40B4-BE49-F238E27FC236}">
              <a16:creationId xmlns:a16="http://schemas.microsoft.com/office/drawing/2014/main" id="{00000000-0008-0000-0E00-000000030000}"/>
            </a:ext>
          </a:extLst>
        </xdr:cNvPr>
        <xdr:cNvSpPr txBox="1"/>
      </xdr:nvSpPr>
      <xdr:spPr>
        <a:xfrm>
          <a:off x="116808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114663</xdr:rowOff>
    </xdr:from>
    <xdr:to>
      <xdr:col>85</xdr:col>
      <xdr:colOff>177800</xdr:colOff>
      <xdr:row>83</xdr:row>
      <xdr:rowOff>44813</xdr:rowOff>
    </xdr:to>
    <xdr:sp macro="" textlink="">
      <xdr:nvSpPr>
        <xdr:cNvPr id="769" name="楕円 768">
          <a:extLst>
            <a:ext uri="{FF2B5EF4-FFF2-40B4-BE49-F238E27FC236}">
              <a16:creationId xmlns:a16="http://schemas.microsoft.com/office/drawing/2014/main" id="{00000000-0008-0000-0E00-000001030000}"/>
            </a:ext>
          </a:extLst>
        </xdr:cNvPr>
        <xdr:cNvSpPr/>
      </xdr:nvSpPr>
      <xdr:spPr>
        <a:xfrm>
          <a:off x="15054263" y="13392513"/>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137540</xdr:rowOff>
    </xdr:from>
    <xdr:ext cx="405111" cy="259045"/>
    <xdr:sp macro="" textlink="">
      <xdr:nvSpPr>
        <xdr:cNvPr id="770" name="【児童館】&#10;有形固定資産減価償却率該当値テキスト">
          <a:extLst>
            <a:ext uri="{FF2B5EF4-FFF2-40B4-BE49-F238E27FC236}">
              <a16:creationId xmlns:a16="http://schemas.microsoft.com/office/drawing/2014/main" id="{00000000-0008-0000-0E00-000002030000}"/>
            </a:ext>
          </a:extLst>
        </xdr:cNvPr>
        <xdr:cNvSpPr txBox="1"/>
      </xdr:nvSpPr>
      <xdr:spPr>
        <a:xfrm>
          <a:off x="15143163" y="13253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129358</xdr:rowOff>
    </xdr:from>
    <xdr:to>
      <xdr:col>81</xdr:col>
      <xdr:colOff>101600</xdr:colOff>
      <xdr:row>83</xdr:row>
      <xdr:rowOff>59508</xdr:rowOff>
    </xdr:to>
    <xdr:sp macro="" textlink="">
      <xdr:nvSpPr>
        <xdr:cNvPr id="771" name="楕円 770">
          <a:extLst>
            <a:ext uri="{FF2B5EF4-FFF2-40B4-BE49-F238E27FC236}">
              <a16:creationId xmlns:a16="http://schemas.microsoft.com/office/drawing/2014/main" id="{00000000-0008-0000-0E00-000003030000}"/>
            </a:ext>
          </a:extLst>
        </xdr:cNvPr>
        <xdr:cNvSpPr/>
      </xdr:nvSpPr>
      <xdr:spPr>
        <a:xfrm>
          <a:off x="14273213" y="13407208"/>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165463</xdr:rowOff>
    </xdr:from>
    <xdr:to>
      <xdr:col>85</xdr:col>
      <xdr:colOff>127000</xdr:colOff>
      <xdr:row>83</xdr:row>
      <xdr:rowOff>8708</xdr:rowOff>
    </xdr:to>
    <xdr:cxnSp macro="">
      <xdr:nvCxnSpPr>
        <xdr:cNvPr id="772" name="直線コネクタ 771">
          <a:extLst>
            <a:ext uri="{FF2B5EF4-FFF2-40B4-BE49-F238E27FC236}">
              <a16:creationId xmlns:a16="http://schemas.microsoft.com/office/drawing/2014/main" id="{00000000-0008-0000-0E00-000004030000}"/>
            </a:ext>
          </a:extLst>
        </xdr:cNvPr>
        <xdr:cNvCxnSpPr/>
      </xdr:nvCxnSpPr>
      <xdr:spPr>
        <a:xfrm flipV="1">
          <a:off x="14324013" y="13438550"/>
          <a:ext cx="781050" cy="9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139156</xdr:rowOff>
    </xdr:from>
    <xdr:to>
      <xdr:col>76</xdr:col>
      <xdr:colOff>165100</xdr:colOff>
      <xdr:row>82</xdr:row>
      <xdr:rowOff>69306</xdr:rowOff>
    </xdr:to>
    <xdr:sp macro="" textlink="">
      <xdr:nvSpPr>
        <xdr:cNvPr id="773" name="楕円 772">
          <a:extLst>
            <a:ext uri="{FF2B5EF4-FFF2-40B4-BE49-F238E27FC236}">
              <a16:creationId xmlns:a16="http://schemas.microsoft.com/office/drawing/2014/main" id="{00000000-0008-0000-0E00-000005030000}"/>
            </a:ext>
          </a:extLst>
        </xdr:cNvPr>
        <xdr:cNvSpPr/>
      </xdr:nvSpPr>
      <xdr:spPr>
        <a:xfrm>
          <a:off x="13455650" y="13255081"/>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18506</xdr:rowOff>
    </xdr:from>
    <xdr:to>
      <xdr:col>81</xdr:col>
      <xdr:colOff>50800</xdr:colOff>
      <xdr:row>83</xdr:row>
      <xdr:rowOff>8708</xdr:rowOff>
    </xdr:to>
    <xdr:cxnSp macro="">
      <xdr:nvCxnSpPr>
        <xdr:cNvPr id="774" name="直線コネクタ 773">
          <a:extLst>
            <a:ext uri="{FF2B5EF4-FFF2-40B4-BE49-F238E27FC236}">
              <a16:creationId xmlns:a16="http://schemas.microsoft.com/office/drawing/2014/main" id="{00000000-0008-0000-0E00-000006030000}"/>
            </a:ext>
          </a:extLst>
        </xdr:cNvPr>
        <xdr:cNvCxnSpPr/>
      </xdr:nvCxnSpPr>
      <xdr:spPr>
        <a:xfrm>
          <a:off x="13506450" y="13296356"/>
          <a:ext cx="817563" cy="152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57513</xdr:rowOff>
    </xdr:from>
    <xdr:to>
      <xdr:col>72</xdr:col>
      <xdr:colOff>38100</xdr:colOff>
      <xdr:row>81</xdr:row>
      <xdr:rowOff>159113</xdr:rowOff>
    </xdr:to>
    <xdr:sp macro="" textlink="">
      <xdr:nvSpPr>
        <xdr:cNvPr id="775" name="楕円 774">
          <a:extLst>
            <a:ext uri="{FF2B5EF4-FFF2-40B4-BE49-F238E27FC236}">
              <a16:creationId xmlns:a16="http://schemas.microsoft.com/office/drawing/2014/main" id="{00000000-0008-0000-0E00-000007030000}"/>
            </a:ext>
          </a:extLst>
        </xdr:cNvPr>
        <xdr:cNvSpPr/>
      </xdr:nvSpPr>
      <xdr:spPr>
        <a:xfrm>
          <a:off x="12638088" y="13173438"/>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108313</xdr:rowOff>
    </xdr:from>
    <xdr:to>
      <xdr:col>76</xdr:col>
      <xdr:colOff>114300</xdr:colOff>
      <xdr:row>82</xdr:row>
      <xdr:rowOff>18506</xdr:rowOff>
    </xdr:to>
    <xdr:cxnSp macro="">
      <xdr:nvCxnSpPr>
        <xdr:cNvPr id="776" name="直線コネクタ 775">
          <a:extLst>
            <a:ext uri="{FF2B5EF4-FFF2-40B4-BE49-F238E27FC236}">
              <a16:creationId xmlns:a16="http://schemas.microsoft.com/office/drawing/2014/main" id="{00000000-0008-0000-0E00-000008030000}"/>
            </a:ext>
          </a:extLst>
        </xdr:cNvPr>
        <xdr:cNvCxnSpPr/>
      </xdr:nvCxnSpPr>
      <xdr:spPr>
        <a:xfrm>
          <a:off x="12688888" y="13224238"/>
          <a:ext cx="817562" cy="72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109764</xdr:rowOff>
    </xdr:from>
    <xdr:to>
      <xdr:col>67</xdr:col>
      <xdr:colOff>101600</xdr:colOff>
      <xdr:row>82</xdr:row>
      <xdr:rowOff>39914</xdr:rowOff>
    </xdr:to>
    <xdr:sp macro="" textlink="">
      <xdr:nvSpPr>
        <xdr:cNvPr id="777" name="楕円 776">
          <a:extLst>
            <a:ext uri="{FF2B5EF4-FFF2-40B4-BE49-F238E27FC236}">
              <a16:creationId xmlns:a16="http://schemas.microsoft.com/office/drawing/2014/main" id="{00000000-0008-0000-0E00-000009030000}"/>
            </a:ext>
          </a:extLst>
        </xdr:cNvPr>
        <xdr:cNvSpPr/>
      </xdr:nvSpPr>
      <xdr:spPr>
        <a:xfrm>
          <a:off x="11806238" y="13225689"/>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108313</xdr:rowOff>
    </xdr:from>
    <xdr:to>
      <xdr:col>71</xdr:col>
      <xdr:colOff>177800</xdr:colOff>
      <xdr:row>81</xdr:row>
      <xdr:rowOff>160564</xdr:rowOff>
    </xdr:to>
    <xdr:cxnSp macro="">
      <xdr:nvCxnSpPr>
        <xdr:cNvPr id="778" name="直線コネクタ 777">
          <a:extLst>
            <a:ext uri="{FF2B5EF4-FFF2-40B4-BE49-F238E27FC236}">
              <a16:creationId xmlns:a16="http://schemas.microsoft.com/office/drawing/2014/main" id="{00000000-0008-0000-0E00-00000A030000}"/>
            </a:ext>
          </a:extLst>
        </xdr:cNvPr>
        <xdr:cNvCxnSpPr/>
      </xdr:nvCxnSpPr>
      <xdr:spPr>
        <a:xfrm flipV="1">
          <a:off x="11857038" y="13224238"/>
          <a:ext cx="83185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65332</xdr:rowOff>
    </xdr:from>
    <xdr:ext cx="405111" cy="259045"/>
    <xdr:sp macro="" textlink="">
      <xdr:nvSpPr>
        <xdr:cNvPr id="779" name="n_1aveValue【児童館】&#10;有形固定資産減価償却率">
          <a:extLst>
            <a:ext uri="{FF2B5EF4-FFF2-40B4-BE49-F238E27FC236}">
              <a16:creationId xmlns:a16="http://schemas.microsoft.com/office/drawing/2014/main" id="{00000000-0008-0000-0E00-00000B030000}"/>
            </a:ext>
          </a:extLst>
        </xdr:cNvPr>
        <xdr:cNvSpPr txBox="1"/>
      </xdr:nvSpPr>
      <xdr:spPr>
        <a:xfrm>
          <a:off x="14123044" y="1350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94722</xdr:rowOff>
    </xdr:from>
    <xdr:ext cx="405111" cy="259045"/>
    <xdr:sp macro="" textlink="">
      <xdr:nvSpPr>
        <xdr:cNvPr id="780" name="n_2aveValue【児童館】&#10;有形固定資産減価償却率">
          <a:extLst>
            <a:ext uri="{FF2B5EF4-FFF2-40B4-BE49-F238E27FC236}">
              <a16:creationId xmlns:a16="http://schemas.microsoft.com/office/drawing/2014/main" id="{00000000-0008-0000-0E00-00000C030000}"/>
            </a:ext>
          </a:extLst>
        </xdr:cNvPr>
        <xdr:cNvSpPr txBox="1"/>
      </xdr:nvSpPr>
      <xdr:spPr>
        <a:xfrm>
          <a:off x="13318182" y="13534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62065</xdr:rowOff>
    </xdr:from>
    <xdr:ext cx="405111" cy="259045"/>
    <xdr:sp macro="" textlink="">
      <xdr:nvSpPr>
        <xdr:cNvPr id="781" name="n_3aveValue【児童館】&#10;有形固定資産減価償却率">
          <a:extLst>
            <a:ext uri="{FF2B5EF4-FFF2-40B4-BE49-F238E27FC236}">
              <a16:creationId xmlns:a16="http://schemas.microsoft.com/office/drawing/2014/main" id="{00000000-0008-0000-0E00-00000D030000}"/>
            </a:ext>
          </a:extLst>
        </xdr:cNvPr>
        <xdr:cNvSpPr txBox="1"/>
      </xdr:nvSpPr>
      <xdr:spPr>
        <a:xfrm>
          <a:off x="12500619" y="13501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63698</xdr:rowOff>
    </xdr:from>
    <xdr:ext cx="405111" cy="259045"/>
    <xdr:sp macro="" textlink="">
      <xdr:nvSpPr>
        <xdr:cNvPr id="782" name="n_4aveValue【児童館】&#10;有形固定資産減価償却率">
          <a:extLst>
            <a:ext uri="{FF2B5EF4-FFF2-40B4-BE49-F238E27FC236}">
              <a16:creationId xmlns:a16="http://schemas.microsoft.com/office/drawing/2014/main" id="{00000000-0008-0000-0E00-00000E030000}"/>
            </a:ext>
          </a:extLst>
        </xdr:cNvPr>
        <xdr:cNvSpPr txBox="1"/>
      </xdr:nvSpPr>
      <xdr:spPr>
        <a:xfrm>
          <a:off x="11668769" y="13503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76035</xdr:rowOff>
    </xdr:from>
    <xdr:ext cx="405111" cy="259045"/>
    <xdr:sp macro="" textlink="">
      <xdr:nvSpPr>
        <xdr:cNvPr id="783" name="n_1mainValue【児童館】&#10;有形固定資産減価償却率">
          <a:extLst>
            <a:ext uri="{FF2B5EF4-FFF2-40B4-BE49-F238E27FC236}">
              <a16:creationId xmlns:a16="http://schemas.microsoft.com/office/drawing/2014/main" id="{00000000-0008-0000-0E00-00000F030000}"/>
            </a:ext>
          </a:extLst>
        </xdr:cNvPr>
        <xdr:cNvSpPr txBox="1"/>
      </xdr:nvSpPr>
      <xdr:spPr>
        <a:xfrm>
          <a:off x="14123044" y="131919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85833</xdr:rowOff>
    </xdr:from>
    <xdr:ext cx="405111" cy="259045"/>
    <xdr:sp macro="" textlink="">
      <xdr:nvSpPr>
        <xdr:cNvPr id="784" name="n_2mainValue【児童館】&#10;有形固定資産減価償却率">
          <a:extLst>
            <a:ext uri="{FF2B5EF4-FFF2-40B4-BE49-F238E27FC236}">
              <a16:creationId xmlns:a16="http://schemas.microsoft.com/office/drawing/2014/main" id="{00000000-0008-0000-0E00-000010030000}"/>
            </a:ext>
          </a:extLst>
        </xdr:cNvPr>
        <xdr:cNvSpPr txBox="1"/>
      </xdr:nvSpPr>
      <xdr:spPr>
        <a:xfrm>
          <a:off x="13318182" y="13039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4190</xdr:rowOff>
    </xdr:from>
    <xdr:ext cx="405111" cy="259045"/>
    <xdr:sp macro="" textlink="">
      <xdr:nvSpPr>
        <xdr:cNvPr id="785" name="n_3mainValue【児童館】&#10;有形固定資産減価償却率">
          <a:extLst>
            <a:ext uri="{FF2B5EF4-FFF2-40B4-BE49-F238E27FC236}">
              <a16:creationId xmlns:a16="http://schemas.microsoft.com/office/drawing/2014/main" id="{00000000-0008-0000-0E00-000011030000}"/>
            </a:ext>
          </a:extLst>
        </xdr:cNvPr>
        <xdr:cNvSpPr txBox="1"/>
      </xdr:nvSpPr>
      <xdr:spPr>
        <a:xfrm>
          <a:off x="12500619" y="12958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56441</xdr:rowOff>
    </xdr:from>
    <xdr:ext cx="405111" cy="259045"/>
    <xdr:sp macro="" textlink="">
      <xdr:nvSpPr>
        <xdr:cNvPr id="786" name="n_4mainValue【児童館】&#10;有形固定資産減価償却率">
          <a:extLst>
            <a:ext uri="{FF2B5EF4-FFF2-40B4-BE49-F238E27FC236}">
              <a16:creationId xmlns:a16="http://schemas.microsoft.com/office/drawing/2014/main" id="{00000000-0008-0000-0E00-000012030000}"/>
            </a:ext>
          </a:extLst>
        </xdr:cNvPr>
        <xdr:cNvSpPr txBox="1"/>
      </xdr:nvSpPr>
      <xdr:spPr>
        <a:xfrm>
          <a:off x="11668769" y="13010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7" name="正方形/長方形 786">
          <a:extLst>
            <a:ext uri="{FF2B5EF4-FFF2-40B4-BE49-F238E27FC236}">
              <a16:creationId xmlns:a16="http://schemas.microsoft.com/office/drawing/2014/main" id="{00000000-0008-0000-0E00-000013030000}"/>
            </a:ext>
          </a:extLst>
        </xdr:cNvPr>
        <xdr:cNvSpPr/>
      </xdr:nvSpPr>
      <xdr:spPr>
        <a:xfrm>
          <a:off x="16916400" y="11163300"/>
          <a:ext cx="4381500"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8" name="正方形/長方形 787">
          <a:extLst>
            <a:ext uri="{FF2B5EF4-FFF2-40B4-BE49-F238E27FC236}">
              <a16:creationId xmlns:a16="http://schemas.microsoft.com/office/drawing/2014/main" id="{00000000-0008-0000-0E00-000014030000}"/>
            </a:ext>
          </a:extLst>
        </xdr:cNvPr>
        <xdr:cNvSpPr/>
      </xdr:nvSpPr>
      <xdr:spPr>
        <a:xfrm>
          <a:off x="17043400" y="117856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9" name="正方形/長方形 788">
          <a:extLst>
            <a:ext uri="{FF2B5EF4-FFF2-40B4-BE49-F238E27FC236}">
              <a16:creationId xmlns:a16="http://schemas.microsoft.com/office/drawing/2014/main" id="{00000000-0008-0000-0E00-000015030000}"/>
            </a:ext>
          </a:extLst>
        </xdr:cNvPr>
        <xdr:cNvSpPr/>
      </xdr:nvSpPr>
      <xdr:spPr>
        <a:xfrm>
          <a:off x="17043400" y="119792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90" name="正方形/長方形 789">
          <a:extLst>
            <a:ext uri="{FF2B5EF4-FFF2-40B4-BE49-F238E27FC236}">
              <a16:creationId xmlns:a16="http://schemas.microsoft.com/office/drawing/2014/main" id="{00000000-0008-0000-0E00-000016030000}"/>
            </a:ext>
          </a:extLst>
        </xdr:cNvPr>
        <xdr:cNvSpPr/>
      </xdr:nvSpPr>
      <xdr:spPr>
        <a:xfrm>
          <a:off x="17973675" y="117856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1" name="正方形/長方形 790">
          <a:extLst>
            <a:ext uri="{FF2B5EF4-FFF2-40B4-BE49-F238E27FC236}">
              <a16:creationId xmlns:a16="http://schemas.microsoft.com/office/drawing/2014/main" id="{00000000-0008-0000-0E00-000017030000}"/>
            </a:ext>
          </a:extLst>
        </xdr:cNvPr>
        <xdr:cNvSpPr/>
      </xdr:nvSpPr>
      <xdr:spPr>
        <a:xfrm>
          <a:off x="17973675" y="119792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2" name="正方形/長方形 791">
          <a:extLst>
            <a:ext uri="{FF2B5EF4-FFF2-40B4-BE49-F238E27FC236}">
              <a16:creationId xmlns:a16="http://schemas.microsoft.com/office/drawing/2014/main" id="{00000000-0008-0000-0E00-000018030000}"/>
            </a:ext>
          </a:extLst>
        </xdr:cNvPr>
        <xdr:cNvSpPr/>
      </xdr:nvSpPr>
      <xdr:spPr>
        <a:xfrm>
          <a:off x="19030950" y="117856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3" name="正方形/長方形 792">
          <a:extLst>
            <a:ext uri="{FF2B5EF4-FFF2-40B4-BE49-F238E27FC236}">
              <a16:creationId xmlns:a16="http://schemas.microsoft.com/office/drawing/2014/main" id="{00000000-0008-0000-0E00-000019030000}"/>
            </a:ext>
          </a:extLst>
        </xdr:cNvPr>
        <xdr:cNvSpPr/>
      </xdr:nvSpPr>
      <xdr:spPr>
        <a:xfrm>
          <a:off x="19030950" y="119792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4" name="正方形/長方形 793">
          <a:extLst>
            <a:ext uri="{FF2B5EF4-FFF2-40B4-BE49-F238E27FC236}">
              <a16:creationId xmlns:a16="http://schemas.microsoft.com/office/drawing/2014/main" id="{00000000-0008-0000-0E00-00001A030000}"/>
            </a:ext>
          </a:extLst>
        </xdr:cNvPr>
        <xdr:cNvSpPr/>
      </xdr:nvSpPr>
      <xdr:spPr>
        <a:xfrm>
          <a:off x="16916400" y="12239625"/>
          <a:ext cx="43815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5" name="テキスト ボックス 794">
          <a:extLst>
            <a:ext uri="{FF2B5EF4-FFF2-40B4-BE49-F238E27FC236}">
              <a16:creationId xmlns:a16="http://schemas.microsoft.com/office/drawing/2014/main" id="{00000000-0008-0000-0E00-00001B030000}"/>
            </a:ext>
          </a:extLst>
        </xdr:cNvPr>
        <xdr:cNvSpPr txBox="1"/>
      </xdr:nvSpPr>
      <xdr:spPr>
        <a:xfrm>
          <a:off x="16892588"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6" name="直線コネクタ 795">
          <a:extLst>
            <a:ext uri="{FF2B5EF4-FFF2-40B4-BE49-F238E27FC236}">
              <a16:creationId xmlns:a16="http://schemas.microsoft.com/office/drawing/2014/main" id="{00000000-0008-0000-0E00-00001C030000}"/>
            </a:ext>
          </a:extLst>
        </xdr:cNvPr>
        <xdr:cNvCxnSpPr/>
      </xdr:nvCxnSpPr>
      <xdr:spPr>
        <a:xfrm>
          <a:off x="16916400" y="144018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7" name="直線コネクタ 796">
          <a:extLst>
            <a:ext uri="{FF2B5EF4-FFF2-40B4-BE49-F238E27FC236}">
              <a16:creationId xmlns:a16="http://schemas.microsoft.com/office/drawing/2014/main" id="{00000000-0008-0000-0E00-00001D030000}"/>
            </a:ext>
          </a:extLst>
        </xdr:cNvPr>
        <xdr:cNvCxnSpPr/>
      </xdr:nvCxnSpPr>
      <xdr:spPr>
        <a:xfrm>
          <a:off x="16916400" y="139636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8" name="テキスト ボックス 797">
          <a:extLst>
            <a:ext uri="{FF2B5EF4-FFF2-40B4-BE49-F238E27FC236}">
              <a16:creationId xmlns:a16="http://schemas.microsoft.com/office/drawing/2014/main" id="{00000000-0008-0000-0E00-00001E030000}"/>
            </a:ext>
          </a:extLst>
        </xdr:cNvPr>
        <xdr:cNvSpPr txBox="1"/>
      </xdr:nvSpPr>
      <xdr:spPr>
        <a:xfrm>
          <a:off x="16492084" y="13830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9" name="直線コネクタ 798">
          <a:extLst>
            <a:ext uri="{FF2B5EF4-FFF2-40B4-BE49-F238E27FC236}">
              <a16:creationId xmlns:a16="http://schemas.microsoft.com/office/drawing/2014/main" id="{00000000-0008-0000-0E00-00001F030000}"/>
            </a:ext>
          </a:extLst>
        </xdr:cNvPr>
        <xdr:cNvCxnSpPr/>
      </xdr:nvCxnSpPr>
      <xdr:spPr>
        <a:xfrm>
          <a:off x="16916400" y="135350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800" name="テキスト ボックス 799">
          <a:extLst>
            <a:ext uri="{FF2B5EF4-FFF2-40B4-BE49-F238E27FC236}">
              <a16:creationId xmlns:a16="http://schemas.microsoft.com/office/drawing/2014/main" id="{00000000-0008-0000-0E00-000020030000}"/>
            </a:ext>
          </a:extLst>
        </xdr:cNvPr>
        <xdr:cNvSpPr txBox="1"/>
      </xdr:nvSpPr>
      <xdr:spPr>
        <a:xfrm>
          <a:off x="16492084" y="13402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801" name="直線コネクタ 800">
          <a:extLst>
            <a:ext uri="{FF2B5EF4-FFF2-40B4-BE49-F238E27FC236}">
              <a16:creationId xmlns:a16="http://schemas.microsoft.com/office/drawing/2014/main" id="{00000000-0008-0000-0E00-000021030000}"/>
            </a:ext>
          </a:extLst>
        </xdr:cNvPr>
        <xdr:cNvCxnSpPr/>
      </xdr:nvCxnSpPr>
      <xdr:spPr>
        <a:xfrm>
          <a:off x="16916400" y="131064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802" name="テキスト ボックス 801">
          <a:extLst>
            <a:ext uri="{FF2B5EF4-FFF2-40B4-BE49-F238E27FC236}">
              <a16:creationId xmlns:a16="http://schemas.microsoft.com/office/drawing/2014/main" id="{00000000-0008-0000-0E00-000022030000}"/>
            </a:ext>
          </a:extLst>
        </xdr:cNvPr>
        <xdr:cNvSpPr txBox="1"/>
      </xdr:nvSpPr>
      <xdr:spPr>
        <a:xfrm>
          <a:off x="16492084" y="12964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803" name="直線コネクタ 802">
          <a:extLst>
            <a:ext uri="{FF2B5EF4-FFF2-40B4-BE49-F238E27FC236}">
              <a16:creationId xmlns:a16="http://schemas.microsoft.com/office/drawing/2014/main" id="{00000000-0008-0000-0E00-000023030000}"/>
            </a:ext>
          </a:extLst>
        </xdr:cNvPr>
        <xdr:cNvCxnSpPr/>
      </xdr:nvCxnSpPr>
      <xdr:spPr>
        <a:xfrm>
          <a:off x="16916400" y="126682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804" name="テキスト ボックス 803">
          <a:extLst>
            <a:ext uri="{FF2B5EF4-FFF2-40B4-BE49-F238E27FC236}">
              <a16:creationId xmlns:a16="http://schemas.microsoft.com/office/drawing/2014/main" id="{00000000-0008-0000-0E00-000024030000}"/>
            </a:ext>
          </a:extLst>
        </xdr:cNvPr>
        <xdr:cNvSpPr txBox="1"/>
      </xdr:nvSpPr>
      <xdr:spPr>
        <a:xfrm>
          <a:off x="16492084" y="125355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5" name="直線コネクタ 804">
          <a:extLst>
            <a:ext uri="{FF2B5EF4-FFF2-40B4-BE49-F238E27FC236}">
              <a16:creationId xmlns:a16="http://schemas.microsoft.com/office/drawing/2014/main" id="{00000000-0008-0000-0E00-000025030000}"/>
            </a:ext>
          </a:extLst>
        </xdr:cNvPr>
        <xdr:cNvCxnSpPr/>
      </xdr:nvCxnSpPr>
      <xdr:spPr>
        <a:xfrm>
          <a:off x="16916400" y="122396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6" name="テキスト ボックス 805">
          <a:extLst>
            <a:ext uri="{FF2B5EF4-FFF2-40B4-BE49-F238E27FC236}">
              <a16:creationId xmlns:a16="http://schemas.microsoft.com/office/drawing/2014/main" id="{00000000-0008-0000-0E00-000026030000}"/>
            </a:ext>
          </a:extLst>
        </xdr:cNvPr>
        <xdr:cNvSpPr txBox="1"/>
      </xdr:nvSpPr>
      <xdr:spPr>
        <a:xfrm>
          <a:off x="16492084" y="12106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7" name="【児童館】&#10;一人当たり面積グラフ枠">
          <a:extLst>
            <a:ext uri="{FF2B5EF4-FFF2-40B4-BE49-F238E27FC236}">
              <a16:creationId xmlns:a16="http://schemas.microsoft.com/office/drawing/2014/main" id="{00000000-0008-0000-0E00-000027030000}"/>
            </a:ext>
          </a:extLst>
        </xdr:cNvPr>
        <xdr:cNvSpPr/>
      </xdr:nvSpPr>
      <xdr:spPr>
        <a:xfrm>
          <a:off x="16916400" y="12239625"/>
          <a:ext cx="43815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83820</xdr:rowOff>
    </xdr:from>
    <xdr:to>
      <xdr:col>116</xdr:col>
      <xdr:colOff>62864</xdr:colOff>
      <xdr:row>86</xdr:row>
      <xdr:rowOff>15239</xdr:rowOff>
    </xdr:to>
    <xdr:cxnSp macro="">
      <xdr:nvCxnSpPr>
        <xdr:cNvPr id="808" name="直線コネクタ 807">
          <a:extLst>
            <a:ext uri="{FF2B5EF4-FFF2-40B4-BE49-F238E27FC236}">
              <a16:creationId xmlns:a16="http://schemas.microsoft.com/office/drawing/2014/main" id="{00000000-0008-0000-0E00-000028030000}"/>
            </a:ext>
          </a:extLst>
        </xdr:cNvPr>
        <xdr:cNvCxnSpPr/>
      </xdr:nvCxnSpPr>
      <xdr:spPr>
        <a:xfrm flipV="1">
          <a:off x="20503514" y="12713970"/>
          <a:ext cx="0" cy="12268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19066</xdr:rowOff>
    </xdr:from>
    <xdr:ext cx="469744" cy="259045"/>
    <xdr:sp macro="" textlink="">
      <xdr:nvSpPr>
        <xdr:cNvPr id="809" name="【児童館】&#10;一人当たり面積最小値テキスト">
          <a:extLst>
            <a:ext uri="{FF2B5EF4-FFF2-40B4-BE49-F238E27FC236}">
              <a16:creationId xmlns:a16="http://schemas.microsoft.com/office/drawing/2014/main" id="{00000000-0008-0000-0E00-000029030000}"/>
            </a:ext>
          </a:extLst>
        </xdr:cNvPr>
        <xdr:cNvSpPr txBox="1"/>
      </xdr:nvSpPr>
      <xdr:spPr>
        <a:xfrm>
          <a:off x="20542250" y="13944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15239</xdr:rowOff>
    </xdr:from>
    <xdr:to>
      <xdr:col>116</xdr:col>
      <xdr:colOff>152400</xdr:colOff>
      <xdr:row>86</xdr:row>
      <xdr:rowOff>15239</xdr:rowOff>
    </xdr:to>
    <xdr:cxnSp macro="">
      <xdr:nvCxnSpPr>
        <xdr:cNvPr id="810" name="直線コネクタ 809">
          <a:extLst>
            <a:ext uri="{FF2B5EF4-FFF2-40B4-BE49-F238E27FC236}">
              <a16:creationId xmlns:a16="http://schemas.microsoft.com/office/drawing/2014/main" id="{00000000-0008-0000-0E00-00002A030000}"/>
            </a:ext>
          </a:extLst>
        </xdr:cNvPr>
        <xdr:cNvCxnSpPr/>
      </xdr:nvCxnSpPr>
      <xdr:spPr>
        <a:xfrm>
          <a:off x="20429538" y="13940789"/>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30497</xdr:rowOff>
    </xdr:from>
    <xdr:ext cx="469744" cy="259045"/>
    <xdr:sp macro="" textlink="">
      <xdr:nvSpPr>
        <xdr:cNvPr id="811" name="【児童館】&#10;一人当たり面積最大値テキスト">
          <a:extLst>
            <a:ext uri="{FF2B5EF4-FFF2-40B4-BE49-F238E27FC236}">
              <a16:creationId xmlns:a16="http://schemas.microsoft.com/office/drawing/2014/main" id="{00000000-0008-0000-0E00-00002B030000}"/>
            </a:ext>
          </a:extLst>
        </xdr:cNvPr>
        <xdr:cNvSpPr txBox="1"/>
      </xdr:nvSpPr>
      <xdr:spPr>
        <a:xfrm>
          <a:off x="20542250" y="12498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83820</xdr:rowOff>
    </xdr:from>
    <xdr:to>
      <xdr:col>116</xdr:col>
      <xdr:colOff>152400</xdr:colOff>
      <xdr:row>78</xdr:row>
      <xdr:rowOff>83820</xdr:rowOff>
    </xdr:to>
    <xdr:cxnSp macro="">
      <xdr:nvCxnSpPr>
        <xdr:cNvPr id="812" name="直線コネクタ 811">
          <a:extLst>
            <a:ext uri="{FF2B5EF4-FFF2-40B4-BE49-F238E27FC236}">
              <a16:creationId xmlns:a16="http://schemas.microsoft.com/office/drawing/2014/main" id="{00000000-0008-0000-0E00-00002C030000}"/>
            </a:ext>
          </a:extLst>
        </xdr:cNvPr>
        <xdr:cNvCxnSpPr/>
      </xdr:nvCxnSpPr>
      <xdr:spPr>
        <a:xfrm>
          <a:off x="20429538" y="12713970"/>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160038</xdr:rowOff>
    </xdr:from>
    <xdr:ext cx="469744" cy="259045"/>
    <xdr:sp macro="" textlink="">
      <xdr:nvSpPr>
        <xdr:cNvPr id="813" name="【児童館】&#10;一人当たり面積平均値テキスト">
          <a:extLst>
            <a:ext uri="{FF2B5EF4-FFF2-40B4-BE49-F238E27FC236}">
              <a16:creationId xmlns:a16="http://schemas.microsoft.com/office/drawing/2014/main" id="{00000000-0008-0000-0E00-00002D030000}"/>
            </a:ext>
          </a:extLst>
        </xdr:cNvPr>
        <xdr:cNvSpPr txBox="1"/>
      </xdr:nvSpPr>
      <xdr:spPr>
        <a:xfrm>
          <a:off x="20542250" y="135998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10161</xdr:rowOff>
    </xdr:from>
    <xdr:to>
      <xdr:col>116</xdr:col>
      <xdr:colOff>114300</xdr:colOff>
      <xdr:row>84</xdr:row>
      <xdr:rowOff>111761</xdr:rowOff>
    </xdr:to>
    <xdr:sp macro="" textlink="">
      <xdr:nvSpPr>
        <xdr:cNvPr id="814" name="フローチャート: 判断 813">
          <a:extLst>
            <a:ext uri="{FF2B5EF4-FFF2-40B4-BE49-F238E27FC236}">
              <a16:creationId xmlns:a16="http://schemas.microsoft.com/office/drawing/2014/main" id="{00000000-0008-0000-0E00-00002E030000}"/>
            </a:ext>
          </a:extLst>
        </xdr:cNvPr>
        <xdr:cNvSpPr/>
      </xdr:nvSpPr>
      <xdr:spPr>
        <a:xfrm>
          <a:off x="20453350" y="1361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33020</xdr:rowOff>
    </xdr:from>
    <xdr:to>
      <xdr:col>112</xdr:col>
      <xdr:colOff>38100</xdr:colOff>
      <xdr:row>84</xdr:row>
      <xdr:rowOff>134620</xdr:rowOff>
    </xdr:to>
    <xdr:sp macro="" textlink="">
      <xdr:nvSpPr>
        <xdr:cNvPr id="815" name="フローチャート: 判断 814">
          <a:extLst>
            <a:ext uri="{FF2B5EF4-FFF2-40B4-BE49-F238E27FC236}">
              <a16:creationId xmlns:a16="http://schemas.microsoft.com/office/drawing/2014/main" id="{00000000-0008-0000-0E00-00002F030000}"/>
            </a:ext>
          </a:extLst>
        </xdr:cNvPr>
        <xdr:cNvSpPr/>
      </xdr:nvSpPr>
      <xdr:spPr>
        <a:xfrm>
          <a:off x="19686588" y="13634720"/>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55880</xdr:rowOff>
    </xdr:from>
    <xdr:to>
      <xdr:col>107</xdr:col>
      <xdr:colOff>101600</xdr:colOff>
      <xdr:row>84</xdr:row>
      <xdr:rowOff>157480</xdr:rowOff>
    </xdr:to>
    <xdr:sp macro="" textlink="">
      <xdr:nvSpPr>
        <xdr:cNvPr id="816" name="フローチャート: 判断 815">
          <a:extLst>
            <a:ext uri="{FF2B5EF4-FFF2-40B4-BE49-F238E27FC236}">
              <a16:creationId xmlns:a16="http://schemas.microsoft.com/office/drawing/2014/main" id="{00000000-0008-0000-0E00-000030030000}"/>
            </a:ext>
          </a:extLst>
        </xdr:cNvPr>
        <xdr:cNvSpPr/>
      </xdr:nvSpPr>
      <xdr:spPr>
        <a:xfrm>
          <a:off x="18854738" y="1365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158750</xdr:rowOff>
    </xdr:from>
    <xdr:to>
      <xdr:col>102</xdr:col>
      <xdr:colOff>165100</xdr:colOff>
      <xdr:row>84</xdr:row>
      <xdr:rowOff>88900</xdr:rowOff>
    </xdr:to>
    <xdr:sp macro="" textlink="">
      <xdr:nvSpPr>
        <xdr:cNvPr id="817" name="フローチャート: 判断 816">
          <a:extLst>
            <a:ext uri="{FF2B5EF4-FFF2-40B4-BE49-F238E27FC236}">
              <a16:creationId xmlns:a16="http://schemas.microsoft.com/office/drawing/2014/main" id="{00000000-0008-0000-0E00-000031030000}"/>
            </a:ext>
          </a:extLst>
        </xdr:cNvPr>
        <xdr:cNvSpPr/>
      </xdr:nvSpPr>
      <xdr:spPr>
        <a:xfrm>
          <a:off x="18037175" y="13598525"/>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33020</xdr:rowOff>
    </xdr:from>
    <xdr:to>
      <xdr:col>98</xdr:col>
      <xdr:colOff>38100</xdr:colOff>
      <xdr:row>84</xdr:row>
      <xdr:rowOff>134620</xdr:rowOff>
    </xdr:to>
    <xdr:sp macro="" textlink="">
      <xdr:nvSpPr>
        <xdr:cNvPr id="818" name="フローチャート: 判断 817">
          <a:extLst>
            <a:ext uri="{FF2B5EF4-FFF2-40B4-BE49-F238E27FC236}">
              <a16:creationId xmlns:a16="http://schemas.microsoft.com/office/drawing/2014/main" id="{00000000-0008-0000-0E00-000032030000}"/>
            </a:ext>
          </a:extLst>
        </xdr:cNvPr>
        <xdr:cNvSpPr/>
      </xdr:nvSpPr>
      <xdr:spPr>
        <a:xfrm>
          <a:off x="17219613" y="13634720"/>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00000000-0008-0000-0E00-000033030000}"/>
            </a:ext>
          </a:extLst>
        </xdr:cNvPr>
        <xdr:cNvSpPr txBox="1"/>
      </xdr:nvSpPr>
      <xdr:spPr>
        <a:xfrm>
          <a:off x="20327938"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00000000-0008-0000-0E00-000034030000}"/>
            </a:ext>
          </a:extLst>
        </xdr:cNvPr>
        <xdr:cNvSpPr txBox="1"/>
      </xdr:nvSpPr>
      <xdr:spPr>
        <a:xfrm>
          <a:off x="1956117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1" name="テキスト ボックス 820">
          <a:extLst>
            <a:ext uri="{FF2B5EF4-FFF2-40B4-BE49-F238E27FC236}">
              <a16:creationId xmlns:a16="http://schemas.microsoft.com/office/drawing/2014/main" id="{00000000-0008-0000-0E00-000035030000}"/>
            </a:ext>
          </a:extLst>
        </xdr:cNvPr>
        <xdr:cNvSpPr txBox="1"/>
      </xdr:nvSpPr>
      <xdr:spPr>
        <a:xfrm>
          <a:off x="18729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2" name="テキスト ボックス 821">
          <a:extLst>
            <a:ext uri="{FF2B5EF4-FFF2-40B4-BE49-F238E27FC236}">
              <a16:creationId xmlns:a16="http://schemas.microsoft.com/office/drawing/2014/main" id="{00000000-0008-0000-0E00-000036030000}"/>
            </a:ext>
          </a:extLst>
        </xdr:cNvPr>
        <xdr:cNvSpPr txBox="1"/>
      </xdr:nvSpPr>
      <xdr:spPr>
        <a:xfrm>
          <a:off x="17911763"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3" name="テキスト ボックス 822">
          <a:extLst>
            <a:ext uri="{FF2B5EF4-FFF2-40B4-BE49-F238E27FC236}">
              <a16:creationId xmlns:a16="http://schemas.microsoft.com/office/drawing/2014/main" id="{00000000-0008-0000-0E00-000037030000}"/>
            </a:ext>
          </a:extLst>
        </xdr:cNvPr>
        <xdr:cNvSpPr txBox="1"/>
      </xdr:nvSpPr>
      <xdr:spPr>
        <a:xfrm>
          <a:off x="170942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55880</xdr:rowOff>
    </xdr:from>
    <xdr:to>
      <xdr:col>116</xdr:col>
      <xdr:colOff>114300</xdr:colOff>
      <xdr:row>82</xdr:row>
      <xdr:rowOff>157480</xdr:rowOff>
    </xdr:to>
    <xdr:sp macro="" textlink="">
      <xdr:nvSpPr>
        <xdr:cNvPr id="824" name="楕円 823">
          <a:extLst>
            <a:ext uri="{FF2B5EF4-FFF2-40B4-BE49-F238E27FC236}">
              <a16:creationId xmlns:a16="http://schemas.microsoft.com/office/drawing/2014/main" id="{00000000-0008-0000-0E00-000038030000}"/>
            </a:ext>
          </a:extLst>
        </xdr:cNvPr>
        <xdr:cNvSpPr/>
      </xdr:nvSpPr>
      <xdr:spPr>
        <a:xfrm>
          <a:off x="20453350" y="1333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78757</xdr:rowOff>
    </xdr:from>
    <xdr:ext cx="469744" cy="259045"/>
    <xdr:sp macro="" textlink="">
      <xdr:nvSpPr>
        <xdr:cNvPr id="825" name="【児童館】&#10;一人当たり面積該当値テキスト">
          <a:extLst>
            <a:ext uri="{FF2B5EF4-FFF2-40B4-BE49-F238E27FC236}">
              <a16:creationId xmlns:a16="http://schemas.microsoft.com/office/drawing/2014/main" id="{00000000-0008-0000-0E00-000039030000}"/>
            </a:ext>
          </a:extLst>
        </xdr:cNvPr>
        <xdr:cNvSpPr txBox="1"/>
      </xdr:nvSpPr>
      <xdr:spPr>
        <a:xfrm>
          <a:off x="20542250" y="13194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55880</xdr:rowOff>
    </xdr:from>
    <xdr:to>
      <xdr:col>112</xdr:col>
      <xdr:colOff>38100</xdr:colOff>
      <xdr:row>82</xdr:row>
      <xdr:rowOff>157480</xdr:rowOff>
    </xdr:to>
    <xdr:sp macro="" textlink="">
      <xdr:nvSpPr>
        <xdr:cNvPr id="826" name="楕円 825">
          <a:extLst>
            <a:ext uri="{FF2B5EF4-FFF2-40B4-BE49-F238E27FC236}">
              <a16:creationId xmlns:a16="http://schemas.microsoft.com/office/drawing/2014/main" id="{00000000-0008-0000-0E00-00003A030000}"/>
            </a:ext>
          </a:extLst>
        </xdr:cNvPr>
        <xdr:cNvSpPr/>
      </xdr:nvSpPr>
      <xdr:spPr>
        <a:xfrm>
          <a:off x="19686588" y="13333730"/>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106680</xdr:rowOff>
    </xdr:from>
    <xdr:to>
      <xdr:col>116</xdr:col>
      <xdr:colOff>63500</xdr:colOff>
      <xdr:row>82</xdr:row>
      <xdr:rowOff>106680</xdr:rowOff>
    </xdr:to>
    <xdr:cxnSp macro="">
      <xdr:nvCxnSpPr>
        <xdr:cNvPr id="827" name="直線コネクタ 826">
          <a:extLst>
            <a:ext uri="{FF2B5EF4-FFF2-40B4-BE49-F238E27FC236}">
              <a16:creationId xmlns:a16="http://schemas.microsoft.com/office/drawing/2014/main" id="{00000000-0008-0000-0E00-00003B030000}"/>
            </a:ext>
          </a:extLst>
        </xdr:cNvPr>
        <xdr:cNvCxnSpPr/>
      </xdr:nvCxnSpPr>
      <xdr:spPr>
        <a:xfrm>
          <a:off x="19737388" y="13384530"/>
          <a:ext cx="766762"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101600</xdr:rowOff>
    </xdr:from>
    <xdr:to>
      <xdr:col>107</xdr:col>
      <xdr:colOff>101600</xdr:colOff>
      <xdr:row>83</xdr:row>
      <xdr:rowOff>31750</xdr:rowOff>
    </xdr:to>
    <xdr:sp macro="" textlink="">
      <xdr:nvSpPr>
        <xdr:cNvPr id="828" name="楕円 827">
          <a:extLst>
            <a:ext uri="{FF2B5EF4-FFF2-40B4-BE49-F238E27FC236}">
              <a16:creationId xmlns:a16="http://schemas.microsoft.com/office/drawing/2014/main" id="{00000000-0008-0000-0E00-00003C030000}"/>
            </a:ext>
          </a:extLst>
        </xdr:cNvPr>
        <xdr:cNvSpPr/>
      </xdr:nvSpPr>
      <xdr:spPr>
        <a:xfrm>
          <a:off x="18854738" y="13379450"/>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106680</xdr:rowOff>
    </xdr:from>
    <xdr:to>
      <xdr:col>111</xdr:col>
      <xdr:colOff>177800</xdr:colOff>
      <xdr:row>82</xdr:row>
      <xdr:rowOff>152400</xdr:rowOff>
    </xdr:to>
    <xdr:cxnSp macro="">
      <xdr:nvCxnSpPr>
        <xdr:cNvPr id="829" name="直線コネクタ 828">
          <a:extLst>
            <a:ext uri="{FF2B5EF4-FFF2-40B4-BE49-F238E27FC236}">
              <a16:creationId xmlns:a16="http://schemas.microsoft.com/office/drawing/2014/main" id="{00000000-0008-0000-0E00-00003D030000}"/>
            </a:ext>
          </a:extLst>
        </xdr:cNvPr>
        <xdr:cNvCxnSpPr/>
      </xdr:nvCxnSpPr>
      <xdr:spPr>
        <a:xfrm flipV="1">
          <a:off x="18905538" y="13384530"/>
          <a:ext cx="83185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101600</xdr:rowOff>
    </xdr:from>
    <xdr:to>
      <xdr:col>102</xdr:col>
      <xdr:colOff>165100</xdr:colOff>
      <xdr:row>83</xdr:row>
      <xdr:rowOff>31750</xdr:rowOff>
    </xdr:to>
    <xdr:sp macro="" textlink="">
      <xdr:nvSpPr>
        <xdr:cNvPr id="830" name="楕円 829">
          <a:extLst>
            <a:ext uri="{FF2B5EF4-FFF2-40B4-BE49-F238E27FC236}">
              <a16:creationId xmlns:a16="http://schemas.microsoft.com/office/drawing/2014/main" id="{00000000-0008-0000-0E00-00003E030000}"/>
            </a:ext>
          </a:extLst>
        </xdr:cNvPr>
        <xdr:cNvSpPr/>
      </xdr:nvSpPr>
      <xdr:spPr>
        <a:xfrm>
          <a:off x="18037175" y="13379450"/>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152400</xdr:rowOff>
    </xdr:from>
    <xdr:to>
      <xdr:col>107</xdr:col>
      <xdr:colOff>50800</xdr:colOff>
      <xdr:row>82</xdr:row>
      <xdr:rowOff>152400</xdr:rowOff>
    </xdr:to>
    <xdr:cxnSp macro="">
      <xdr:nvCxnSpPr>
        <xdr:cNvPr id="831" name="直線コネクタ 830">
          <a:extLst>
            <a:ext uri="{FF2B5EF4-FFF2-40B4-BE49-F238E27FC236}">
              <a16:creationId xmlns:a16="http://schemas.microsoft.com/office/drawing/2014/main" id="{00000000-0008-0000-0E00-00003F030000}"/>
            </a:ext>
          </a:extLst>
        </xdr:cNvPr>
        <xdr:cNvCxnSpPr/>
      </xdr:nvCxnSpPr>
      <xdr:spPr>
        <a:xfrm>
          <a:off x="18087975" y="13430250"/>
          <a:ext cx="817563"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124461</xdr:rowOff>
    </xdr:from>
    <xdr:to>
      <xdr:col>98</xdr:col>
      <xdr:colOff>38100</xdr:colOff>
      <xdr:row>83</xdr:row>
      <xdr:rowOff>54611</xdr:rowOff>
    </xdr:to>
    <xdr:sp macro="" textlink="">
      <xdr:nvSpPr>
        <xdr:cNvPr id="832" name="楕円 831">
          <a:extLst>
            <a:ext uri="{FF2B5EF4-FFF2-40B4-BE49-F238E27FC236}">
              <a16:creationId xmlns:a16="http://schemas.microsoft.com/office/drawing/2014/main" id="{00000000-0008-0000-0E00-000040030000}"/>
            </a:ext>
          </a:extLst>
        </xdr:cNvPr>
        <xdr:cNvSpPr/>
      </xdr:nvSpPr>
      <xdr:spPr>
        <a:xfrm>
          <a:off x="17219613" y="13402311"/>
          <a:ext cx="87312"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152400</xdr:rowOff>
    </xdr:from>
    <xdr:to>
      <xdr:col>102</xdr:col>
      <xdr:colOff>114300</xdr:colOff>
      <xdr:row>83</xdr:row>
      <xdr:rowOff>3811</xdr:rowOff>
    </xdr:to>
    <xdr:cxnSp macro="">
      <xdr:nvCxnSpPr>
        <xdr:cNvPr id="833" name="直線コネクタ 832">
          <a:extLst>
            <a:ext uri="{FF2B5EF4-FFF2-40B4-BE49-F238E27FC236}">
              <a16:creationId xmlns:a16="http://schemas.microsoft.com/office/drawing/2014/main" id="{00000000-0008-0000-0E00-000041030000}"/>
            </a:ext>
          </a:extLst>
        </xdr:cNvPr>
        <xdr:cNvCxnSpPr/>
      </xdr:nvCxnSpPr>
      <xdr:spPr>
        <a:xfrm flipV="1">
          <a:off x="17270413" y="13430250"/>
          <a:ext cx="817562"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125747</xdr:rowOff>
    </xdr:from>
    <xdr:ext cx="469744" cy="259045"/>
    <xdr:sp macro="" textlink="">
      <xdr:nvSpPr>
        <xdr:cNvPr id="834" name="n_1aveValue【児童館】&#10;一人当たり面積">
          <a:extLst>
            <a:ext uri="{FF2B5EF4-FFF2-40B4-BE49-F238E27FC236}">
              <a16:creationId xmlns:a16="http://schemas.microsoft.com/office/drawing/2014/main" id="{00000000-0008-0000-0E00-000042030000}"/>
            </a:ext>
          </a:extLst>
        </xdr:cNvPr>
        <xdr:cNvSpPr txBox="1"/>
      </xdr:nvSpPr>
      <xdr:spPr>
        <a:xfrm>
          <a:off x="19504102" y="13727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148607</xdr:rowOff>
    </xdr:from>
    <xdr:ext cx="469744" cy="259045"/>
    <xdr:sp macro="" textlink="">
      <xdr:nvSpPr>
        <xdr:cNvPr id="835" name="n_2aveValue【児童館】&#10;一人当たり面積">
          <a:extLst>
            <a:ext uri="{FF2B5EF4-FFF2-40B4-BE49-F238E27FC236}">
              <a16:creationId xmlns:a16="http://schemas.microsoft.com/office/drawing/2014/main" id="{00000000-0008-0000-0E00-000043030000}"/>
            </a:ext>
          </a:extLst>
        </xdr:cNvPr>
        <xdr:cNvSpPr txBox="1"/>
      </xdr:nvSpPr>
      <xdr:spPr>
        <a:xfrm>
          <a:off x="18684952" y="13750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80027</xdr:rowOff>
    </xdr:from>
    <xdr:ext cx="469744" cy="259045"/>
    <xdr:sp macro="" textlink="">
      <xdr:nvSpPr>
        <xdr:cNvPr id="836" name="n_3aveValue【児童館】&#10;一人当たり面積">
          <a:extLst>
            <a:ext uri="{FF2B5EF4-FFF2-40B4-BE49-F238E27FC236}">
              <a16:creationId xmlns:a16="http://schemas.microsoft.com/office/drawing/2014/main" id="{00000000-0008-0000-0E00-000044030000}"/>
            </a:ext>
          </a:extLst>
        </xdr:cNvPr>
        <xdr:cNvSpPr txBox="1"/>
      </xdr:nvSpPr>
      <xdr:spPr>
        <a:xfrm>
          <a:off x="17867390" y="13681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125747</xdr:rowOff>
    </xdr:from>
    <xdr:ext cx="469744" cy="259045"/>
    <xdr:sp macro="" textlink="">
      <xdr:nvSpPr>
        <xdr:cNvPr id="837" name="n_4aveValue【児童館】&#10;一人当たり面積">
          <a:extLst>
            <a:ext uri="{FF2B5EF4-FFF2-40B4-BE49-F238E27FC236}">
              <a16:creationId xmlns:a16="http://schemas.microsoft.com/office/drawing/2014/main" id="{00000000-0008-0000-0E00-000045030000}"/>
            </a:ext>
          </a:extLst>
        </xdr:cNvPr>
        <xdr:cNvSpPr txBox="1"/>
      </xdr:nvSpPr>
      <xdr:spPr>
        <a:xfrm>
          <a:off x="17049827" y="13727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2557</xdr:rowOff>
    </xdr:from>
    <xdr:ext cx="469744" cy="259045"/>
    <xdr:sp macro="" textlink="">
      <xdr:nvSpPr>
        <xdr:cNvPr id="838" name="n_1mainValue【児童館】&#10;一人当たり面積">
          <a:extLst>
            <a:ext uri="{FF2B5EF4-FFF2-40B4-BE49-F238E27FC236}">
              <a16:creationId xmlns:a16="http://schemas.microsoft.com/office/drawing/2014/main" id="{00000000-0008-0000-0E00-000046030000}"/>
            </a:ext>
          </a:extLst>
        </xdr:cNvPr>
        <xdr:cNvSpPr txBox="1"/>
      </xdr:nvSpPr>
      <xdr:spPr>
        <a:xfrm>
          <a:off x="19504102" y="13118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48277</xdr:rowOff>
    </xdr:from>
    <xdr:ext cx="469744" cy="259045"/>
    <xdr:sp macro="" textlink="">
      <xdr:nvSpPr>
        <xdr:cNvPr id="839" name="n_2mainValue【児童館】&#10;一人当たり面積">
          <a:extLst>
            <a:ext uri="{FF2B5EF4-FFF2-40B4-BE49-F238E27FC236}">
              <a16:creationId xmlns:a16="http://schemas.microsoft.com/office/drawing/2014/main" id="{00000000-0008-0000-0E00-000047030000}"/>
            </a:ext>
          </a:extLst>
        </xdr:cNvPr>
        <xdr:cNvSpPr txBox="1"/>
      </xdr:nvSpPr>
      <xdr:spPr>
        <a:xfrm>
          <a:off x="18684952" y="13164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48277</xdr:rowOff>
    </xdr:from>
    <xdr:ext cx="469744" cy="259045"/>
    <xdr:sp macro="" textlink="">
      <xdr:nvSpPr>
        <xdr:cNvPr id="840" name="n_3mainValue【児童館】&#10;一人当たり面積">
          <a:extLst>
            <a:ext uri="{FF2B5EF4-FFF2-40B4-BE49-F238E27FC236}">
              <a16:creationId xmlns:a16="http://schemas.microsoft.com/office/drawing/2014/main" id="{00000000-0008-0000-0E00-000048030000}"/>
            </a:ext>
          </a:extLst>
        </xdr:cNvPr>
        <xdr:cNvSpPr txBox="1"/>
      </xdr:nvSpPr>
      <xdr:spPr>
        <a:xfrm>
          <a:off x="17867390" y="13164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71138</xdr:rowOff>
    </xdr:from>
    <xdr:ext cx="469744" cy="259045"/>
    <xdr:sp macro="" textlink="">
      <xdr:nvSpPr>
        <xdr:cNvPr id="841" name="n_4mainValue【児童館】&#10;一人当たり面積">
          <a:extLst>
            <a:ext uri="{FF2B5EF4-FFF2-40B4-BE49-F238E27FC236}">
              <a16:creationId xmlns:a16="http://schemas.microsoft.com/office/drawing/2014/main" id="{00000000-0008-0000-0E00-000049030000}"/>
            </a:ext>
          </a:extLst>
        </xdr:cNvPr>
        <xdr:cNvSpPr txBox="1"/>
      </xdr:nvSpPr>
      <xdr:spPr>
        <a:xfrm>
          <a:off x="17049827" y="13187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2" name="正方形/長方形 841">
          <a:extLst>
            <a:ext uri="{FF2B5EF4-FFF2-40B4-BE49-F238E27FC236}">
              <a16:creationId xmlns:a16="http://schemas.microsoft.com/office/drawing/2014/main" id="{00000000-0008-0000-0E00-00004A030000}"/>
            </a:ext>
          </a:extLst>
        </xdr:cNvPr>
        <xdr:cNvSpPr/>
      </xdr:nvSpPr>
      <xdr:spPr>
        <a:xfrm>
          <a:off x="11517313" y="14754225"/>
          <a:ext cx="4367212" cy="6064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3" name="正方形/長方形 842">
          <a:extLst>
            <a:ext uri="{FF2B5EF4-FFF2-40B4-BE49-F238E27FC236}">
              <a16:creationId xmlns:a16="http://schemas.microsoft.com/office/drawing/2014/main" id="{00000000-0008-0000-0E00-00004B030000}"/>
            </a:ext>
          </a:extLst>
        </xdr:cNvPr>
        <xdr:cNvSpPr/>
      </xdr:nvSpPr>
      <xdr:spPr>
        <a:xfrm>
          <a:off x="11630025" y="15381287"/>
          <a:ext cx="1409700" cy="23971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4" name="正方形/長方形 843">
          <a:extLst>
            <a:ext uri="{FF2B5EF4-FFF2-40B4-BE49-F238E27FC236}">
              <a16:creationId xmlns:a16="http://schemas.microsoft.com/office/drawing/2014/main" id="{00000000-0008-0000-0E00-00004C030000}"/>
            </a:ext>
          </a:extLst>
        </xdr:cNvPr>
        <xdr:cNvSpPr/>
      </xdr:nvSpPr>
      <xdr:spPr>
        <a:xfrm>
          <a:off x="11630025" y="15570200"/>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5" name="正方形/長方形 844">
          <a:extLst>
            <a:ext uri="{FF2B5EF4-FFF2-40B4-BE49-F238E27FC236}">
              <a16:creationId xmlns:a16="http://schemas.microsoft.com/office/drawing/2014/main" id="{00000000-0008-0000-0E00-00004D030000}"/>
            </a:ext>
          </a:extLst>
        </xdr:cNvPr>
        <xdr:cNvSpPr/>
      </xdr:nvSpPr>
      <xdr:spPr>
        <a:xfrm>
          <a:off x="12574588" y="15381287"/>
          <a:ext cx="1409700" cy="23971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6" name="正方形/長方形 845">
          <a:extLst>
            <a:ext uri="{FF2B5EF4-FFF2-40B4-BE49-F238E27FC236}">
              <a16:creationId xmlns:a16="http://schemas.microsoft.com/office/drawing/2014/main" id="{00000000-0008-0000-0E00-00004E030000}"/>
            </a:ext>
          </a:extLst>
        </xdr:cNvPr>
        <xdr:cNvSpPr/>
      </xdr:nvSpPr>
      <xdr:spPr>
        <a:xfrm>
          <a:off x="12574588" y="15570200"/>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7" name="正方形/長方形 846">
          <a:extLst>
            <a:ext uri="{FF2B5EF4-FFF2-40B4-BE49-F238E27FC236}">
              <a16:creationId xmlns:a16="http://schemas.microsoft.com/office/drawing/2014/main" id="{00000000-0008-0000-0E00-00004F030000}"/>
            </a:ext>
          </a:extLst>
        </xdr:cNvPr>
        <xdr:cNvSpPr/>
      </xdr:nvSpPr>
      <xdr:spPr>
        <a:xfrm>
          <a:off x="13631863" y="15381287"/>
          <a:ext cx="1409700" cy="23971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8" name="正方形/長方形 847">
          <a:extLst>
            <a:ext uri="{FF2B5EF4-FFF2-40B4-BE49-F238E27FC236}">
              <a16:creationId xmlns:a16="http://schemas.microsoft.com/office/drawing/2014/main" id="{00000000-0008-0000-0E00-000050030000}"/>
            </a:ext>
          </a:extLst>
        </xdr:cNvPr>
        <xdr:cNvSpPr/>
      </xdr:nvSpPr>
      <xdr:spPr>
        <a:xfrm>
          <a:off x="13631863" y="15570200"/>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9" name="正方形/長方形 848">
          <a:extLst>
            <a:ext uri="{FF2B5EF4-FFF2-40B4-BE49-F238E27FC236}">
              <a16:creationId xmlns:a16="http://schemas.microsoft.com/office/drawing/2014/main" id="{00000000-0008-0000-0E00-000051030000}"/>
            </a:ext>
          </a:extLst>
        </xdr:cNvPr>
        <xdr:cNvSpPr/>
      </xdr:nvSpPr>
      <xdr:spPr>
        <a:xfrm>
          <a:off x="11517313" y="15840075"/>
          <a:ext cx="4367212"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0" name="テキスト ボックス 849">
          <a:extLst>
            <a:ext uri="{FF2B5EF4-FFF2-40B4-BE49-F238E27FC236}">
              <a16:creationId xmlns:a16="http://schemas.microsoft.com/office/drawing/2014/main" id="{00000000-0008-0000-0E00-000052030000}"/>
            </a:ext>
          </a:extLst>
        </xdr:cNvPr>
        <xdr:cNvSpPr txBox="1"/>
      </xdr:nvSpPr>
      <xdr:spPr>
        <a:xfrm>
          <a:off x="11479213"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1" name="直線コネクタ 850">
          <a:extLst>
            <a:ext uri="{FF2B5EF4-FFF2-40B4-BE49-F238E27FC236}">
              <a16:creationId xmlns:a16="http://schemas.microsoft.com/office/drawing/2014/main" id="{00000000-0008-0000-0E00-000053030000}"/>
            </a:ext>
          </a:extLst>
        </xdr:cNvPr>
        <xdr:cNvCxnSpPr/>
      </xdr:nvCxnSpPr>
      <xdr:spPr>
        <a:xfrm>
          <a:off x="11517313" y="179927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2" name="テキスト ボックス 851">
          <a:extLst>
            <a:ext uri="{FF2B5EF4-FFF2-40B4-BE49-F238E27FC236}">
              <a16:creationId xmlns:a16="http://schemas.microsoft.com/office/drawing/2014/main" id="{00000000-0008-0000-0E00-000054030000}"/>
            </a:ext>
          </a:extLst>
        </xdr:cNvPr>
        <xdr:cNvSpPr txBox="1"/>
      </xdr:nvSpPr>
      <xdr:spPr>
        <a:xfrm>
          <a:off x="11092996" y="17860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53" name="直線コネクタ 852">
          <a:extLst>
            <a:ext uri="{FF2B5EF4-FFF2-40B4-BE49-F238E27FC236}">
              <a16:creationId xmlns:a16="http://schemas.microsoft.com/office/drawing/2014/main" id="{00000000-0008-0000-0E00-000055030000}"/>
            </a:ext>
          </a:extLst>
        </xdr:cNvPr>
        <xdr:cNvCxnSpPr/>
      </xdr:nvCxnSpPr>
      <xdr:spPr>
        <a:xfrm>
          <a:off x="11517313" y="176403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54" name="テキスト ボックス 853">
          <a:extLst>
            <a:ext uri="{FF2B5EF4-FFF2-40B4-BE49-F238E27FC236}">
              <a16:creationId xmlns:a16="http://schemas.microsoft.com/office/drawing/2014/main" id="{00000000-0008-0000-0E00-000056030000}"/>
            </a:ext>
          </a:extLst>
        </xdr:cNvPr>
        <xdr:cNvSpPr txBox="1"/>
      </xdr:nvSpPr>
      <xdr:spPr>
        <a:xfrm>
          <a:off x="11092996" y="17498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55" name="直線コネクタ 854">
          <a:extLst>
            <a:ext uri="{FF2B5EF4-FFF2-40B4-BE49-F238E27FC236}">
              <a16:creationId xmlns:a16="http://schemas.microsoft.com/office/drawing/2014/main" id="{00000000-0008-0000-0E00-000057030000}"/>
            </a:ext>
          </a:extLst>
        </xdr:cNvPr>
        <xdr:cNvCxnSpPr/>
      </xdr:nvCxnSpPr>
      <xdr:spPr>
        <a:xfrm>
          <a:off x="11517313" y="172783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56" name="テキスト ボックス 855">
          <a:extLst>
            <a:ext uri="{FF2B5EF4-FFF2-40B4-BE49-F238E27FC236}">
              <a16:creationId xmlns:a16="http://schemas.microsoft.com/office/drawing/2014/main" id="{00000000-0008-0000-0E00-000058030000}"/>
            </a:ext>
          </a:extLst>
        </xdr:cNvPr>
        <xdr:cNvSpPr txBox="1"/>
      </xdr:nvSpPr>
      <xdr:spPr>
        <a:xfrm>
          <a:off x="11142829" y="171456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7" name="直線コネクタ 856">
          <a:extLst>
            <a:ext uri="{FF2B5EF4-FFF2-40B4-BE49-F238E27FC236}">
              <a16:creationId xmlns:a16="http://schemas.microsoft.com/office/drawing/2014/main" id="{00000000-0008-0000-0E00-000059030000}"/>
            </a:ext>
          </a:extLst>
        </xdr:cNvPr>
        <xdr:cNvCxnSpPr/>
      </xdr:nvCxnSpPr>
      <xdr:spPr>
        <a:xfrm>
          <a:off x="11517313" y="169164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8" name="テキスト ボックス 857">
          <a:extLst>
            <a:ext uri="{FF2B5EF4-FFF2-40B4-BE49-F238E27FC236}">
              <a16:creationId xmlns:a16="http://schemas.microsoft.com/office/drawing/2014/main" id="{00000000-0008-0000-0E00-00005A030000}"/>
            </a:ext>
          </a:extLst>
        </xdr:cNvPr>
        <xdr:cNvSpPr txBox="1"/>
      </xdr:nvSpPr>
      <xdr:spPr>
        <a:xfrm>
          <a:off x="11142829" y="16783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9" name="直線コネクタ 858">
          <a:extLst>
            <a:ext uri="{FF2B5EF4-FFF2-40B4-BE49-F238E27FC236}">
              <a16:creationId xmlns:a16="http://schemas.microsoft.com/office/drawing/2014/main" id="{00000000-0008-0000-0E00-00005B030000}"/>
            </a:ext>
          </a:extLst>
        </xdr:cNvPr>
        <xdr:cNvCxnSpPr/>
      </xdr:nvCxnSpPr>
      <xdr:spPr>
        <a:xfrm>
          <a:off x="11517313" y="165544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60" name="テキスト ボックス 859">
          <a:extLst>
            <a:ext uri="{FF2B5EF4-FFF2-40B4-BE49-F238E27FC236}">
              <a16:creationId xmlns:a16="http://schemas.microsoft.com/office/drawing/2014/main" id="{00000000-0008-0000-0E00-00005C030000}"/>
            </a:ext>
          </a:extLst>
        </xdr:cNvPr>
        <xdr:cNvSpPr txBox="1"/>
      </xdr:nvSpPr>
      <xdr:spPr>
        <a:xfrm>
          <a:off x="11142829" y="16421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61" name="直線コネクタ 860">
          <a:extLst>
            <a:ext uri="{FF2B5EF4-FFF2-40B4-BE49-F238E27FC236}">
              <a16:creationId xmlns:a16="http://schemas.microsoft.com/office/drawing/2014/main" id="{00000000-0008-0000-0E00-00005D030000}"/>
            </a:ext>
          </a:extLst>
        </xdr:cNvPr>
        <xdr:cNvCxnSpPr/>
      </xdr:nvCxnSpPr>
      <xdr:spPr>
        <a:xfrm>
          <a:off x="11517313" y="161925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62" name="テキスト ボックス 861">
          <a:extLst>
            <a:ext uri="{FF2B5EF4-FFF2-40B4-BE49-F238E27FC236}">
              <a16:creationId xmlns:a16="http://schemas.microsoft.com/office/drawing/2014/main" id="{00000000-0008-0000-0E00-00005E030000}"/>
            </a:ext>
          </a:extLst>
        </xdr:cNvPr>
        <xdr:cNvSpPr txBox="1"/>
      </xdr:nvSpPr>
      <xdr:spPr>
        <a:xfrm>
          <a:off x="11142829" y="160598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3" name="直線コネクタ 862">
          <a:extLst>
            <a:ext uri="{FF2B5EF4-FFF2-40B4-BE49-F238E27FC236}">
              <a16:creationId xmlns:a16="http://schemas.microsoft.com/office/drawing/2014/main" id="{00000000-0008-0000-0E00-00005F030000}"/>
            </a:ext>
          </a:extLst>
        </xdr:cNvPr>
        <xdr:cNvCxnSpPr/>
      </xdr:nvCxnSpPr>
      <xdr:spPr>
        <a:xfrm>
          <a:off x="11517313" y="158400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64" name="テキスト ボックス 863">
          <a:extLst>
            <a:ext uri="{FF2B5EF4-FFF2-40B4-BE49-F238E27FC236}">
              <a16:creationId xmlns:a16="http://schemas.microsoft.com/office/drawing/2014/main" id="{00000000-0008-0000-0E00-000060030000}"/>
            </a:ext>
          </a:extLst>
        </xdr:cNvPr>
        <xdr:cNvSpPr txBox="1"/>
      </xdr:nvSpPr>
      <xdr:spPr>
        <a:xfrm>
          <a:off x="11206949" y="157073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65" name="【公民館】&#10;有形固定資産減価償却率グラフ枠">
          <a:extLst>
            <a:ext uri="{FF2B5EF4-FFF2-40B4-BE49-F238E27FC236}">
              <a16:creationId xmlns:a16="http://schemas.microsoft.com/office/drawing/2014/main" id="{00000000-0008-0000-0E00-000061030000}"/>
            </a:ext>
          </a:extLst>
        </xdr:cNvPr>
        <xdr:cNvSpPr/>
      </xdr:nvSpPr>
      <xdr:spPr>
        <a:xfrm>
          <a:off x="11517313" y="15840075"/>
          <a:ext cx="4367212"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83820</xdr:rowOff>
    </xdr:from>
    <xdr:to>
      <xdr:col>85</xdr:col>
      <xdr:colOff>126364</xdr:colOff>
      <xdr:row>108</xdr:row>
      <xdr:rowOff>152400</xdr:rowOff>
    </xdr:to>
    <xdr:cxnSp macro="">
      <xdr:nvCxnSpPr>
        <xdr:cNvPr id="866" name="直線コネクタ 865">
          <a:extLst>
            <a:ext uri="{FF2B5EF4-FFF2-40B4-BE49-F238E27FC236}">
              <a16:creationId xmlns:a16="http://schemas.microsoft.com/office/drawing/2014/main" id="{00000000-0008-0000-0E00-000062030000}"/>
            </a:ext>
          </a:extLst>
        </xdr:cNvPr>
        <xdr:cNvCxnSpPr/>
      </xdr:nvCxnSpPr>
      <xdr:spPr>
        <a:xfrm flipV="1">
          <a:off x="15104427" y="16438245"/>
          <a:ext cx="0" cy="1202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867" name="【公民館】&#10;有形固定資産減価償却率最小値テキスト">
          <a:extLst>
            <a:ext uri="{FF2B5EF4-FFF2-40B4-BE49-F238E27FC236}">
              <a16:creationId xmlns:a16="http://schemas.microsoft.com/office/drawing/2014/main" id="{00000000-0008-0000-0E00-000063030000}"/>
            </a:ext>
          </a:extLst>
        </xdr:cNvPr>
        <xdr:cNvSpPr txBox="1"/>
      </xdr:nvSpPr>
      <xdr:spPr>
        <a:xfrm>
          <a:off x="15143163" y="17644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868" name="直線コネクタ 867">
          <a:extLst>
            <a:ext uri="{FF2B5EF4-FFF2-40B4-BE49-F238E27FC236}">
              <a16:creationId xmlns:a16="http://schemas.microsoft.com/office/drawing/2014/main" id="{00000000-0008-0000-0E00-000064030000}"/>
            </a:ext>
          </a:extLst>
        </xdr:cNvPr>
        <xdr:cNvCxnSpPr/>
      </xdr:nvCxnSpPr>
      <xdr:spPr>
        <a:xfrm>
          <a:off x="15016163" y="17640300"/>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30497</xdr:rowOff>
    </xdr:from>
    <xdr:ext cx="405111" cy="259045"/>
    <xdr:sp macro="" textlink="">
      <xdr:nvSpPr>
        <xdr:cNvPr id="869" name="【公民館】&#10;有形固定資産減価償却率最大値テキスト">
          <a:extLst>
            <a:ext uri="{FF2B5EF4-FFF2-40B4-BE49-F238E27FC236}">
              <a16:creationId xmlns:a16="http://schemas.microsoft.com/office/drawing/2014/main" id="{00000000-0008-0000-0E00-000065030000}"/>
            </a:ext>
          </a:extLst>
        </xdr:cNvPr>
        <xdr:cNvSpPr txBox="1"/>
      </xdr:nvSpPr>
      <xdr:spPr>
        <a:xfrm>
          <a:off x="15143163" y="16222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83820</xdr:rowOff>
    </xdr:from>
    <xdr:to>
      <xdr:col>86</xdr:col>
      <xdr:colOff>25400</xdr:colOff>
      <xdr:row>101</xdr:row>
      <xdr:rowOff>83820</xdr:rowOff>
    </xdr:to>
    <xdr:cxnSp macro="">
      <xdr:nvCxnSpPr>
        <xdr:cNvPr id="870" name="直線コネクタ 869">
          <a:extLst>
            <a:ext uri="{FF2B5EF4-FFF2-40B4-BE49-F238E27FC236}">
              <a16:creationId xmlns:a16="http://schemas.microsoft.com/office/drawing/2014/main" id="{00000000-0008-0000-0E00-000066030000}"/>
            </a:ext>
          </a:extLst>
        </xdr:cNvPr>
        <xdr:cNvCxnSpPr/>
      </xdr:nvCxnSpPr>
      <xdr:spPr>
        <a:xfrm>
          <a:off x="15016163" y="16438245"/>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129557</xdr:rowOff>
    </xdr:from>
    <xdr:ext cx="405111" cy="259045"/>
    <xdr:sp macro="" textlink="">
      <xdr:nvSpPr>
        <xdr:cNvPr id="871" name="【公民館】&#10;有形固定資産減価償却率平均値テキスト">
          <a:extLst>
            <a:ext uri="{FF2B5EF4-FFF2-40B4-BE49-F238E27FC236}">
              <a16:creationId xmlns:a16="http://schemas.microsoft.com/office/drawing/2014/main" id="{00000000-0008-0000-0E00-000067030000}"/>
            </a:ext>
          </a:extLst>
        </xdr:cNvPr>
        <xdr:cNvSpPr txBox="1"/>
      </xdr:nvSpPr>
      <xdr:spPr>
        <a:xfrm>
          <a:off x="15143163" y="168078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151130</xdr:rowOff>
    </xdr:from>
    <xdr:to>
      <xdr:col>85</xdr:col>
      <xdr:colOff>177800</xdr:colOff>
      <xdr:row>104</xdr:row>
      <xdr:rowOff>81280</xdr:rowOff>
    </xdr:to>
    <xdr:sp macro="" textlink="">
      <xdr:nvSpPr>
        <xdr:cNvPr id="872" name="フローチャート: 判断 871">
          <a:extLst>
            <a:ext uri="{FF2B5EF4-FFF2-40B4-BE49-F238E27FC236}">
              <a16:creationId xmlns:a16="http://schemas.microsoft.com/office/drawing/2014/main" id="{00000000-0008-0000-0E00-000068030000}"/>
            </a:ext>
          </a:extLst>
        </xdr:cNvPr>
        <xdr:cNvSpPr/>
      </xdr:nvSpPr>
      <xdr:spPr>
        <a:xfrm>
          <a:off x="15054263" y="16829405"/>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137795</xdr:rowOff>
    </xdr:from>
    <xdr:to>
      <xdr:col>81</xdr:col>
      <xdr:colOff>101600</xdr:colOff>
      <xdr:row>104</xdr:row>
      <xdr:rowOff>67945</xdr:rowOff>
    </xdr:to>
    <xdr:sp macro="" textlink="">
      <xdr:nvSpPr>
        <xdr:cNvPr id="873" name="フローチャート: 判断 872">
          <a:extLst>
            <a:ext uri="{FF2B5EF4-FFF2-40B4-BE49-F238E27FC236}">
              <a16:creationId xmlns:a16="http://schemas.microsoft.com/office/drawing/2014/main" id="{00000000-0008-0000-0E00-000069030000}"/>
            </a:ext>
          </a:extLst>
        </xdr:cNvPr>
        <xdr:cNvSpPr/>
      </xdr:nvSpPr>
      <xdr:spPr>
        <a:xfrm>
          <a:off x="14273213" y="16816070"/>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122555</xdr:rowOff>
    </xdr:from>
    <xdr:to>
      <xdr:col>76</xdr:col>
      <xdr:colOff>165100</xdr:colOff>
      <xdr:row>104</xdr:row>
      <xdr:rowOff>52705</xdr:rowOff>
    </xdr:to>
    <xdr:sp macro="" textlink="">
      <xdr:nvSpPr>
        <xdr:cNvPr id="874" name="フローチャート: 判断 873">
          <a:extLst>
            <a:ext uri="{FF2B5EF4-FFF2-40B4-BE49-F238E27FC236}">
              <a16:creationId xmlns:a16="http://schemas.microsoft.com/office/drawing/2014/main" id="{00000000-0008-0000-0E00-00006A030000}"/>
            </a:ext>
          </a:extLst>
        </xdr:cNvPr>
        <xdr:cNvSpPr/>
      </xdr:nvSpPr>
      <xdr:spPr>
        <a:xfrm>
          <a:off x="13455650" y="16800830"/>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113030</xdr:rowOff>
    </xdr:from>
    <xdr:to>
      <xdr:col>72</xdr:col>
      <xdr:colOff>38100</xdr:colOff>
      <xdr:row>104</xdr:row>
      <xdr:rowOff>43180</xdr:rowOff>
    </xdr:to>
    <xdr:sp macro="" textlink="">
      <xdr:nvSpPr>
        <xdr:cNvPr id="875" name="フローチャート: 判断 874">
          <a:extLst>
            <a:ext uri="{FF2B5EF4-FFF2-40B4-BE49-F238E27FC236}">
              <a16:creationId xmlns:a16="http://schemas.microsoft.com/office/drawing/2014/main" id="{00000000-0008-0000-0E00-00006B030000}"/>
            </a:ext>
          </a:extLst>
        </xdr:cNvPr>
        <xdr:cNvSpPr/>
      </xdr:nvSpPr>
      <xdr:spPr>
        <a:xfrm>
          <a:off x="12638088" y="16791305"/>
          <a:ext cx="8731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103505</xdr:rowOff>
    </xdr:from>
    <xdr:to>
      <xdr:col>67</xdr:col>
      <xdr:colOff>101600</xdr:colOff>
      <xdr:row>104</xdr:row>
      <xdr:rowOff>33655</xdr:rowOff>
    </xdr:to>
    <xdr:sp macro="" textlink="">
      <xdr:nvSpPr>
        <xdr:cNvPr id="876" name="フローチャート: 判断 875">
          <a:extLst>
            <a:ext uri="{FF2B5EF4-FFF2-40B4-BE49-F238E27FC236}">
              <a16:creationId xmlns:a16="http://schemas.microsoft.com/office/drawing/2014/main" id="{00000000-0008-0000-0E00-00006C030000}"/>
            </a:ext>
          </a:extLst>
        </xdr:cNvPr>
        <xdr:cNvSpPr/>
      </xdr:nvSpPr>
      <xdr:spPr>
        <a:xfrm>
          <a:off x="11806238" y="16781780"/>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00000000-0008-0000-0E00-00006D030000}"/>
            </a:ext>
          </a:extLst>
        </xdr:cNvPr>
        <xdr:cNvSpPr txBox="1"/>
      </xdr:nvSpPr>
      <xdr:spPr>
        <a:xfrm>
          <a:off x="149288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00000000-0008-0000-0E00-00006E030000}"/>
            </a:ext>
          </a:extLst>
        </xdr:cNvPr>
        <xdr:cNvSpPr txBox="1"/>
      </xdr:nvSpPr>
      <xdr:spPr>
        <a:xfrm>
          <a:off x="1414780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00000000-0008-0000-0E00-00006F030000}"/>
            </a:ext>
          </a:extLst>
        </xdr:cNvPr>
        <xdr:cNvSpPr txBox="1"/>
      </xdr:nvSpPr>
      <xdr:spPr>
        <a:xfrm>
          <a:off x="13330238"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0" name="テキスト ボックス 879">
          <a:extLst>
            <a:ext uri="{FF2B5EF4-FFF2-40B4-BE49-F238E27FC236}">
              <a16:creationId xmlns:a16="http://schemas.microsoft.com/office/drawing/2014/main" id="{00000000-0008-0000-0E00-000070030000}"/>
            </a:ext>
          </a:extLst>
        </xdr:cNvPr>
        <xdr:cNvSpPr txBox="1"/>
      </xdr:nvSpPr>
      <xdr:spPr>
        <a:xfrm>
          <a:off x="1251267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1" name="テキスト ボックス 880">
          <a:extLst>
            <a:ext uri="{FF2B5EF4-FFF2-40B4-BE49-F238E27FC236}">
              <a16:creationId xmlns:a16="http://schemas.microsoft.com/office/drawing/2014/main" id="{00000000-0008-0000-0E00-000071030000}"/>
            </a:ext>
          </a:extLst>
        </xdr:cNvPr>
        <xdr:cNvSpPr txBox="1"/>
      </xdr:nvSpPr>
      <xdr:spPr>
        <a:xfrm>
          <a:off x="116808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130175</xdr:rowOff>
    </xdr:from>
    <xdr:to>
      <xdr:col>85</xdr:col>
      <xdr:colOff>177800</xdr:colOff>
      <xdr:row>104</xdr:row>
      <xdr:rowOff>60325</xdr:rowOff>
    </xdr:to>
    <xdr:sp macro="" textlink="">
      <xdr:nvSpPr>
        <xdr:cNvPr id="882" name="楕円 881">
          <a:extLst>
            <a:ext uri="{FF2B5EF4-FFF2-40B4-BE49-F238E27FC236}">
              <a16:creationId xmlns:a16="http://schemas.microsoft.com/office/drawing/2014/main" id="{00000000-0008-0000-0E00-000072030000}"/>
            </a:ext>
          </a:extLst>
        </xdr:cNvPr>
        <xdr:cNvSpPr/>
      </xdr:nvSpPr>
      <xdr:spPr>
        <a:xfrm>
          <a:off x="15054263" y="16808450"/>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153052</xdr:rowOff>
    </xdr:from>
    <xdr:ext cx="405111" cy="259045"/>
    <xdr:sp macro="" textlink="">
      <xdr:nvSpPr>
        <xdr:cNvPr id="883" name="【公民館】&#10;有形固定資産減価償却率該当値テキスト">
          <a:extLst>
            <a:ext uri="{FF2B5EF4-FFF2-40B4-BE49-F238E27FC236}">
              <a16:creationId xmlns:a16="http://schemas.microsoft.com/office/drawing/2014/main" id="{00000000-0008-0000-0E00-000073030000}"/>
            </a:ext>
          </a:extLst>
        </xdr:cNvPr>
        <xdr:cNvSpPr txBox="1"/>
      </xdr:nvSpPr>
      <xdr:spPr>
        <a:xfrm>
          <a:off x="15143163" y="1666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156845</xdr:rowOff>
    </xdr:from>
    <xdr:to>
      <xdr:col>81</xdr:col>
      <xdr:colOff>101600</xdr:colOff>
      <xdr:row>104</xdr:row>
      <xdr:rowOff>86995</xdr:rowOff>
    </xdr:to>
    <xdr:sp macro="" textlink="">
      <xdr:nvSpPr>
        <xdr:cNvPr id="884" name="楕円 883">
          <a:extLst>
            <a:ext uri="{FF2B5EF4-FFF2-40B4-BE49-F238E27FC236}">
              <a16:creationId xmlns:a16="http://schemas.microsoft.com/office/drawing/2014/main" id="{00000000-0008-0000-0E00-000074030000}"/>
            </a:ext>
          </a:extLst>
        </xdr:cNvPr>
        <xdr:cNvSpPr/>
      </xdr:nvSpPr>
      <xdr:spPr>
        <a:xfrm>
          <a:off x="14273213" y="16835120"/>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9525</xdr:rowOff>
    </xdr:from>
    <xdr:to>
      <xdr:col>85</xdr:col>
      <xdr:colOff>127000</xdr:colOff>
      <xdr:row>104</xdr:row>
      <xdr:rowOff>36195</xdr:rowOff>
    </xdr:to>
    <xdr:cxnSp macro="">
      <xdr:nvCxnSpPr>
        <xdr:cNvPr id="885" name="直線コネクタ 884">
          <a:extLst>
            <a:ext uri="{FF2B5EF4-FFF2-40B4-BE49-F238E27FC236}">
              <a16:creationId xmlns:a16="http://schemas.microsoft.com/office/drawing/2014/main" id="{00000000-0008-0000-0E00-000075030000}"/>
            </a:ext>
          </a:extLst>
        </xdr:cNvPr>
        <xdr:cNvCxnSpPr/>
      </xdr:nvCxnSpPr>
      <xdr:spPr>
        <a:xfrm flipV="1">
          <a:off x="14324013" y="16849725"/>
          <a:ext cx="78105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137795</xdr:rowOff>
    </xdr:from>
    <xdr:to>
      <xdr:col>76</xdr:col>
      <xdr:colOff>165100</xdr:colOff>
      <xdr:row>104</xdr:row>
      <xdr:rowOff>67945</xdr:rowOff>
    </xdr:to>
    <xdr:sp macro="" textlink="">
      <xdr:nvSpPr>
        <xdr:cNvPr id="886" name="楕円 885">
          <a:extLst>
            <a:ext uri="{FF2B5EF4-FFF2-40B4-BE49-F238E27FC236}">
              <a16:creationId xmlns:a16="http://schemas.microsoft.com/office/drawing/2014/main" id="{00000000-0008-0000-0E00-000076030000}"/>
            </a:ext>
          </a:extLst>
        </xdr:cNvPr>
        <xdr:cNvSpPr/>
      </xdr:nvSpPr>
      <xdr:spPr>
        <a:xfrm>
          <a:off x="13455650" y="16816070"/>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17145</xdr:rowOff>
    </xdr:from>
    <xdr:to>
      <xdr:col>81</xdr:col>
      <xdr:colOff>50800</xdr:colOff>
      <xdr:row>104</xdr:row>
      <xdr:rowOff>36195</xdr:rowOff>
    </xdr:to>
    <xdr:cxnSp macro="">
      <xdr:nvCxnSpPr>
        <xdr:cNvPr id="887" name="直線コネクタ 886">
          <a:extLst>
            <a:ext uri="{FF2B5EF4-FFF2-40B4-BE49-F238E27FC236}">
              <a16:creationId xmlns:a16="http://schemas.microsoft.com/office/drawing/2014/main" id="{00000000-0008-0000-0E00-000077030000}"/>
            </a:ext>
          </a:extLst>
        </xdr:cNvPr>
        <xdr:cNvCxnSpPr/>
      </xdr:nvCxnSpPr>
      <xdr:spPr>
        <a:xfrm>
          <a:off x="13506450" y="16857345"/>
          <a:ext cx="817563"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84455</xdr:rowOff>
    </xdr:from>
    <xdr:to>
      <xdr:col>72</xdr:col>
      <xdr:colOff>38100</xdr:colOff>
      <xdr:row>104</xdr:row>
      <xdr:rowOff>14605</xdr:rowOff>
    </xdr:to>
    <xdr:sp macro="" textlink="">
      <xdr:nvSpPr>
        <xdr:cNvPr id="888" name="楕円 887">
          <a:extLst>
            <a:ext uri="{FF2B5EF4-FFF2-40B4-BE49-F238E27FC236}">
              <a16:creationId xmlns:a16="http://schemas.microsoft.com/office/drawing/2014/main" id="{00000000-0008-0000-0E00-000078030000}"/>
            </a:ext>
          </a:extLst>
        </xdr:cNvPr>
        <xdr:cNvSpPr/>
      </xdr:nvSpPr>
      <xdr:spPr>
        <a:xfrm>
          <a:off x="12638088" y="16762730"/>
          <a:ext cx="87312"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135255</xdr:rowOff>
    </xdr:from>
    <xdr:to>
      <xdr:col>76</xdr:col>
      <xdr:colOff>114300</xdr:colOff>
      <xdr:row>104</xdr:row>
      <xdr:rowOff>17145</xdr:rowOff>
    </xdr:to>
    <xdr:cxnSp macro="">
      <xdr:nvCxnSpPr>
        <xdr:cNvPr id="889" name="直線コネクタ 888">
          <a:extLst>
            <a:ext uri="{FF2B5EF4-FFF2-40B4-BE49-F238E27FC236}">
              <a16:creationId xmlns:a16="http://schemas.microsoft.com/office/drawing/2014/main" id="{00000000-0008-0000-0E00-000079030000}"/>
            </a:ext>
          </a:extLst>
        </xdr:cNvPr>
        <xdr:cNvCxnSpPr/>
      </xdr:nvCxnSpPr>
      <xdr:spPr>
        <a:xfrm>
          <a:off x="12688888" y="16813530"/>
          <a:ext cx="817562"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135889</xdr:rowOff>
    </xdr:from>
    <xdr:to>
      <xdr:col>67</xdr:col>
      <xdr:colOff>101600</xdr:colOff>
      <xdr:row>104</xdr:row>
      <xdr:rowOff>66039</xdr:rowOff>
    </xdr:to>
    <xdr:sp macro="" textlink="">
      <xdr:nvSpPr>
        <xdr:cNvPr id="890" name="楕円 889">
          <a:extLst>
            <a:ext uri="{FF2B5EF4-FFF2-40B4-BE49-F238E27FC236}">
              <a16:creationId xmlns:a16="http://schemas.microsoft.com/office/drawing/2014/main" id="{00000000-0008-0000-0E00-00007A030000}"/>
            </a:ext>
          </a:extLst>
        </xdr:cNvPr>
        <xdr:cNvSpPr/>
      </xdr:nvSpPr>
      <xdr:spPr>
        <a:xfrm>
          <a:off x="11806238" y="16814164"/>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135255</xdr:rowOff>
    </xdr:from>
    <xdr:to>
      <xdr:col>71</xdr:col>
      <xdr:colOff>177800</xdr:colOff>
      <xdr:row>104</xdr:row>
      <xdr:rowOff>15239</xdr:rowOff>
    </xdr:to>
    <xdr:cxnSp macro="">
      <xdr:nvCxnSpPr>
        <xdr:cNvPr id="891" name="直線コネクタ 890">
          <a:extLst>
            <a:ext uri="{FF2B5EF4-FFF2-40B4-BE49-F238E27FC236}">
              <a16:creationId xmlns:a16="http://schemas.microsoft.com/office/drawing/2014/main" id="{00000000-0008-0000-0E00-00007B030000}"/>
            </a:ext>
          </a:extLst>
        </xdr:cNvPr>
        <xdr:cNvCxnSpPr/>
      </xdr:nvCxnSpPr>
      <xdr:spPr>
        <a:xfrm flipV="1">
          <a:off x="11857038" y="16813530"/>
          <a:ext cx="83185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84472</xdr:rowOff>
    </xdr:from>
    <xdr:ext cx="405111" cy="259045"/>
    <xdr:sp macro="" textlink="">
      <xdr:nvSpPr>
        <xdr:cNvPr id="892" name="n_1aveValue【公民館】&#10;有形固定資産減価償却率">
          <a:extLst>
            <a:ext uri="{FF2B5EF4-FFF2-40B4-BE49-F238E27FC236}">
              <a16:creationId xmlns:a16="http://schemas.microsoft.com/office/drawing/2014/main" id="{00000000-0008-0000-0E00-00007C030000}"/>
            </a:ext>
          </a:extLst>
        </xdr:cNvPr>
        <xdr:cNvSpPr txBox="1"/>
      </xdr:nvSpPr>
      <xdr:spPr>
        <a:xfrm>
          <a:off x="14123044" y="1660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69232</xdr:rowOff>
    </xdr:from>
    <xdr:ext cx="405111" cy="259045"/>
    <xdr:sp macro="" textlink="">
      <xdr:nvSpPr>
        <xdr:cNvPr id="893" name="n_2aveValue【公民館】&#10;有形固定資産減価償却率">
          <a:extLst>
            <a:ext uri="{FF2B5EF4-FFF2-40B4-BE49-F238E27FC236}">
              <a16:creationId xmlns:a16="http://schemas.microsoft.com/office/drawing/2014/main" id="{00000000-0008-0000-0E00-00007D030000}"/>
            </a:ext>
          </a:extLst>
        </xdr:cNvPr>
        <xdr:cNvSpPr txBox="1"/>
      </xdr:nvSpPr>
      <xdr:spPr>
        <a:xfrm>
          <a:off x="13318182" y="16585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34307</xdr:rowOff>
    </xdr:from>
    <xdr:ext cx="405111" cy="259045"/>
    <xdr:sp macro="" textlink="">
      <xdr:nvSpPr>
        <xdr:cNvPr id="894" name="n_3aveValue【公民館】&#10;有形固定資産減価償却率">
          <a:extLst>
            <a:ext uri="{FF2B5EF4-FFF2-40B4-BE49-F238E27FC236}">
              <a16:creationId xmlns:a16="http://schemas.microsoft.com/office/drawing/2014/main" id="{00000000-0008-0000-0E00-00007E030000}"/>
            </a:ext>
          </a:extLst>
        </xdr:cNvPr>
        <xdr:cNvSpPr txBox="1"/>
      </xdr:nvSpPr>
      <xdr:spPr>
        <a:xfrm>
          <a:off x="12500619" y="16874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50182</xdr:rowOff>
    </xdr:from>
    <xdr:ext cx="405111" cy="259045"/>
    <xdr:sp macro="" textlink="">
      <xdr:nvSpPr>
        <xdr:cNvPr id="895" name="n_4aveValue【公民館】&#10;有形固定資産減価償却率">
          <a:extLst>
            <a:ext uri="{FF2B5EF4-FFF2-40B4-BE49-F238E27FC236}">
              <a16:creationId xmlns:a16="http://schemas.microsoft.com/office/drawing/2014/main" id="{00000000-0008-0000-0E00-00007F030000}"/>
            </a:ext>
          </a:extLst>
        </xdr:cNvPr>
        <xdr:cNvSpPr txBox="1"/>
      </xdr:nvSpPr>
      <xdr:spPr>
        <a:xfrm>
          <a:off x="11668769" y="1656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78122</xdr:rowOff>
    </xdr:from>
    <xdr:ext cx="405111" cy="259045"/>
    <xdr:sp macro="" textlink="">
      <xdr:nvSpPr>
        <xdr:cNvPr id="896" name="n_1mainValue【公民館】&#10;有形固定資産減価償却率">
          <a:extLst>
            <a:ext uri="{FF2B5EF4-FFF2-40B4-BE49-F238E27FC236}">
              <a16:creationId xmlns:a16="http://schemas.microsoft.com/office/drawing/2014/main" id="{00000000-0008-0000-0E00-000080030000}"/>
            </a:ext>
          </a:extLst>
        </xdr:cNvPr>
        <xdr:cNvSpPr txBox="1"/>
      </xdr:nvSpPr>
      <xdr:spPr>
        <a:xfrm>
          <a:off x="14123044" y="16918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59072</xdr:rowOff>
    </xdr:from>
    <xdr:ext cx="405111" cy="259045"/>
    <xdr:sp macro="" textlink="">
      <xdr:nvSpPr>
        <xdr:cNvPr id="897" name="n_2mainValue【公民館】&#10;有形固定資産減価償却率">
          <a:extLst>
            <a:ext uri="{FF2B5EF4-FFF2-40B4-BE49-F238E27FC236}">
              <a16:creationId xmlns:a16="http://schemas.microsoft.com/office/drawing/2014/main" id="{00000000-0008-0000-0E00-000081030000}"/>
            </a:ext>
          </a:extLst>
        </xdr:cNvPr>
        <xdr:cNvSpPr txBox="1"/>
      </xdr:nvSpPr>
      <xdr:spPr>
        <a:xfrm>
          <a:off x="13318182" y="16899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31132</xdr:rowOff>
    </xdr:from>
    <xdr:ext cx="405111" cy="259045"/>
    <xdr:sp macro="" textlink="">
      <xdr:nvSpPr>
        <xdr:cNvPr id="898" name="n_3mainValue【公民館】&#10;有形固定資産減価償却率">
          <a:extLst>
            <a:ext uri="{FF2B5EF4-FFF2-40B4-BE49-F238E27FC236}">
              <a16:creationId xmlns:a16="http://schemas.microsoft.com/office/drawing/2014/main" id="{00000000-0008-0000-0E00-000082030000}"/>
            </a:ext>
          </a:extLst>
        </xdr:cNvPr>
        <xdr:cNvSpPr txBox="1"/>
      </xdr:nvSpPr>
      <xdr:spPr>
        <a:xfrm>
          <a:off x="12500619" y="16547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57166</xdr:rowOff>
    </xdr:from>
    <xdr:ext cx="405111" cy="259045"/>
    <xdr:sp macro="" textlink="">
      <xdr:nvSpPr>
        <xdr:cNvPr id="899" name="n_4mainValue【公民館】&#10;有形固定資産減価償却率">
          <a:extLst>
            <a:ext uri="{FF2B5EF4-FFF2-40B4-BE49-F238E27FC236}">
              <a16:creationId xmlns:a16="http://schemas.microsoft.com/office/drawing/2014/main" id="{00000000-0008-0000-0E00-000083030000}"/>
            </a:ext>
          </a:extLst>
        </xdr:cNvPr>
        <xdr:cNvSpPr txBox="1"/>
      </xdr:nvSpPr>
      <xdr:spPr>
        <a:xfrm>
          <a:off x="11668769" y="16897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0" name="正方形/長方形 899">
          <a:extLst>
            <a:ext uri="{FF2B5EF4-FFF2-40B4-BE49-F238E27FC236}">
              <a16:creationId xmlns:a16="http://schemas.microsoft.com/office/drawing/2014/main" id="{00000000-0008-0000-0E00-000084030000}"/>
            </a:ext>
          </a:extLst>
        </xdr:cNvPr>
        <xdr:cNvSpPr/>
      </xdr:nvSpPr>
      <xdr:spPr>
        <a:xfrm>
          <a:off x="16916400" y="14754225"/>
          <a:ext cx="4381500" cy="6064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1" name="正方形/長方形 900">
          <a:extLst>
            <a:ext uri="{FF2B5EF4-FFF2-40B4-BE49-F238E27FC236}">
              <a16:creationId xmlns:a16="http://schemas.microsoft.com/office/drawing/2014/main" id="{00000000-0008-0000-0E00-000085030000}"/>
            </a:ext>
          </a:extLst>
        </xdr:cNvPr>
        <xdr:cNvSpPr/>
      </xdr:nvSpPr>
      <xdr:spPr>
        <a:xfrm>
          <a:off x="17043400" y="15381287"/>
          <a:ext cx="1409700" cy="23971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2" name="正方形/長方形 901">
          <a:extLst>
            <a:ext uri="{FF2B5EF4-FFF2-40B4-BE49-F238E27FC236}">
              <a16:creationId xmlns:a16="http://schemas.microsoft.com/office/drawing/2014/main" id="{00000000-0008-0000-0E00-000086030000}"/>
            </a:ext>
          </a:extLst>
        </xdr:cNvPr>
        <xdr:cNvSpPr/>
      </xdr:nvSpPr>
      <xdr:spPr>
        <a:xfrm>
          <a:off x="17043400" y="15570200"/>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3" name="正方形/長方形 902">
          <a:extLst>
            <a:ext uri="{FF2B5EF4-FFF2-40B4-BE49-F238E27FC236}">
              <a16:creationId xmlns:a16="http://schemas.microsoft.com/office/drawing/2014/main" id="{00000000-0008-0000-0E00-000087030000}"/>
            </a:ext>
          </a:extLst>
        </xdr:cNvPr>
        <xdr:cNvSpPr/>
      </xdr:nvSpPr>
      <xdr:spPr>
        <a:xfrm>
          <a:off x="17973675" y="15381287"/>
          <a:ext cx="1409700" cy="23971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4" name="正方形/長方形 903">
          <a:extLst>
            <a:ext uri="{FF2B5EF4-FFF2-40B4-BE49-F238E27FC236}">
              <a16:creationId xmlns:a16="http://schemas.microsoft.com/office/drawing/2014/main" id="{00000000-0008-0000-0E00-000088030000}"/>
            </a:ext>
          </a:extLst>
        </xdr:cNvPr>
        <xdr:cNvSpPr/>
      </xdr:nvSpPr>
      <xdr:spPr>
        <a:xfrm>
          <a:off x="17973675" y="15570200"/>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5" name="正方形/長方形 904">
          <a:extLst>
            <a:ext uri="{FF2B5EF4-FFF2-40B4-BE49-F238E27FC236}">
              <a16:creationId xmlns:a16="http://schemas.microsoft.com/office/drawing/2014/main" id="{00000000-0008-0000-0E00-000089030000}"/>
            </a:ext>
          </a:extLst>
        </xdr:cNvPr>
        <xdr:cNvSpPr/>
      </xdr:nvSpPr>
      <xdr:spPr>
        <a:xfrm>
          <a:off x="19030950" y="15381287"/>
          <a:ext cx="1409700" cy="23971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6" name="正方形/長方形 905">
          <a:extLst>
            <a:ext uri="{FF2B5EF4-FFF2-40B4-BE49-F238E27FC236}">
              <a16:creationId xmlns:a16="http://schemas.microsoft.com/office/drawing/2014/main" id="{00000000-0008-0000-0E00-00008A030000}"/>
            </a:ext>
          </a:extLst>
        </xdr:cNvPr>
        <xdr:cNvSpPr/>
      </xdr:nvSpPr>
      <xdr:spPr>
        <a:xfrm>
          <a:off x="19030950" y="15570200"/>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7" name="正方形/長方形 906">
          <a:extLst>
            <a:ext uri="{FF2B5EF4-FFF2-40B4-BE49-F238E27FC236}">
              <a16:creationId xmlns:a16="http://schemas.microsoft.com/office/drawing/2014/main" id="{00000000-0008-0000-0E00-00008B030000}"/>
            </a:ext>
          </a:extLst>
        </xdr:cNvPr>
        <xdr:cNvSpPr/>
      </xdr:nvSpPr>
      <xdr:spPr>
        <a:xfrm>
          <a:off x="16916400" y="15840075"/>
          <a:ext cx="43815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8" name="テキスト ボックス 907">
          <a:extLst>
            <a:ext uri="{FF2B5EF4-FFF2-40B4-BE49-F238E27FC236}">
              <a16:creationId xmlns:a16="http://schemas.microsoft.com/office/drawing/2014/main" id="{00000000-0008-0000-0E00-00008C030000}"/>
            </a:ext>
          </a:extLst>
        </xdr:cNvPr>
        <xdr:cNvSpPr txBox="1"/>
      </xdr:nvSpPr>
      <xdr:spPr>
        <a:xfrm>
          <a:off x="16892588"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9" name="直線コネクタ 908">
          <a:extLst>
            <a:ext uri="{FF2B5EF4-FFF2-40B4-BE49-F238E27FC236}">
              <a16:creationId xmlns:a16="http://schemas.microsoft.com/office/drawing/2014/main" id="{00000000-0008-0000-0E00-00008D030000}"/>
            </a:ext>
          </a:extLst>
        </xdr:cNvPr>
        <xdr:cNvCxnSpPr/>
      </xdr:nvCxnSpPr>
      <xdr:spPr>
        <a:xfrm>
          <a:off x="16916400" y="179927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10" name="直線コネクタ 909">
          <a:extLst>
            <a:ext uri="{FF2B5EF4-FFF2-40B4-BE49-F238E27FC236}">
              <a16:creationId xmlns:a16="http://schemas.microsoft.com/office/drawing/2014/main" id="{00000000-0008-0000-0E00-00008E030000}"/>
            </a:ext>
          </a:extLst>
        </xdr:cNvPr>
        <xdr:cNvCxnSpPr/>
      </xdr:nvCxnSpPr>
      <xdr:spPr>
        <a:xfrm>
          <a:off x="16916400" y="176403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11" name="テキスト ボックス 910">
          <a:extLst>
            <a:ext uri="{FF2B5EF4-FFF2-40B4-BE49-F238E27FC236}">
              <a16:creationId xmlns:a16="http://schemas.microsoft.com/office/drawing/2014/main" id="{00000000-0008-0000-0E00-00008F030000}"/>
            </a:ext>
          </a:extLst>
        </xdr:cNvPr>
        <xdr:cNvSpPr txBox="1"/>
      </xdr:nvSpPr>
      <xdr:spPr>
        <a:xfrm>
          <a:off x="16492084" y="17498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12" name="直線コネクタ 911">
          <a:extLst>
            <a:ext uri="{FF2B5EF4-FFF2-40B4-BE49-F238E27FC236}">
              <a16:creationId xmlns:a16="http://schemas.microsoft.com/office/drawing/2014/main" id="{00000000-0008-0000-0E00-000090030000}"/>
            </a:ext>
          </a:extLst>
        </xdr:cNvPr>
        <xdr:cNvCxnSpPr/>
      </xdr:nvCxnSpPr>
      <xdr:spPr>
        <a:xfrm>
          <a:off x="16916400" y="172783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13" name="テキスト ボックス 912">
          <a:extLst>
            <a:ext uri="{FF2B5EF4-FFF2-40B4-BE49-F238E27FC236}">
              <a16:creationId xmlns:a16="http://schemas.microsoft.com/office/drawing/2014/main" id="{00000000-0008-0000-0E00-000091030000}"/>
            </a:ext>
          </a:extLst>
        </xdr:cNvPr>
        <xdr:cNvSpPr txBox="1"/>
      </xdr:nvSpPr>
      <xdr:spPr>
        <a:xfrm>
          <a:off x="16492084" y="171456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4" name="直線コネクタ 913">
          <a:extLst>
            <a:ext uri="{FF2B5EF4-FFF2-40B4-BE49-F238E27FC236}">
              <a16:creationId xmlns:a16="http://schemas.microsoft.com/office/drawing/2014/main" id="{00000000-0008-0000-0E00-000092030000}"/>
            </a:ext>
          </a:extLst>
        </xdr:cNvPr>
        <xdr:cNvCxnSpPr/>
      </xdr:nvCxnSpPr>
      <xdr:spPr>
        <a:xfrm>
          <a:off x="16916400" y="169164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5" name="テキスト ボックス 914">
          <a:extLst>
            <a:ext uri="{FF2B5EF4-FFF2-40B4-BE49-F238E27FC236}">
              <a16:creationId xmlns:a16="http://schemas.microsoft.com/office/drawing/2014/main" id="{00000000-0008-0000-0E00-000093030000}"/>
            </a:ext>
          </a:extLst>
        </xdr:cNvPr>
        <xdr:cNvSpPr txBox="1"/>
      </xdr:nvSpPr>
      <xdr:spPr>
        <a:xfrm>
          <a:off x="16492084" y="16783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16" name="直線コネクタ 915">
          <a:extLst>
            <a:ext uri="{FF2B5EF4-FFF2-40B4-BE49-F238E27FC236}">
              <a16:creationId xmlns:a16="http://schemas.microsoft.com/office/drawing/2014/main" id="{00000000-0008-0000-0E00-000094030000}"/>
            </a:ext>
          </a:extLst>
        </xdr:cNvPr>
        <xdr:cNvCxnSpPr/>
      </xdr:nvCxnSpPr>
      <xdr:spPr>
        <a:xfrm>
          <a:off x="16916400" y="165544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17" name="テキスト ボックス 916">
          <a:extLst>
            <a:ext uri="{FF2B5EF4-FFF2-40B4-BE49-F238E27FC236}">
              <a16:creationId xmlns:a16="http://schemas.microsoft.com/office/drawing/2014/main" id="{00000000-0008-0000-0E00-000095030000}"/>
            </a:ext>
          </a:extLst>
        </xdr:cNvPr>
        <xdr:cNvSpPr txBox="1"/>
      </xdr:nvSpPr>
      <xdr:spPr>
        <a:xfrm>
          <a:off x="16492084" y="16421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8" name="直線コネクタ 917">
          <a:extLst>
            <a:ext uri="{FF2B5EF4-FFF2-40B4-BE49-F238E27FC236}">
              <a16:creationId xmlns:a16="http://schemas.microsoft.com/office/drawing/2014/main" id="{00000000-0008-0000-0E00-000096030000}"/>
            </a:ext>
          </a:extLst>
        </xdr:cNvPr>
        <xdr:cNvCxnSpPr/>
      </xdr:nvCxnSpPr>
      <xdr:spPr>
        <a:xfrm>
          <a:off x="16916400" y="161925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19" name="テキスト ボックス 918">
          <a:extLst>
            <a:ext uri="{FF2B5EF4-FFF2-40B4-BE49-F238E27FC236}">
              <a16:creationId xmlns:a16="http://schemas.microsoft.com/office/drawing/2014/main" id="{00000000-0008-0000-0E00-000097030000}"/>
            </a:ext>
          </a:extLst>
        </xdr:cNvPr>
        <xdr:cNvSpPr txBox="1"/>
      </xdr:nvSpPr>
      <xdr:spPr>
        <a:xfrm>
          <a:off x="16492084" y="160598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0" name="直線コネクタ 919">
          <a:extLst>
            <a:ext uri="{FF2B5EF4-FFF2-40B4-BE49-F238E27FC236}">
              <a16:creationId xmlns:a16="http://schemas.microsoft.com/office/drawing/2014/main" id="{00000000-0008-0000-0E00-000098030000}"/>
            </a:ext>
          </a:extLst>
        </xdr:cNvPr>
        <xdr:cNvCxnSpPr/>
      </xdr:nvCxnSpPr>
      <xdr:spPr>
        <a:xfrm>
          <a:off x="16916400" y="158400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1" name="テキスト ボックス 920">
          <a:extLst>
            <a:ext uri="{FF2B5EF4-FFF2-40B4-BE49-F238E27FC236}">
              <a16:creationId xmlns:a16="http://schemas.microsoft.com/office/drawing/2014/main" id="{00000000-0008-0000-0E00-000099030000}"/>
            </a:ext>
          </a:extLst>
        </xdr:cNvPr>
        <xdr:cNvSpPr txBox="1"/>
      </xdr:nvSpPr>
      <xdr:spPr>
        <a:xfrm>
          <a:off x="16492084" y="15707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2" name="【公民館】&#10;一人当たり面積グラフ枠">
          <a:extLst>
            <a:ext uri="{FF2B5EF4-FFF2-40B4-BE49-F238E27FC236}">
              <a16:creationId xmlns:a16="http://schemas.microsoft.com/office/drawing/2014/main" id="{00000000-0008-0000-0E00-00009A030000}"/>
            </a:ext>
          </a:extLst>
        </xdr:cNvPr>
        <xdr:cNvSpPr/>
      </xdr:nvSpPr>
      <xdr:spPr>
        <a:xfrm>
          <a:off x="16916400" y="15840075"/>
          <a:ext cx="43815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83820</xdr:rowOff>
    </xdr:from>
    <xdr:to>
      <xdr:col>116</xdr:col>
      <xdr:colOff>62864</xdr:colOff>
      <xdr:row>108</xdr:row>
      <xdr:rowOff>114300</xdr:rowOff>
    </xdr:to>
    <xdr:cxnSp macro="">
      <xdr:nvCxnSpPr>
        <xdr:cNvPr id="923" name="直線コネクタ 922">
          <a:extLst>
            <a:ext uri="{FF2B5EF4-FFF2-40B4-BE49-F238E27FC236}">
              <a16:creationId xmlns:a16="http://schemas.microsoft.com/office/drawing/2014/main" id="{00000000-0008-0000-0E00-00009B030000}"/>
            </a:ext>
          </a:extLst>
        </xdr:cNvPr>
        <xdr:cNvCxnSpPr/>
      </xdr:nvCxnSpPr>
      <xdr:spPr>
        <a:xfrm flipV="1">
          <a:off x="20503514" y="1627632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118127</xdr:rowOff>
    </xdr:from>
    <xdr:ext cx="469744" cy="259045"/>
    <xdr:sp macro="" textlink="">
      <xdr:nvSpPr>
        <xdr:cNvPr id="924" name="【公民館】&#10;一人当たり面積最小値テキスト">
          <a:extLst>
            <a:ext uri="{FF2B5EF4-FFF2-40B4-BE49-F238E27FC236}">
              <a16:creationId xmlns:a16="http://schemas.microsoft.com/office/drawing/2014/main" id="{00000000-0008-0000-0E00-00009C030000}"/>
            </a:ext>
          </a:extLst>
        </xdr:cNvPr>
        <xdr:cNvSpPr txBox="1"/>
      </xdr:nvSpPr>
      <xdr:spPr>
        <a:xfrm>
          <a:off x="20542250" y="17606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114300</xdr:rowOff>
    </xdr:from>
    <xdr:to>
      <xdr:col>116</xdr:col>
      <xdr:colOff>152400</xdr:colOff>
      <xdr:row>108</xdr:row>
      <xdr:rowOff>114300</xdr:rowOff>
    </xdr:to>
    <xdr:cxnSp macro="">
      <xdr:nvCxnSpPr>
        <xdr:cNvPr id="925" name="直線コネクタ 924">
          <a:extLst>
            <a:ext uri="{FF2B5EF4-FFF2-40B4-BE49-F238E27FC236}">
              <a16:creationId xmlns:a16="http://schemas.microsoft.com/office/drawing/2014/main" id="{00000000-0008-0000-0E00-00009D030000}"/>
            </a:ext>
          </a:extLst>
        </xdr:cNvPr>
        <xdr:cNvCxnSpPr/>
      </xdr:nvCxnSpPr>
      <xdr:spPr>
        <a:xfrm>
          <a:off x="20429538" y="17602200"/>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30497</xdr:rowOff>
    </xdr:from>
    <xdr:ext cx="469744" cy="259045"/>
    <xdr:sp macro="" textlink="">
      <xdr:nvSpPr>
        <xdr:cNvPr id="926" name="【公民館】&#10;一人当たり面積最大値テキスト">
          <a:extLst>
            <a:ext uri="{FF2B5EF4-FFF2-40B4-BE49-F238E27FC236}">
              <a16:creationId xmlns:a16="http://schemas.microsoft.com/office/drawing/2014/main" id="{00000000-0008-0000-0E00-00009E030000}"/>
            </a:ext>
          </a:extLst>
        </xdr:cNvPr>
        <xdr:cNvSpPr txBox="1"/>
      </xdr:nvSpPr>
      <xdr:spPr>
        <a:xfrm>
          <a:off x="20542250" y="16061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83820</xdr:rowOff>
    </xdr:from>
    <xdr:to>
      <xdr:col>116</xdr:col>
      <xdr:colOff>152400</xdr:colOff>
      <xdr:row>100</xdr:row>
      <xdr:rowOff>83820</xdr:rowOff>
    </xdr:to>
    <xdr:cxnSp macro="">
      <xdr:nvCxnSpPr>
        <xdr:cNvPr id="927" name="直線コネクタ 926">
          <a:extLst>
            <a:ext uri="{FF2B5EF4-FFF2-40B4-BE49-F238E27FC236}">
              <a16:creationId xmlns:a16="http://schemas.microsoft.com/office/drawing/2014/main" id="{00000000-0008-0000-0E00-00009F030000}"/>
            </a:ext>
          </a:extLst>
        </xdr:cNvPr>
        <xdr:cNvCxnSpPr/>
      </xdr:nvCxnSpPr>
      <xdr:spPr>
        <a:xfrm>
          <a:off x="20429538" y="16276320"/>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53357</xdr:rowOff>
    </xdr:from>
    <xdr:ext cx="469744" cy="259045"/>
    <xdr:sp macro="" textlink="">
      <xdr:nvSpPr>
        <xdr:cNvPr id="928" name="【公民館】&#10;一人当たり面積平均値テキスト">
          <a:extLst>
            <a:ext uri="{FF2B5EF4-FFF2-40B4-BE49-F238E27FC236}">
              <a16:creationId xmlns:a16="http://schemas.microsoft.com/office/drawing/2014/main" id="{00000000-0008-0000-0E00-0000A0030000}"/>
            </a:ext>
          </a:extLst>
        </xdr:cNvPr>
        <xdr:cNvSpPr txBox="1"/>
      </xdr:nvSpPr>
      <xdr:spPr>
        <a:xfrm>
          <a:off x="20542250" y="170554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74930</xdr:rowOff>
    </xdr:from>
    <xdr:to>
      <xdr:col>116</xdr:col>
      <xdr:colOff>114300</xdr:colOff>
      <xdr:row>106</xdr:row>
      <xdr:rowOff>5080</xdr:rowOff>
    </xdr:to>
    <xdr:sp macro="" textlink="">
      <xdr:nvSpPr>
        <xdr:cNvPr id="929" name="フローチャート: 判断 928">
          <a:extLst>
            <a:ext uri="{FF2B5EF4-FFF2-40B4-BE49-F238E27FC236}">
              <a16:creationId xmlns:a16="http://schemas.microsoft.com/office/drawing/2014/main" id="{00000000-0008-0000-0E00-0000A1030000}"/>
            </a:ext>
          </a:extLst>
        </xdr:cNvPr>
        <xdr:cNvSpPr/>
      </xdr:nvSpPr>
      <xdr:spPr>
        <a:xfrm>
          <a:off x="20453350" y="17077055"/>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74930</xdr:rowOff>
    </xdr:from>
    <xdr:to>
      <xdr:col>112</xdr:col>
      <xdr:colOff>38100</xdr:colOff>
      <xdr:row>106</xdr:row>
      <xdr:rowOff>5080</xdr:rowOff>
    </xdr:to>
    <xdr:sp macro="" textlink="">
      <xdr:nvSpPr>
        <xdr:cNvPr id="930" name="フローチャート: 判断 929">
          <a:extLst>
            <a:ext uri="{FF2B5EF4-FFF2-40B4-BE49-F238E27FC236}">
              <a16:creationId xmlns:a16="http://schemas.microsoft.com/office/drawing/2014/main" id="{00000000-0008-0000-0E00-0000A2030000}"/>
            </a:ext>
          </a:extLst>
        </xdr:cNvPr>
        <xdr:cNvSpPr/>
      </xdr:nvSpPr>
      <xdr:spPr>
        <a:xfrm>
          <a:off x="19686588" y="17077055"/>
          <a:ext cx="8731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82550</xdr:rowOff>
    </xdr:from>
    <xdr:to>
      <xdr:col>107</xdr:col>
      <xdr:colOff>101600</xdr:colOff>
      <xdr:row>106</xdr:row>
      <xdr:rowOff>12700</xdr:rowOff>
    </xdr:to>
    <xdr:sp macro="" textlink="">
      <xdr:nvSpPr>
        <xdr:cNvPr id="931" name="フローチャート: 判断 930">
          <a:extLst>
            <a:ext uri="{FF2B5EF4-FFF2-40B4-BE49-F238E27FC236}">
              <a16:creationId xmlns:a16="http://schemas.microsoft.com/office/drawing/2014/main" id="{00000000-0008-0000-0E00-0000A3030000}"/>
            </a:ext>
          </a:extLst>
        </xdr:cNvPr>
        <xdr:cNvSpPr/>
      </xdr:nvSpPr>
      <xdr:spPr>
        <a:xfrm>
          <a:off x="18854738" y="17084675"/>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67311</xdr:rowOff>
    </xdr:from>
    <xdr:to>
      <xdr:col>102</xdr:col>
      <xdr:colOff>165100</xdr:colOff>
      <xdr:row>105</xdr:row>
      <xdr:rowOff>168911</xdr:rowOff>
    </xdr:to>
    <xdr:sp macro="" textlink="">
      <xdr:nvSpPr>
        <xdr:cNvPr id="932" name="フローチャート: 判断 931">
          <a:extLst>
            <a:ext uri="{FF2B5EF4-FFF2-40B4-BE49-F238E27FC236}">
              <a16:creationId xmlns:a16="http://schemas.microsoft.com/office/drawing/2014/main" id="{00000000-0008-0000-0E00-0000A4030000}"/>
            </a:ext>
          </a:extLst>
        </xdr:cNvPr>
        <xdr:cNvSpPr/>
      </xdr:nvSpPr>
      <xdr:spPr>
        <a:xfrm>
          <a:off x="18037175" y="17069436"/>
          <a:ext cx="101600" cy="9683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90170</xdr:rowOff>
    </xdr:from>
    <xdr:to>
      <xdr:col>98</xdr:col>
      <xdr:colOff>38100</xdr:colOff>
      <xdr:row>106</xdr:row>
      <xdr:rowOff>20320</xdr:rowOff>
    </xdr:to>
    <xdr:sp macro="" textlink="">
      <xdr:nvSpPr>
        <xdr:cNvPr id="933" name="フローチャート: 判断 932">
          <a:extLst>
            <a:ext uri="{FF2B5EF4-FFF2-40B4-BE49-F238E27FC236}">
              <a16:creationId xmlns:a16="http://schemas.microsoft.com/office/drawing/2014/main" id="{00000000-0008-0000-0E00-0000A5030000}"/>
            </a:ext>
          </a:extLst>
        </xdr:cNvPr>
        <xdr:cNvSpPr/>
      </xdr:nvSpPr>
      <xdr:spPr>
        <a:xfrm>
          <a:off x="17219613" y="17092295"/>
          <a:ext cx="8731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4" name="テキスト ボックス 933">
          <a:extLst>
            <a:ext uri="{FF2B5EF4-FFF2-40B4-BE49-F238E27FC236}">
              <a16:creationId xmlns:a16="http://schemas.microsoft.com/office/drawing/2014/main" id="{00000000-0008-0000-0E00-0000A6030000}"/>
            </a:ext>
          </a:extLst>
        </xdr:cNvPr>
        <xdr:cNvSpPr txBox="1"/>
      </xdr:nvSpPr>
      <xdr:spPr>
        <a:xfrm>
          <a:off x="20327938"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5" name="テキスト ボックス 934">
          <a:extLst>
            <a:ext uri="{FF2B5EF4-FFF2-40B4-BE49-F238E27FC236}">
              <a16:creationId xmlns:a16="http://schemas.microsoft.com/office/drawing/2014/main" id="{00000000-0008-0000-0E00-0000A7030000}"/>
            </a:ext>
          </a:extLst>
        </xdr:cNvPr>
        <xdr:cNvSpPr txBox="1"/>
      </xdr:nvSpPr>
      <xdr:spPr>
        <a:xfrm>
          <a:off x="1956117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6" name="テキスト ボックス 935">
          <a:extLst>
            <a:ext uri="{FF2B5EF4-FFF2-40B4-BE49-F238E27FC236}">
              <a16:creationId xmlns:a16="http://schemas.microsoft.com/office/drawing/2014/main" id="{00000000-0008-0000-0E00-0000A8030000}"/>
            </a:ext>
          </a:extLst>
        </xdr:cNvPr>
        <xdr:cNvSpPr txBox="1"/>
      </xdr:nvSpPr>
      <xdr:spPr>
        <a:xfrm>
          <a:off x="18729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id="{00000000-0008-0000-0E00-0000A9030000}"/>
            </a:ext>
          </a:extLst>
        </xdr:cNvPr>
        <xdr:cNvSpPr txBox="1"/>
      </xdr:nvSpPr>
      <xdr:spPr>
        <a:xfrm>
          <a:off x="17911763"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8" name="テキスト ボックス 937">
          <a:extLst>
            <a:ext uri="{FF2B5EF4-FFF2-40B4-BE49-F238E27FC236}">
              <a16:creationId xmlns:a16="http://schemas.microsoft.com/office/drawing/2014/main" id="{00000000-0008-0000-0E00-0000AA030000}"/>
            </a:ext>
          </a:extLst>
        </xdr:cNvPr>
        <xdr:cNvSpPr txBox="1"/>
      </xdr:nvSpPr>
      <xdr:spPr>
        <a:xfrm>
          <a:off x="1709420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135889</xdr:rowOff>
    </xdr:from>
    <xdr:to>
      <xdr:col>116</xdr:col>
      <xdr:colOff>114300</xdr:colOff>
      <xdr:row>104</xdr:row>
      <xdr:rowOff>66039</xdr:rowOff>
    </xdr:to>
    <xdr:sp macro="" textlink="">
      <xdr:nvSpPr>
        <xdr:cNvPr id="939" name="楕円 938">
          <a:extLst>
            <a:ext uri="{FF2B5EF4-FFF2-40B4-BE49-F238E27FC236}">
              <a16:creationId xmlns:a16="http://schemas.microsoft.com/office/drawing/2014/main" id="{00000000-0008-0000-0E00-0000AB030000}"/>
            </a:ext>
          </a:extLst>
        </xdr:cNvPr>
        <xdr:cNvSpPr/>
      </xdr:nvSpPr>
      <xdr:spPr>
        <a:xfrm>
          <a:off x="20453350" y="16814164"/>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158766</xdr:rowOff>
    </xdr:from>
    <xdr:ext cx="469744" cy="259045"/>
    <xdr:sp macro="" textlink="">
      <xdr:nvSpPr>
        <xdr:cNvPr id="940" name="【公民館】&#10;一人当たり面積該当値テキスト">
          <a:extLst>
            <a:ext uri="{FF2B5EF4-FFF2-40B4-BE49-F238E27FC236}">
              <a16:creationId xmlns:a16="http://schemas.microsoft.com/office/drawing/2014/main" id="{00000000-0008-0000-0E00-0000AC030000}"/>
            </a:ext>
          </a:extLst>
        </xdr:cNvPr>
        <xdr:cNvSpPr txBox="1"/>
      </xdr:nvSpPr>
      <xdr:spPr>
        <a:xfrm>
          <a:off x="20542250" y="16675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10161</xdr:rowOff>
    </xdr:from>
    <xdr:to>
      <xdr:col>112</xdr:col>
      <xdr:colOff>38100</xdr:colOff>
      <xdr:row>104</xdr:row>
      <xdr:rowOff>111761</xdr:rowOff>
    </xdr:to>
    <xdr:sp macro="" textlink="">
      <xdr:nvSpPr>
        <xdr:cNvPr id="941" name="楕円 940">
          <a:extLst>
            <a:ext uri="{FF2B5EF4-FFF2-40B4-BE49-F238E27FC236}">
              <a16:creationId xmlns:a16="http://schemas.microsoft.com/office/drawing/2014/main" id="{00000000-0008-0000-0E00-0000AD030000}"/>
            </a:ext>
          </a:extLst>
        </xdr:cNvPr>
        <xdr:cNvSpPr/>
      </xdr:nvSpPr>
      <xdr:spPr>
        <a:xfrm>
          <a:off x="19686588" y="16850361"/>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15239</xdr:rowOff>
    </xdr:from>
    <xdr:to>
      <xdr:col>116</xdr:col>
      <xdr:colOff>63500</xdr:colOff>
      <xdr:row>104</xdr:row>
      <xdr:rowOff>60961</xdr:rowOff>
    </xdr:to>
    <xdr:cxnSp macro="">
      <xdr:nvCxnSpPr>
        <xdr:cNvPr id="942" name="直線コネクタ 941">
          <a:extLst>
            <a:ext uri="{FF2B5EF4-FFF2-40B4-BE49-F238E27FC236}">
              <a16:creationId xmlns:a16="http://schemas.microsoft.com/office/drawing/2014/main" id="{00000000-0008-0000-0E00-0000AE030000}"/>
            </a:ext>
          </a:extLst>
        </xdr:cNvPr>
        <xdr:cNvCxnSpPr/>
      </xdr:nvCxnSpPr>
      <xdr:spPr>
        <a:xfrm flipV="1">
          <a:off x="19737388" y="16855439"/>
          <a:ext cx="766762"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17780</xdr:rowOff>
    </xdr:from>
    <xdr:to>
      <xdr:col>107</xdr:col>
      <xdr:colOff>101600</xdr:colOff>
      <xdr:row>104</xdr:row>
      <xdr:rowOff>119380</xdr:rowOff>
    </xdr:to>
    <xdr:sp macro="" textlink="">
      <xdr:nvSpPr>
        <xdr:cNvPr id="943" name="楕円 942">
          <a:extLst>
            <a:ext uri="{FF2B5EF4-FFF2-40B4-BE49-F238E27FC236}">
              <a16:creationId xmlns:a16="http://schemas.microsoft.com/office/drawing/2014/main" id="{00000000-0008-0000-0E00-0000AF030000}"/>
            </a:ext>
          </a:extLst>
        </xdr:cNvPr>
        <xdr:cNvSpPr/>
      </xdr:nvSpPr>
      <xdr:spPr>
        <a:xfrm>
          <a:off x="18854738" y="1685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60961</xdr:rowOff>
    </xdr:from>
    <xdr:to>
      <xdr:col>111</xdr:col>
      <xdr:colOff>177800</xdr:colOff>
      <xdr:row>104</xdr:row>
      <xdr:rowOff>68580</xdr:rowOff>
    </xdr:to>
    <xdr:cxnSp macro="">
      <xdr:nvCxnSpPr>
        <xdr:cNvPr id="944" name="直線コネクタ 943">
          <a:extLst>
            <a:ext uri="{FF2B5EF4-FFF2-40B4-BE49-F238E27FC236}">
              <a16:creationId xmlns:a16="http://schemas.microsoft.com/office/drawing/2014/main" id="{00000000-0008-0000-0E00-0000B0030000}"/>
            </a:ext>
          </a:extLst>
        </xdr:cNvPr>
        <xdr:cNvCxnSpPr/>
      </xdr:nvCxnSpPr>
      <xdr:spPr>
        <a:xfrm flipV="1">
          <a:off x="18905538" y="16901161"/>
          <a:ext cx="83185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40639</xdr:rowOff>
    </xdr:from>
    <xdr:to>
      <xdr:col>102</xdr:col>
      <xdr:colOff>165100</xdr:colOff>
      <xdr:row>104</xdr:row>
      <xdr:rowOff>142239</xdr:rowOff>
    </xdr:to>
    <xdr:sp macro="" textlink="">
      <xdr:nvSpPr>
        <xdr:cNvPr id="945" name="楕円 944">
          <a:extLst>
            <a:ext uri="{FF2B5EF4-FFF2-40B4-BE49-F238E27FC236}">
              <a16:creationId xmlns:a16="http://schemas.microsoft.com/office/drawing/2014/main" id="{00000000-0008-0000-0E00-0000B1030000}"/>
            </a:ext>
          </a:extLst>
        </xdr:cNvPr>
        <xdr:cNvSpPr/>
      </xdr:nvSpPr>
      <xdr:spPr>
        <a:xfrm>
          <a:off x="18037175" y="16880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68580</xdr:rowOff>
    </xdr:from>
    <xdr:to>
      <xdr:col>107</xdr:col>
      <xdr:colOff>50800</xdr:colOff>
      <xdr:row>104</xdr:row>
      <xdr:rowOff>91439</xdr:rowOff>
    </xdr:to>
    <xdr:cxnSp macro="">
      <xdr:nvCxnSpPr>
        <xdr:cNvPr id="946" name="直線コネクタ 945">
          <a:extLst>
            <a:ext uri="{FF2B5EF4-FFF2-40B4-BE49-F238E27FC236}">
              <a16:creationId xmlns:a16="http://schemas.microsoft.com/office/drawing/2014/main" id="{00000000-0008-0000-0E00-0000B2030000}"/>
            </a:ext>
          </a:extLst>
        </xdr:cNvPr>
        <xdr:cNvCxnSpPr/>
      </xdr:nvCxnSpPr>
      <xdr:spPr>
        <a:xfrm flipV="1">
          <a:off x="18087975" y="16908780"/>
          <a:ext cx="817563"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48261</xdr:rowOff>
    </xdr:from>
    <xdr:to>
      <xdr:col>98</xdr:col>
      <xdr:colOff>38100</xdr:colOff>
      <xdr:row>104</xdr:row>
      <xdr:rowOff>149861</xdr:rowOff>
    </xdr:to>
    <xdr:sp macro="" textlink="">
      <xdr:nvSpPr>
        <xdr:cNvPr id="947" name="楕円 946">
          <a:extLst>
            <a:ext uri="{FF2B5EF4-FFF2-40B4-BE49-F238E27FC236}">
              <a16:creationId xmlns:a16="http://schemas.microsoft.com/office/drawing/2014/main" id="{00000000-0008-0000-0E00-0000B3030000}"/>
            </a:ext>
          </a:extLst>
        </xdr:cNvPr>
        <xdr:cNvSpPr/>
      </xdr:nvSpPr>
      <xdr:spPr>
        <a:xfrm>
          <a:off x="17219613" y="16888461"/>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91439</xdr:rowOff>
    </xdr:from>
    <xdr:to>
      <xdr:col>102</xdr:col>
      <xdr:colOff>114300</xdr:colOff>
      <xdr:row>104</xdr:row>
      <xdr:rowOff>99061</xdr:rowOff>
    </xdr:to>
    <xdr:cxnSp macro="">
      <xdr:nvCxnSpPr>
        <xdr:cNvPr id="948" name="直線コネクタ 947">
          <a:extLst>
            <a:ext uri="{FF2B5EF4-FFF2-40B4-BE49-F238E27FC236}">
              <a16:creationId xmlns:a16="http://schemas.microsoft.com/office/drawing/2014/main" id="{00000000-0008-0000-0E00-0000B4030000}"/>
            </a:ext>
          </a:extLst>
        </xdr:cNvPr>
        <xdr:cNvCxnSpPr/>
      </xdr:nvCxnSpPr>
      <xdr:spPr>
        <a:xfrm flipV="1">
          <a:off x="17270413" y="16931639"/>
          <a:ext cx="817562"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167657</xdr:rowOff>
    </xdr:from>
    <xdr:ext cx="469744" cy="259045"/>
    <xdr:sp macro="" textlink="">
      <xdr:nvSpPr>
        <xdr:cNvPr id="949" name="n_1aveValue【公民館】&#10;一人当たり面積">
          <a:extLst>
            <a:ext uri="{FF2B5EF4-FFF2-40B4-BE49-F238E27FC236}">
              <a16:creationId xmlns:a16="http://schemas.microsoft.com/office/drawing/2014/main" id="{00000000-0008-0000-0E00-0000B5030000}"/>
            </a:ext>
          </a:extLst>
        </xdr:cNvPr>
        <xdr:cNvSpPr txBox="1"/>
      </xdr:nvSpPr>
      <xdr:spPr>
        <a:xfrm>
          <a:off x="19504102" y="17165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3827</xdr:rowOff>
    </xdr:from>
    <xdr:ext cx="469744" cy="259045"/>
    <xdr:sp macro="" textlink="">
      <xdr:nvSpPr>
        <xdr:cNvPr id="950" name="n_2aveValue【公民館】&#10;一人当たり面積">
          <a:extLst>
            <a:ext uri="{FF2B5EF4-FFF2-40B4-BE49-F238E27FC236}">
              <a16:creationId xmlns:a16="http://schemas.microsoft.com/office/drawing/2014/main" id="{00000000-0008-0000-0E00-0000B6030000}"/>
            </a:ext>
          </a:extLst>
        </xdr:cNvPr>
        <xdr:cNvSpPr txBox="1"/>
      </xdr:nvSpPr>
      <xdr:spPr>
        <a:xfrm>
          <a:off x="18684952" y="17167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160038</xdr:rowOff>
    </xdr:from>
    <xdr:ext cx="469744" cy="259045"/>
    <xdr:sp macro="" textlink="">
      <xdr:nvSpPr>
        <xdr:cNvPr id="951" name="n_3aveValue【公民館】&#10;一人当たり面積">
          <a:extLst>
            <a:ext uri="{FF2B5EF4-FFF2-40B4-BE49-F238E27FC236}">
              <a16:creationId xmlns:a16="http://schemas.microsoft.com/office/drawing/2014/main" id="{00000000-0008-0000-0E00-0000B7030000}"/>
            </a:ext>
          </a:extLst>
        </xdr:cNvPr>
        <xdr:cNvSpPr txBox="1"/>
      </xdr:nvSpPr>
      <xdr:spPr>
        <a:xfrm>
          <a:off x="17867390" y="17162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11447</xdr:rowOff>
    </xdr:from>
    <xdr:ext cx="469744" cy="259045"/>
    <xdr:sp macro="" textlink="">
      <xdr:nvSpPr>
        <xdr:cNvPr id="952" name="n_4aveValue【公民館】&#10;一人当たり面積">
          <a:extLst>
            <a:ext uri="{FF2B5EF4-FFF2-40B4-BE49-F238E27FC236}">
              <a16:creationId xmlns:a16="http://schemas.microsoft.com/office/drawing/2014/main" id="{00000000-0008-0000-0E00-0000B8030000}"/>
            </a:ext>
          </a:extLst>
        </xdr:cNvPr>
        <xdr:cNvSpPr txBox="1"/>
      </xdr:nvSpPr>
      <xdr:spPr>
        <a:xfrm>
          <a:off x="17049827" y="17175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128288</xdr:rowOff>
    </xdr:from>
    <xdr:ext cx="469744" cy="259045"/>
    <xdr:sp macro="" textlink="">
      <xdr:nvSpPr>
        <xdr:cNvPr id="953" name="n_1mainValue【公民館】&#10;一人当たり面積">
          <a:extLst>
            <a:ext uri="{FF2B5EF4-FFF2-40B4-BE49-F238E27FC236}">
              <a16:creationId xmlns:a16="http://schemas.microsoft.com/office/drawing/2014/main" id="{00000000-0008-0000-0E00-0000B9030000}"/>
            </a:ext>
          </a:extLst>
        </xdr:cNvPr>
        <xdr:cNvSpPr txBox="1"/>
      </xdr:nvSpPr>
      <xdr:spPr>
        <a:xfrm>
          <a:off x="19504102" y="16644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135907</xdr:rowOff>
    </xdr:from>
    <xdr:ext cx="469744" cy="259045"/>
    <xdr:sp macro="" textlink="">
      <xdr:nvSpPr>
        <xdr:cNvPr id="954" name="n_2mainValue【公民館】&#10;一人当たり面積">
          <a:extLst>
            <a:ext uri="{FF2B5EF4-FFF2-40B4-BE49-F238E27FC236}">
              <a16:creationId xmlns:a16="http://schemas.microsoft.com/office/drawing/2014/main" id="{00000000-0008-0000-0E00-0000BA030000}"/>
            </a:ext>
          </a:extLst>
        </xdr:cNvPr>
        <xdr:cNvSpPr txBox="1"/>
      </xdr:nvSpPr>
      <xdr:spPr>
        <a:xfrm>
          <a:off x="18684952" y="16652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158766</xdr:rowOff>
    </xdr:from>
    <xdr:ext cx="469744" cy="259045"/>
    <xdr:sp macro="" textlink="">
      <xdr:nvSpPr>
        <xdr:cNvPr id="955" name="n_3mainValue【公民館】&#10;一人当たり面積">
          <a:extLst>
            <a:ext uri="{FF2B5EF4-FFF2-40B4-BE49-F238E27FC236}">
              <a16:creationId xmlns:a16="http://schemas.microsoft.com/office/drawing/2014/main" id="{00000000-0008-0000-0E00-0000BB030000}"/>
            </a:ext>
          </a:extLst>
        </xdr:cNvPr>
        <xdr:cNvSpPr txBox="1"/>
      </xdr:nvSpPr>
      <xdr:spPr>
        <a:xfrm>
          <a:off x="17867390" y="16675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166388</xdr:rowOff>
    </xdr:from>
    <xdr:ext cx="469744" cy="259045"/>
    <xdr:sp macro="" textlink="">
      <xdr:nvSpPr>
        <xdr:cNvPr id="956" name="n_4mainValue【公民館】&#10;一人当たり面積">
          <a:extLst>
            <a:ext uri="{FF2B5EF4-FFF2-40B4-BE49-F238E27FC236}">
              <a16:creationId xmlns:a16="http://schemas.microsoft.com/office/drawing/2014/main" id="{00000000-0008-0000-0E00-0000BC030000}"/>
            </a:ext>
          </a:extLst>
        </xdr:cNvPr>
        <xdr:cNvSpPr txBox="1"/>
      </xdr:nvSpPr>
      <xdr:spPr>
        <a:xfrm>
          <a:off x="17049827" y="16677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7" name="正方形/長方形 956">
          <a:extLst>
            <a:ext uri="{FF2B5EF4-FFF2-40B4-BE49-F238E27FC236}">
              <a16:creationId xmlns:a16="http://schemas.microsoft.com/office/drawing/2014/main" id="{00000000-0008-0000-0E00-0000BD030000}"/>
            </a:ext>
          </a:extLst>
        </xdr:cNvPr>
        <xdr:cNvSpPr/>
      </xdr:nvSpPr>
      <xdr:spPr>
        <a:xfrm>
          <a:off x="704850" y="18354675"/>
          <a:ext cx="20593050" cy="1800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8" name="正方形/長方形 957">
          <a:extLst>
            <a:ext uri="{FF2B5EF4-FFF2-40B4-BE49-F238E27FC236}">
              <a16:creationId xmlns:a16="http://schemas.microsoft.com/office/drawing/2014/main" id="{00000000-0008-0000-0E00-0000BE030000}"/>
            </a:ext>
          </a:extLst>
        </xdr:cNvPr>
        <xdr:cNvSpPr/>
      </xdr:nvSpPr>
      <xdr:spPr>
        <a:xfrm>
          <a:off x="704850" y="18418175"/>
          <a:ext cx="356235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9" name="テキスト ボックス 958">
          <a:extLst>
            <a:ext uri="{FF2B5EF4-FFF2-40B4-BE49-F238E27FC236}">
              <a16:creationId xmlns:a16="http://schemas.microsoft.com/office/drawing/2014/main" id="{00000000-0008-0000-0E00-0000BF030000}"/>
            </a:ext>
          </a:extLst>
        </xdr:cNvPr>
        <xdr:cNvSpPr txBox="1"/>
      </xdr:nvSpPr>
      <xdr:spPr>
        <a:xfrm>
          <a:off x="781050" y="18653125"/>
          <a:ext cx="20427950" cy="1409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１９７０年代における人口の急増に伴い、学校、公営住宅、市民向けの施設などの「公共建築物」や道路、橋りょう、上下水道などの「社会インフラ」を各自治体が競い合うように整備してきた。そうした中、本市は、平成１７年４月の１市４町２村による市町村合併により、旧市町村ごとに整備された庁舎やホール、図書館や体育館といった市域全体を対象とする公共建築物を受け継ぐこととなったため、地域間で類似施設が重複することとなった。このため、全市域を対象とし、機能が重複する施設については、整理統合を含めた施設のあり方や役割を再構築する必要に迫られている。</a:t>
          </a:r>
        </a:p>
        <a:p>
          <a:r>
            <a:rPr kumimoji="1" lang="ja-JP" altLang="en-US" sz="1300">
              <a:latin typeface="ＭＳ Ｐゴシック" panose="020B0600070205080204" pitchFamily="50" charset="-128"/>
              <a:ea typeface="ＭＳ Ｐゴシック" panose="020B0600070205080204" pitchFamily="50" charset="-128"/>
            </a:rPr>
            <a:t>　そのうち、インフラ資産では、有形固定資産原価償却率が類似団体内平均値を大きく上回る「橋りょう・トンネル」について、引き続き、点検や診断、維持修繕等の各業務の改善や効率化を図るとともに、橋りょうの構造の特性や老朽化の状況、さらには人口動態や社会経済情勢の変化を踏まえ、維持修繕等の優先順位を明確にすることで、選択と集中による適正な維持管理、更新を推進する必要がある。</a:t>
          </a:r>
        </a:p>
        <a:p>
          <a:r>
            <a:rPr kumimoji="1" lang="ja-JP" altLang="en-US" sz="1300">
              <a:latin typeface="ＭＳ Ｐゴシック" panose="020B0600070205080204" pitchFamily="50" charset="-128"/>
              <a:ea typeface="ＭＳ Ｐゴシック" panose="020B0600070205080204" pitchFamily="50" charset="-128"/>
            </a:rPr>
            <a:t>　なお、学校施設の有形固定資産減価償却率については、</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から</a:t>
          </a:r>
          <a:r>
            <a:rPr kumimoji="1" lang="en-US" altLang="ja-JP" sz="1300">
              <a:latin typeface="ＭＳ Ｐゴシック" panose="020B0600070205080204" pitchFamily="50" charset="-128"/>
              <a:ea typeface="ＭＳ Ｐゴシック" panose="020B0600070205080204" pitchFamily="50" charset="-128"/>
            </a:rPr>
            <a:t>R01</a:t>
          </a:r>
          <a:r>
            <a:rPr kumimoji="1" lang="ja-JP" altLang="en-US" sz="1300">
              <a:latin typeface="ＭＳ Ｐゴシック" panose="020B0600070205080204" pitchFamily="50" charset="-128"/>
              <a:ea typeface="ＭＳ Ｐゴシック" panose="020B0600070205080204" pitchFamily="50" charset="-128"/>
            </a:rPr>
            <a:t>にかけて大幅に増加しているが、これは過年度の有形固定資産の登録誤りを修正したことによるものである。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592138" y="127000"/>
          <a:ext cx="11742737" cy="596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7621250" y="180975"/>
          <a:ext cx="3676650" cy="5302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7640300" y="206375"/>
          <a:ext cx="3632200" cy="4794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7665700" y="231775"/>
          <a:ext cx="3575050" cy="4159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富山県富山市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5041563" y="180975"/>
          <a:ext cx="2460625" cy="5302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5066963" y="206375"/>
          <a:ext cx="2416175" cy="4794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5092363" y="231775"/>
          <a:ext cx="23590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04850" y="841375"/>
          <a:ext cx="9339263" cy="16827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31850" y="873125"/>
          <a:ext cx="12827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065338" y="873125"/>
          <a:ext cx="1233487"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409,075
401,505
1,241.70
190,208,167
185,526,848
3,538,354
103,405,647
235,383,562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298825" y="873125"/>
          <a:ext cx="14097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4708525" y="892175"/>
          <a:ext cx="1874838" cy="8874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6583363" y="892175"/>
          <a:ext cx="1169987" cy="8874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94.9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7816850" y="904875"/>
          <a:ext cx="592138" cy="882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4708525" y="1619250"/>
          <a:ext cx="1874838" cy="6064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6646863" y="1619250"/>
          <a:ext cx="3171825" cy="6064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0245725" y="841375"/>
          <a:ext cx="1409700" cy="120332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0491788" y="904875"/>
          <a:ext cx="1233487"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0491788" y="1152525"/>
          <a:ext cx="1233487"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0491788" y="1463675"/>
          <a:ext cx="1346200" cy="6064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0328275" y="984250"/>
          <a:ext cx="195263"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0382250" y="942975"/>
          <a:ext cx="87313"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0382250" y="1190625"/>
          <a:ext cx="87313"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0412413" y="1447800"/>
          <a:ext cx="0" cy="13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0347325" y="1447800"/>
          <a:ext cx="157163"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0412413" y="1666875"/>
          <a:ext cx="0" cy="13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0347325" y="1800225"/>
          <a:ext cx="157163"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55638" y="2641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55638" y="29400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55638" y="3238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55638" y="354647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04850" y="3962400"/>
          <a:ext cx="4381500"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31850" y="4584700"/>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31850" y="4778375"/>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762125" y="4584700"/>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762125" y="4778375"/>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2819400" y="4584700"/>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2819400" y="4778375"/>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04850" y="5038725"/>
          <a:ext cx="43815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681038"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04850" y="72009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80534" y="7068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04850" y="68389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280534" y="67062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04850" y="64770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44654" y="6344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04850" y="61245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44654" y="5991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04850" y="57626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44654" y="5629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04850" y="54006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344654" y="5267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04850" y="50387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394486" y="49060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00000000-0008-0000-0F00-000038000000}"/>
            </a:ext>
          </a:extLst>
        </xdr:cNvPr>
        <xdr:cNvSpPr/>
      </xdr:nvSpPr>
      <xdr:spPr>
        <a:xfrm>
          <a:off x="704850" y="5038725"/>
          <a:ext cx="43815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95250</xdr:rowOff>
    </xdr:from>
    <xdr:to>
      <xdr:col>24</xdr:col>
      <xdr:colOff>62865</xdr:colOff>
      <xdr:row>42</xdr:row>
      <xdr:rowOff>20955</xdr:rowOff>
    </xdr:to>
    <xdr:cxnSp macro="">
      <xdr:nvCxnSpPr>
        <xdr:cNvPr id="57" name="直線コネクタ 56">
          <a:extLst>
            <a:ext uri="{FF2B5EF4-FFF2-40B4-BE49-F238E27FC236}">
              <a16:creationId xmlns:a16="http://schemas.microsoft.com/office/drawing/2014/main" id="{00000000-0008-0000-0F00-000039000000}"/>
            </a:ext>
          </a:extLst>
        </xdr:cNvPr>
        <xdr:cNvCxnSpPr/>
      </xdr:nvCxnSpPr>
      <xdr:spPr>
        <a:xfrm flipV="1">
          <a:off x="4291965" y="5438775"/>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24782</xdr:rowOff>
    </xdr:from>
    <xdr:ext cx="405111" cy="259045"/>
    <xdr:sp macro="" textlink="">
      <xdr:nvSpPr>
        <xdr:cNvPr id="58" name="【図書館】&#10;有形固定資産減価償却率最小値テキスト">
          <a:extLst>
            <a:ext uri="{FF2B5EF4-FFF2-40B4-BE49-F238E27FC236}">
              <a16:creationId xmlns:a16="http://schemas.microsoft.com/office/drawing/2014/main" id="{00000000-0008-0000-0F00-00003A000000}"/>
            </a:ext>
          </a:extLst>
        </xdr:cNvPr>
        <xdr:cNvSpPr txBox="1"/>
      </xdr:nvSpPr>
      <xdr:spPr>
        <a:xfrm>
          <a:off x="4330700" y="6825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20955</xdr:rowOff>
    </xdr:from>
    <xdr:to>
      <xdr:col>24</xdr:col>
      <xdr:colOff>152400</xdr:colOff>
      <xdr:row>42</xdr:row>
      <xdr:rowOff>20955</xdr:rowOff>
    </xdr:to>
    <xdr:cxnSp macro="">
      <xdr:nvCxnSpPr>
        <xdr:cNvPr id="59" name="直線コネクタ 58">
          <a:extLst>
            <a:ext uri="{FF2B5EF4-FFF2-40B4-BE49-F238E27FC236}">
              <a16:creationId xmlns:a16="http://schemas.microsoft.com/office/drawing/2014/main" id="{00000000-0008-0000-0F00-00003B000000}"/>
            </a:ext>
          </a:extLst>
        </xdr:cNvPr>
        <xdr:cNvCxnSpPr/>
      </xdr:nvCxnSpPr>
      <xdr:spPr>
        <a:xfrm>
          <a:off x="4217988" y="6821805"/>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41927</xdr:rowOff>
    </xdr:from>
    <xdr:ext cx="405111" cy="259045"/>
    <xdr:sp macro="" textlink="">
      <xdr:nvSpPr>
        <xdr:cNvPr id="60" name="【図書館】&#10;有形固定資産減価償却率最大値テキスト">
          <a:extLst>
            <a:ext uri="{FF2B5EF4-FFF2-40B4-BE49-F238E27FC236}">
              <a16:creationId xmlns:a16="http://schemas.microsoft.com/office/drawing/2014/main" id="{00000000-0008-0000-0F00-00003C000000}"/>
            </a:ext>
          </a:extLst>
        </xdr:cNvPr>
        <xdr:cNvSpPr txBox="1"/>
      </xdr:nvSpPr>
      <xdr:spPr>
        <a:xfrm>
          <a:off x="4330700" y="5223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95250</xdr:rowOff>
    </xdr:from>
    <xdr:to>
      <xdr:col>24</xdr:col>
      <xdr:colOff>152400</xdr:colOff>
      <xdr:row>33</xdr:row>
      <xdr:rowOff>95250</xdr:rowOff>
    </xdr:to>
    <xdr:cxnSp macro="">
      <xdr:nvCxnSpPr>
        <xdr:cNvPr id="61" name="直線コネクタ 60">
          <a:extLst>
            <a:ext uri="{FF2B5EF4-FFF2-40B4-BE49-F238E27FC236}">
              <a16:creationId xmlns:a16="http://schemas.microsoft.com/office/drawing/2014/main" id="{00000000-0008-0000-0F00-00003D000000}"/>
            </a:ext>
          </a:extLst>
        </xdr:cNvPr>
        <xdr:cNvCxnSpPr/>
      </xdr:nvCxnSpPr>
      <xdr:spPr>
        <a:xfrm>
          <a:off x="4217988" y="5438775"/>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11447</xdr:rowOff>
    </xdr:from>
    <xdr:ext cx="405111" cy="259045"/>
    <xdr:sp macro="" textlink="">
      <xdr:nvSpPr>
        <xdr:cNvPr id="62" name="【図書館】&#10;有形固定資産減価償却率平均値テキスト">
          <a:extLst>
            <a:ext uri="{FF2B5EF4-FFF2-40B4-BE49-F238E27FC236}">
              <a16:creationId xmlns:a16="http://schemas.microsoft.com/office/drawing/2014/main" id="{00000000-0008-0000-0F00-00003E000000}"/>
            </a:ext>
          </a:extLst>
        </xdr:cNvPr>
        <xdr:cNvSpPr txBox="1"/>
      </xdr:nvSpPr>
      <xdr:spPr>
        <a:xfrm>
          <a:off x="4330700" y="5840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33020</xdr:rowOff>
    </xdr:from>
    <xdr:to>
      <xdr:col>24</xdr:col>
      <xdr:colOff>114300</xdr:colOff>
      <xdr:row>36</xdr:row>
      <xdr:rowOff>134620</xdr:rowOff>
    </xdr:to>
    <xdr:sp macro="" textlink="">
      <xdr:nvSpPr>
        <xdr:cNvPr id="63" name="フローチャート: 判断 62">
          <a:extLst>
            <a:ext uri="{FF2B5EF4-FFF2-40B4-BE49-F238E27FC236}">
              <a16:creationId xmlns:a16="http://schemas.microsoft.com/office/drawing/2014/main" id="{00000000-0008-0000-0F00-00003F000000}"/>
            </a:ext>
          </a:extLst>
        </xdr:cNvPr>
        <xdr:cNvSpPr/>
      </xdr:nvSpPr>
      <xdr:spPr>
        <a:xfrm>
          <a:off x="4241800" y="5862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2540</xdr:rowOff>
    </xdr:from>
    <xdr:to>
      <xdr:col>20</xdr:col>
      <xdr:colOff>38100</xdr:colOff>
      <xdr:row>36</xdr:row>
      <xdr:rowOff>104140</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3475038" y="5831840"/>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168275</xdr:rowOff>
    </xdr:from>
    <xdr:to>
      <xdr:col>15</xdr:col>
      <xdr:colOff>101600</xdr:colOff>
      <xdr:row>36</xdr:row>
      <xdr:rowOff>98425</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2643188" y="5830887"/>
          <a:ext cx="101600" cy="9683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137795</xdr:rowOff>
    </xdr:from>
    <xdr:to>
      <xdr:col>10</xdr:col>
      <xdr:colOff>165100</xdr:colOff>
      <xdr:row>36</xdr:row>
      <xdr:rowOff>67945</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1825625" y="5805170"/>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111125</xdr:rowOff>
    </xdr:from>
    <xdr:to>
      <xdr:col>6</xdr:col>
      <xdr:colOff>38100</xdr:colOff>
      <xdr:row>36</xdr:row>
      <xdr:rowOff>41275</xdr:rowOff>
    </xdr:to>
    <xdr:sp macro="" textlink="">
      <xdr:nvSpPr>
        <xdr:cNvPr id="67" name="フローチャート: 判断 66">
          <a:extLst>
            <a:ext uri="{FF2B5EF4-FFF2-40B4-BE49-F238E27FC236}">
              <a16:creationId xmlns:a16="http://schemas.microsoft.com/office/drawing/2014/main" id="{00000000-0008-0000-0F00-000043000000}"/>
            </a:ext>
          </a:extLst>
        </xdr:cNvPr>
        <xdr:cNvSpPr/>
      </xdr:nvSpPr>
      <xdr:spPr>
        <a:xfrm>
          <a:off x="1008063" y="5778500"/>
          <a:ext cx="8731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F00-000044000000}"/>
            </a:ext>
          </a:extLst>
        </xdr:cNvPr>
        <xdr:cNvSpPr txBox="1"/>
      </xdr:nvSpPr>
      <xdr:spPr>
        <a:xfrm>
          <a:off x="4116388"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3349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251777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1700213"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F00-000048000000}"/>
            </a:ext>
          </a:extLst>
        </xdr:cNvPr>
        <xdr:cNvSpPr txBox="1"/>
      </xdr:nvSpPr>
      <xdr:spPr>
        <a:xfrm>
          <a:off x="8826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2540</xdr:rowOff>
    </xdr:from>
    <xdr:to>
      <xdr:col>24</xdr:col>
      <xdr:colOff>114300</xdr:colOff>
      <xdr:row>34</xdr:row>
      <xdr:rowOff>104140</xdr:rowOff>
    </xdr:to>
    <xdr:sp macro="" textlink="">
      <xdr:nvSpPr>
        <xdr:cNvPr id="73" name="楕円 72">
          <a:extLst>
            <a:ext uri="{FF2B5EF4-FFF2-40B4-BE49-F238E27FC236}">
              <a16:creationId xmlns:a16="http://schemas.microsoft.com/office/drawing/2014/main" id="{00000000-0008-0000-0F00-000049000000}"/>
            </a:ext>
          </a:extLst>
        </xdr:cNvPr>
        <xdr:cNvSpPr/>
      </xdr:nvSpPr>
      <xdr:spPr>
        <a:xfrm>
          <a:off x="4241800" y="5507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25417</xdr:rowOff>
    </xdr:from>
    <xdr:ext cx="405111" cy="259045"/>
    <xdr:sp macro="" textlink="">
      <xdr:nvSpPr>
        <xdr:cNvPr id="74" name="【図書館】&#10;有形固定資産減価償却率該当値テキスト">
          <a:extLst>
            <a:ext uri="{FF2B5EF4-FFF2-40B4-BE49-F238E27FC236}">
              <a16:creationId xmlns:a16="http://schemas.microsoft.com/office/drawing/2014/main" id="{00000000-0008-0000-0F00-00004A000000}"/>
            </a:ext>
          </a:extLst>
        </xdr:cNvPr>
        <xdr:cNvSpPr txBox="1"/>
      </xdr:nvSpPr>
      <xdr:spPr>
        <a:xfrm>
          <a:off x="4330700" y="5368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31115</xdr:rowOff>
    </xdr:from>
    <xdr:to>
      <xdr:col>20</xdr:col>
      <xdr:colOff>38100</xdr:colOff>
      <xdr:row>34</xdr:row>
      <xdr:rowOff>132715</xdr:rowOff>
    </xdr:to>
    <xdr:sp macro="" textlink="">
      <xdr:nvSpPr>
        <xdr:cNvPr id="75" name="楕円 74">
          <a:extLst>
            <a:ext uri="{FF2B5EF4-FFF2-40B4-BE49-F238E27FC236}">
              <a16:creationId xmlns:a16="http://schemas.microsoft.com/office/drawing/2014/main" id="{00000000-0008-0000-0F00-00004B000000}"/>
            </a:ext>
          </a:extLst>
        </xdr:cNvPr>
        <xdr:cNvSpPr/>
      </xdr:nvSpPr>
      <xdr:spPr>
        <a:xfrm>
          <a:off x="3475038" y="5536565"/>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53340</xdr:rowOff>
    </xdr:from>
    <xdr:to>
      <xdr:col>24</xdr:col>
      <xdr:colOff>63500</xdr:colOff>
      <xdr:row>34</xdr:row>
      <xdr:rowOff>81915</xdr:rowOff>
    </xdr:to>
    <xdr:cxnSp macro="">
      <xdr:nvCxnSpPr>
        <xdr:cNvPr id="76" name="直線コネクタ 75">
          <a:extLst>
            <a:ext uri="{FF2B5EF4-FFF2-40B4-BE49-F238E27FC236}">
              <a16:creationId xmlns:a16="http://schemas.microsoft.com/office/drawing/2014/main" id="{00000000-0008-0000-0F00-00004C000000}"/>
            </a:ext>
          </a:extLst>
        </xdr:cNvPr>
        <xdr:cNvCxnSpPr/>
      </xdr:nvCxnSpPr>
      <xdr:spPr>
        <a:xfrm flipV="1">
          <a:off x="3525838" y="5558790"/>
          <a:ext cx="766762"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154940</xdr:rowOff>
    </xdr:from>
    <xdr:to>
      <xdr:col>15</xdr:col>
      <xdr:colOff>101600</xdr:colOff>
      <xdr:row>34</xdr:row>
      <xdr:rowOff>85090</xdr:rowOff>
    </xdr:to>
    <xdr:sp macro="" textlink="">
      <xdr:nvSpPr>
        <xdr:cNvPr id="77" name="楕円 76">
          <a:extLst>
            <a:ext uri="{FF2B5EF4-FFF2-40B4-BE49-F238E27FC236}">
              <a16:creationId xmlns:a16="http://schemas.microsoft.com/office/drawing/2014/main" id="{00000000-0008-0000-0F00-00004D000000}"/>
            </a:ext>
          </a:extLst>
        </xdr:cNvPr>
        <xdr:cNvSpPr/>
      </xdr:nvSpPr>
      <xdr:spPr>
        <a:xfrm>
          <a:off x="2643188" y="5498465"/>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34290</xdr:rowOff>
    </xdr:from>
    <xdr:to>
      <xdr:col>19</xdr:col>
      <xdr:colOff>177800</xdr:colOff>
      <xdr:row>34</xdr:row>
      <xdr:rowOff>81915</xdr:rowOff>
    </xdr:to>
    <xdr:cxnSp macro="">
      <xdr:nvCxnSpPr>
        <xdr:cNvPr id="78" name="直線コネクタ 77">
          <a:extLst>
            <a:ext uri="{FF2B5EF4-FFF2-40B4-BE49-F238E27FC236}">
              <a16:creationId xmlns:a16="http://schemas.microsoft.com/office/drawing/2014/main" id="{00000000-0008-0000-0F00-00004E000000}"/>
            </a:ext>
          </a:extLst>
        </xdr:cNvPr>
        <xdr:cNvCxnSpPr/>
      </xdr:nvCxnSpPr>
      <xdr:spPr>
        <a:xfrm>
          <a:off x="2693988" y="5539740"/>
          <a:ext cx="83185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59690</xdr:rowOff>
    </xdr:from>
    <xdr:to>
      <xdr:col>10</xdr:col>
      <xdr:colOff>165100</xdr:colOff>
      <xdr:row>33</xdr:row>
      <xdr:rowOff>161290</xdr:rowOff>
    </xdr:to>
    <xdr:sp macro="" textlink="">
      <xdr:nvSpPr>
        <xdr:cNvPr id="79" name="楕円 78">
          <a:extLst>
            <a:ext uri="{FF2B5EF4-FFF2-40B4-BE49-F238E27FC236}">
              <a16:creationId xmlns:a16="http://schemas.microsoft.com/office/drawing/2014/main" id="{00000000-0008-0000-0F00-00004F000000}"/>
            </a:ext>
          </a:extLst>
        </xdr:cNvPr>
        <xdr:cNvSpPr/>
      </xdr:nvSpPr>
      <xdr:spPr>
        <a:xfrm>
          <a:off x="1825625" y="540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110490</xdr:rowOff>
    </xdr:from>
    <xdr:to>
      <xdr:col>15</xdr:col>
      <xdr:colOff>50800</xdr:colOff>
      <xdr:row>34</xdr:row>
      <xdr:rowOff>34290</xdr:rowOff>
    </xdr:to>
    <xdr:cxnSp macro="">
      <xdr:nvCxnSpPr>
        <xdr:cNvPr id="80" name="直線コネクタ 79">
          <a:extLst>
            <a:ext uri="{FF2B5EF4-FFF2-40B4-BE49-F238E27FC236}">
              <a16:creationId xmlns:a16="http://schemas.microsoft.com/office/drawing/2014/main" id="{00000000-0008-0000-0F00-000050000000}"/>
            </a:ext>
          </a:extLst>
        </xdr:cNvPr>
        <xdr:cNvCxnSpPr/>
      </xdr:nvCxnSpPr>
      <xdr:spPr>
        <a:xfrm>
          <a:off x="1876425" y="5454015"/>
          <a:ext cx="817563"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33</xdr:row>
      <xdr:rowOff>59690</xdr:rowOff>
    </xdr:from>
    <xdr:to>
      <xdr:col>6</xdr:col>
      <xdr:colOff>38100</xdr:colOff>
      <xdr:row>33</xdr:row>
      <xdr:rowOff>161290</xdr:rowOff>
    </xdr:to>
    <xdr:sp macro="" textlink="">
      <xdr:nvSpPr>
        <xdr:cNvPr id="81" name="楕円 80">
          <a:extLst>
            <a:ext uri="{FF2B5EF4-FFF2-40B4-BE49-F238E27FC236}">
              <a16:creationId xmlns:a16="http://schemas.microsoft.com/office/drawing/2014/main" id="{00000000-0008-0000-0F00-000051000000}"/>
            </a:ext>
          </a:extLst>
        </xdr:cNvPr>
        <xdr:cNvSpPr/>
      </xdr:nvSpPr>
      <xdr:spPr>
        <a:xfrm>
          <a:off x="1008063" y="5403215"/>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33</xdr:row>
      <xdr:rowOff>110490</xdr:rowOff>
    </xdr:from>
    <xdr:to>
      <xdr:col>10</xdr:col>
      <xdr:colOff>114300</xdr:colOff>
      <xdr:row>33</xdr:row>
      <xdr:rowOff>110490</xdr:rowOff>
    </xdr:to>
    <xdr:cxnSp macro="">
      <xdr:nvCxnSpPr>
        <xdr:cNvPr id="82" name="直線コネクタ 81">
          <a:extLst>
            <a:ext uri="{FF2B5EF4-FFF2-40B4-BE49-F238E27FC236}">
              <a16:creationId xmlns:a16="http://schemas.microsoft.com/office/drawing/2014/main" id="{00000000-0008-0000-0F00-000052000000}"/>
            </a:ext>
          </a:extLst>
        </xdr:cNvPr>
        <xdr:cNvCxnSpPr/>
      </xdr:nvCxnSpPr>
      <xdr:spPr>
        <a:xfrm>
          <a:off x="1058863" y="5454015"/>
          <a:ext cx="817562"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95267</xdr:rowOff>
    </xdr:from>
    <xdr:ext cx="405111" cy="259045"/>
    <xdr:sp macro="" textlink="">
      <xdr:nvSpPr>
        <xdr:cNvPr id="83" name="n_1aveValue【図書館】&#10;有形固定資産減価償却率">
          <a:extLst>
            <a:ext uri="{FF2B5EF4-FFF2-40B4-BE49-F238E27FC236}">
              <a16:creationId xmlns:a16="http://schemas.microsoft.com/office/drawing/2014/main" id="{00000000-0008-0000-0F00-000053000000}"/>
            </a:ext>
          </a:extLst>
        </xdr:cNvPr>
        <xdr:cNvSpPr txBox="1"/>
      </xdr:nvSpPr>
      <xdr:spPr>
        <a:xfrm>
          <a:off x="3324869" y="5924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89552</xdr:rowOff>
    </xdr:from>
    <xdr:ext cx="405111" cy="259045"/>
    <xdr:sp macro="" textlink="">
      <xdr:nvSpPr>
        <xdr:cNvPr id="84" name="n_2aveValue【図書館】&#10;有形固定資産減価償却率">
          <a:extLst>
            <a:ext uri="{FF2B5EF4-FFF2-40B4-BE49-F238E27FC236}">
              <a16:creationId xmlns:a16="http://schemas.microsoft.com/office/drawing/2014/main" id="{00000000-0008-0000-0F00-000054000000}"/>
            </a:ext>
          </a:extLst>
        </xdr:cNvPr>
        <xdr:cNvSpPr txBox="1"/>
      </xdr:nvSpPr>
      <xdr:spPr>
        <a:xfrm>
          <a:off x="2505719" y="5918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59072</xdr:rowOff>
    </xdr:from>
    <xdr:ext cx="405111" cy="259045"/>
    <xdr:sp macro="" textlink="">
      <xdr:nvSpPr>
        <xdr:cNvPr id="85" name="n_3aveValue【図書館】&#10;有形固定資産減価償却率">
          <a:extLst>
            <a:ext uri="{FF2B5EF4-FFF2-40B4-BE49-F238E27FC236}">
              <a16:creationId xmlns:a16="http://schemas.microsoft.com/office/drawing/2014/main" id="{00000000-0008-0000-0F00-000055000000}"/>
            </a:ext>
          </a:extLst>
        </xdr:cNvPr>
        <xdr:cNvSpPr txBox="1"/>
      </xdr:nvSpPr>
      <xdr:spPr>
        <a:xfrm>
          <a:off x="1688157" y="5888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32402</xdr:rowOff>
    </xdr:from>
    <xdr:ext cx="405111" cy="259045"/>
    <xdr:sp macro="" textlink="">
      <xdr:nvSpPr>
        <xdr:cNvPr id="86" name="n_4aveValue【図書館】&#10;有形固定資産減価償却率">
          <a:extLst>
            <a:ext uri="{FF2B5EF4-FFF2-40B4-BE49-F238E27FC236}">
              <a16:creationId xmlns:a16="http://schemas.microsoft.com/office/drawing/2014/main" id="{00000000-0008-0000-0F00-000056000000}"/>
            </a:ext>
          </a:extLst>
        </xdr:cNvPr>
        <xdr:cNvSpPr txBox="1"/>
      </xdr:nvSpPr>
      <xdr:spPr>
        <a:xfrm>
          <a:off x="870594" y="5861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149242</xdr:rowOff>
    </xdr:from>
    <xdr:ext cx="405111" cy="259045"/>
    <xdr:sp macro="" textlink="">
      <xdr:nvSpPr>
        <xdr:cNvPr id="87" name="n_1mainValue【図書館】&#10;有形固定資産減価償却率">
          <a:extLst>
            <a:ext uri="{FF2B5EF4-FFF2-40B4-BE49-F238E27FC236}">
              <a16:creationId xmlns:a16="http://schemas.microsoft.com/office/drawing/2014/main" id="{00000000-0008-0000-0F00-000057000000}"/>
            </a:ext>
          </a:extLst>
        </xdr:cNvPr>
        <xdr:cNvSpPr txBox="1"/>
      </xdr:nvSpPr>
      <xdr:spPr>
        <a:xfrm>
          <a:off x="3324869" y="533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101617</xdr:rowOff>
    </xdr:from>
    <xdr:ext cx="405111" cy="259045"/>
    <xdr:sp macro="" textlink="">
      <xdr:nvSpPr>
        <xdr:cNvPr id="88" name="n_2mainValue【図書館】&#10;有形固定資産減価償却率">
          <a:extLst>
            <a:ext uri="{FF2B5EF4-FFF2-40B4-BE49-F238E27FC236}">
              <a16:creationId xmlns:a16="http://schemas.microsoft.com/office/drawing/2014/main" id="{00000000-0008-0000-0F00-000058000000}"/>
            </a:ext>
          </a:extLst>
        </xdr:cNvPr>
        <xdr:cNvSpPr txBox="1"/>
      </xdr:nvSpPr>
      <xdr:spPr>
        <a:xfrm>
          <a:off x="2505719" y="528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6367</xdr:rowOff>
    </xdr:from>
    <xdr:ext cx="405111" cy="259045"/>
    <xdr:sp macro="" textlink="">
      <xdr:nvSpPr>
        <xdr:cNvPr id="89" name="n_3mainValue【図書館】&#10;有形固定資産減価償却率">
          <a:extLst>
            <a:ext uri="{FF2B5EF4-FFF2-40B4-BE49-F238E27FC236}">
              <a16:creationId xmlns:a16="http://schemas.microsoft.com/office/drawing/2014/main" id="{00000000-0008-0000-0F00-000059000000}"/>
            </a:ext>
          </a:extLst>
        </xdr:cNvPr>
        <xdr:cNvSpPr txBox="1"/>
      </xdr:nvSpPr>
      <xdr:spPr>
        <a:xfrm>
          <a:off x="1688157" y="5187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6367</xdr:rowOff>
    </xdr:from>
    <xdr:ext cx="405111" cy="259045"/>
    <xdr:sp macro="" textlink="">
      <xdr:nvSpPr>
        <xdr:cNvPr id="90" name="n_4mainValue【図書館】&#10;有形固定資産減価償却率">
          <a:extLst>
            <a:ext uri="{FF2B5EF4-FFF2-40B4-BE49-F238E27FC236}">
              <a16:creationId xmlns:a16="http://schemas.microsoft.com/office/drawing/2014/main" id="{00000000-0008-0000-0F00-00005A000000}"/>
            </a:ext>
          </a:extLst>
        </xdr:cNvPr>
        <xdr:cNvSpPr txBox="1"/>
      </xdr:nvSpPr>
      <xdr:spPr>
        <a:xfrm>
          <a:off x="870594" y="5187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F00-00005B000000}"/>
            </a:ext>
          </a:extLst>
        </xdr:cNvPr>
        <xdr:cNvSpPr/>
      </xdr:nvSpPr>
      <xdr:spPr>
        <a:xfrm>
          <a:off x="6118225" y="3962400"/>
          <a:ext cx="4367213"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6230938" y="4584700"/>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6230938" y="4778375"/>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7175500" y="4584700"/>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7175500" y="4778375"/>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8232775" y="4584700"/>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F00-000061000000}"/>
            </a:ext>
          </a:extLst>
        </xdr:cNvPr>
        <xdr:cNvSpPr/>
      </xdr:nvSpPr>
      <xdr:spPr>
        <a:xfrm>
          <a:off x="8232775" y="4778375"/>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F00-000062000000}"/>
            </a:ext>
          </a:extLst>
        </xdr:cNvPr>
        <xdr:cNvSpPr/>
      </xdr:nvSpPr>
      <xdr:spPr>
        <a:xfrm>
          <a:off x="6118225" y="5038725"/>
          <a:ext cx="4367213"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a:extLst>
            <a:ext uri="{FF2B5EF4-FFF2-40B4-BE49-F238E27FC236}">
              <a16:creationId xmlns:a16="http://schemas.microsoft.com/office/drawing/2014/main" id="{00000000-0008-0000-0F00-000063000000}"/>
            </a:ext>
          </a:extLst>
        </xdr:cNvPr>
        <xdr:cNvSpPr txBox="1"/>
      </xdr:nvSpPr>
      <xdr:spPr>
        <a:xfrm>
          <a:off x="6080125"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F00-000064000000}"/>
            </a:ext>
          </a:extLst>
        </xdr:cNvPr>
        <xdr:cNvCxnSpPr/>
      </xdr:nvCxnSpPr>
      <xdr:spPr>
        <a:xfrm>
          <a:off x="6118225" y="720090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133350</xdr:rowOff>
    </xdr:from>
    <xdr:to>
      <xdr:col>59</xdr:col>
      <xdr:colOff>50800</xdr:colOff>
      <xdr:row>42</xdr:row>
      <xdr:rowOff>133350</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6118225" y="693420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162577</xdr:rowOff>
    </xdr:from>
    <xdr:ext cx="467179" cy="259045"/>
    <xdr:sp macro="" textlink="">
      <xdr:nvSpPr>
        <xdr:cNvPr id="102" name="テキスト ボックス 101">
          <a:extLst>
            <a:ext uri="{FF2B5EF4-FFF2-40B4-BE49-F238E27FC236}">
              <a16:creationId xmlns:a16="http://schemas.microsoft.com/office/drawing/2014/main" id="{00000000-0008-0000-0F00-000066000000}"/>
            </a:ext>
          </a:extLst>
        </xdr:cNvPr>
        <xdr:cNvSpPr txBox="1"/>
      </xdr:nvSpPr>
      <xdr:spPr>
        <a:xfrm>
          <a:off x="5679621" y="68015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19050</xdr:rowOff>
    </xdr:from>
    <xdr:to>
      <xdr:col>59</xdr:col>
      <xdr:colOff>50800</xdr:colOff>
      <xdr:row>41</xdr:row>
      <xdr:rowOff>19050</xdr:rowOff>
    </xdr:to>
    <xdr:cxnSp macro="">
      <xdr:nvCxnSpPr>
        <xdr:cNvPr id="103" name="直線コネクタ 102">
          <a:extLst>
            <a:ext uri="{FF2B5EF4-FFF2-40B4-BE49-F238E27FC236}">
              <a16:creationId xmlns:a16="http://schemas.microsoft.com/office/drawing/2014/main" id="{00000000-0008-0000-0F00-000067000000}"/>
            </a:ext>
          </a:extLst>
        </xdr:cNvPr>
        <xdr:cNvCxnSpPr/>
      </xdr:nvCxnSpPr>
      <xdr:spPr>
        <a:xfrm>
          <a:off x="6118225" y="6657975"/>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4" name="テキスト ボックス 103">
          <a:extLst>
            <a:ext uri="{FF2B5EF4-FFF2-40B4-BE49-F238E27FC236}">
              <a16:creationId xmlns:a16="http://schemas.microsoft.com/office/drawing/2014/main" id="{00000000-0008-0000-0F00-000068000000}"/>
            </a:ext>
          </a:extLst>
        </xdr:cNvPr>
        <xdr:cNvSpPr txBox="1"/>
      </xdr:nvSpPr>
      <xdr:spPr>
        <a:xfrm>
          <a:off x="5679621" y="652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76200</xdr:rowOff>
    </xdr:from>
    <xdr:to>
      <xdr:col>59</xdr:col>
      <xdr:colOff>50800</xdr:colOff>
      <xdr:row>39</xdr:row>
      <xdr:rowOff>76200</xdr:rowOff>
    </xdr:to>
    <xdr:cxnSp macro="">
      <xdr:nvCxnSpPr>
        <xdr:cNvPr id="105" name="直線コネクタ 104">
          <a:extLst>
            <a:ext uri="{FF2B5EF4-FFF2-40B4-BE49-F238E27FC236}">
              <a16:creationId xmlns:a16="http://schemas.microsoft.com/office/drawing/2014/main" id="{00000000-0008-0000-0F00-000069000000}"/>
            </a:ext>
          </a:extLst>
        </xdr:cNvPr>
        <xdr:cNvCxnSpPr/>
      </xdr:nvCxnSpPr>
      <xdr:spPr>
        <a:xfrm>
          <a:off x="6118225" y="6391275"/>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105427</xdr:rowOff>
    </xdr:from>
    <xdr:ext cx="467179" cy="259045"/>
    <xdr:sp macro="" textlink="">
      <xdr:nvSpPr>
        <xdr:cNvPr id="106" name="テキスト ボックス 105">
          <a:extLst>
            <a:ext uri="{FF2B5EF4-FFF2-40B4-BE49-F238E27FC236}">
              <a16:creationId xmlns:a16="http://schemas.microsoft.com/office/drawing/2014/main" id="{00000000-0008-0000-0F00-00006A000000}"/>
            </a:ext>
          </a:extLst>
        </xdr:cNvPr>
        <xdr:cNvSpPr txBox="1"/>
      </xdr:nvSpPr>
      <xdr:spPr>
        <a:xfrm>
          <a:off x="5679621" y="6258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7" name="直線コネクタ 106">
          <a:extLst>
            <a:ext uri="{FF2B5EF4-FFF2-40B4-BE49-F238E27FC236}">
              <a16:creationId xmlns:a16="http://schemas.microsoft.com/office/drawing/2014/main" id="{00000000-0008-0000-0F00-00006B000000}"/>
            </a:ext>
          </a:extLst>
        </xdr:cNvPr>
        <xdr:cNvCxnSpPr/>
      </xdr:nvCxnSpPr>
      <xdr:spPr>
        <a:xfrm>
          <a:off x="6118225" y="6124575"/>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8" name="テキスト ボックス 107">
          <a:extLst>
            <a:ext uri="{FF2B5EF4-FFF2-40B4-BE49-F238E27FC236}">
              <a16:creationId xmlns:a16="http://schemas.microsoft.com/office/drawing/2014/main" id="{00000000-0008-0000-0F00-00006C000000}"/>
            </a:ext>
          </a:extLst>
        </xdr:cNvPr>
        <xdr:cNvSpPr txBox="1"/>
      </xdr:nvSpPr>
      <xdr:spPr>
        <a:xfrm>
          <a:off x="5679621" y="5991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19050</xdr:rowOff>
    </xdr:from>
    <xdr:to>
      <xdr:col>59</xdr:col>
      <xdr:colOff>50800</xdr:colOff>
      <xdr:row>36</xdr:row>
      <xdr:rowOff>19050</xdr:rowOff>
    </xdr:to>
    <xdr:cxnSp macro="">
      <xdr:nvCxnSpPr>
        <xdr:cNvPr id="109" name="直線コネクタ 108">
          <a:extLst>
            <a:ext uri="{FF2B5EF4-FFF2-40B4-BE49-F238E27FC236}">
              <a16:creationId xmlns:a16="http://schemas.microsoft.com/office/drawing/2014/main" id="{00000000-0008-0000-0F00-00006D000000}"/>
            </a:ext>
          </a:extLst>
        </xdr:cNvPr>
        <xdr:cNvCxnSpPr/>
      </xdr:nvCxnSpPr>
      <xdr:spPr>
        <a:xfrm>
          <a:off x="6118225" y="584835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48277</xdr:rowOff>
    </xdr:from>
    <xdr:ext cx="467179" cy="259045"/>
    <xdr:sp macro="" textlink="">
      <xdr:nvSpPr>
        <xdr:cNvPr id="110" name="テキスト ボックス 109">
          <a:extLst>
            <a:ext uri="{FF2B5EF4-FFF2-40B4-BE49-F238E27FC236}">
              <a16:creationId xmlns:a16="http://schemas.microsoft.com/office/drawing/2014/main" id="{00000000-0008-0000-0F00-00006E000000}"/>
            </a:ext>
          </a:extLst>
        </xdr:cNvPr>
        <xdr:cNvSpPr txBox="1"/>
      </xdr:nvSpPr>
      <xdr:spPr>
        <a:xfrm>
          <a:off x="5679621" y="57156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11" name="直線コネクタ 110">
          <a:extLst>
            <a:ext uri="{FF2B5EF4-FFF2-40B4-BE49-F238E27FC236}">
              <a16:creationId xmlns:a16="http://schemas.microsoft.com/office/drawing/2014/main" id="{00000000-0008-0000-0F00-00006F000000}"/>
            </a:ext>
          </a:extLst>
        </xdr:cNvPr>
        <xdr:cNvCxnSpPr/>
      </xdr:nvCxnSpPr>
      <xdr:spPr>
        <a:xfrm>
          <a:off x="6118225" y="558165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12" name="テキスト ボックス 111">
          <a:extLst>
            <a:ext uri="{FF2B5EF4-FFF2-40B4-BE49-F238E27FC236}">
              <a16:creationId xmlns:a16="http://schemas.microsoft.com/office/drawing/2014/main" id="{00000000-0008-0000-0F00-000070000000}"/>
            </a:ext>
          </a:extLst>
        </xdr:cNvPr>
        <xdr:cNvSpPr txBox="1"/>
      </xdr:nvSpPr>
      <xdr:spPr>
        <a:xfrm>
          <a:off x="5679621" y="5448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133350</xdr:rowOff>
    </xdr:from>
    <xdr:to>
      <xdr:col>59</xdr:col>
      <xdr:colOff>50800</xdr:colOff>
      <xdr:row>32</xdr:row>
      <xdr:rowOff>133350</xdr:rowOff>
    </xdr:to>
    <xdr:cxnSp macro="">
      <xdr:nvCxnSpPr>
        <xdr:cNvPr id="113" name="直線コネクタ 112">
          <a:extLst>
            <a:ext uri="{FF2B5EF4-FFF2-40B4-BE49-F238E27FC236}">
              <a16:creationId xmlns:a16="http://schemas.microsoft.com/office/drawing/2014/main" id="{00000000-0008-0000-0F00-000071000000}"/>
            </a:ext>
          </a:extLst>
        </xdr:cNvPr>
        <xdr:cNvCxnSpPr/>
      </xdr:nvCxnSpPr>
      <xdr:spPr>
        <a:xfrm>
          <a:off x="6118225" y="531495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162577</xdr:rowOff>
    </xdr:from>
    <xdr:ext cx="467179" cy="259045"/>
    <xdr:sp macro="" textlink="">
      <xdr:nvSpPr>
        <xdr:cNvPr id="114" name="テキスト ボックス 113">
          <a:extLst>
            <a:ext uri="{FF2B5EF4-FFF2-40B4-BE49-F238E27FC236}">
              <a16:creationId xmlns:a16="http://schemas.microsoft.com/office/drawing/2014/main" id="{00000000-0008-0000-0F00-000072000000}"/>
            </a:ext>
          </a:extLst>
        </xdr:cNvPr>
        <xdr:cNvSpPr txBox="1"/>
      </xdr:nvSpPr>
      <xdr:spPr>
        <a:xfrm>
          <a:off x="5679621" y="51822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5" name="直線コネクタ 114">
          <a:extLst>
            <a:ext uri="{FF2B5EF4-FFF2-40B4-BE49-F238E27FC236}">
              <a16:creationId xmlns:a16="http://schemas.microsoft.com/office/drawing/2014/main" id="{00000000-0008-0000-0F00-000073000000}"/>
            </a:ext>
          </a:extLst>
        </xdr:cNvPr>
        <xdr:cNvCxnSpPr/>
      </xdr:nvCxnSpPr>
      <xdr:spPr>
        <a:xfrm>
          <a:off x="6118225" y="5038725"/>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6" name="テキスト ボックス 115">
          <a:extLst>
            <a:ext uri="{FF2B5EF4-FFF2-40B4-BE49-F238E27FC236}">
              <a16:creationId xmlns:a16="http://schemas.microsoft.com/office/drawing/2014/main" id="{00000000-0008-0000-0F00-000074000000}"/>
            </a:ext>
          </a:extLst>
        </xdr:cNvPr>
        <xdr:cNvSpPr txBox="1"/>
      </xdr:nvSpPr>
      <xdr:spPr>
        <a:xfrm>
          <a:off x="5679621" y="4906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7" name="【図書館】&#10;一人当たり面積グラフ枠">
          <a:extLst>
            <a:ext uri="{FF2B5EF4-FFF2-40B4-BE49-F238E27FC236}">
              <a16:creationId xmlns:a16="http://schemas.microsoft.com/office/drawing/2014/main" id="{00000000-0008-0000-0F00-000075000000}"/>
            </a:ext>
          </a:extLst>
        </xdr:cNvPr>
        <xdr:cNvSpPr/>
      </xdr:nvSpPr>
      <xdr:spPr>
        <a:xfrm>
          <a:off x="6118225" y="5038725"/>
          <a:ext cx="4367213"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133350</xdr:rowOff>
    </xdr:from>
    <xdr:to>
      <xdr:col>54</xdr:col>
      <xdr:colOff>189865</xdr:colOff>
      <xdr:row>41</xdr:row>
      <xdr:rowOff>133350</xdr:rowOff>
    </xdr:to>
    <xdr:cxnSp macro="">
      <xdr:nvCxnSpPr>
        <xdr:cNvPr id="118" name="直線コネクタ 117">
          <a:extLst>
            <a:ext uri="{FF2B5EF4-FFF2-40B4-BE49-F238E27FC236}">
              <a16:creationId xmlns:a16="http://schemas.microsoft.com/office/drawing/2014/main" id="{00000000-0008-0000-0F00-000076000000}"/>
            </a:ext>
          </a:extLst>
        </xdr:cNvPr>
        <xdr:cNvCxnSpPr/>
      </xdr:nvCxnSpPr>
      <xdr:spPr>
        <a:xfrm flipV="1">
          <a:off x="9691053" y="5476875"/>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137177</xdr:rowOff>
    </xdr:from>
    <xdr:ext cx="469744" cy="259045"/>
    <xdr:sp macro="" textlink="">
      <xdr:nvSpPr>
        <xdr:cNvPr id="119" name="【図書館】&#10;一人当たり面積最小値テキスト">
          <a:extLst>
            <a:ext uri="{FF2B5EF4-FFF2-40B4-BE49-F238E27FC236}">
              <a16:creationId xmlns:a16="http://schemas.microsoft.com/office/drawing/2014/main" id="{00000000-0008-0000-0F00-000077000000}"/>
            </a:ext>
          </a:extLst>
        </xdr:cNvPr>
        <xdr:cNvSpPr txBox="1"/>
      </xdr:nvSpPr>
      <xdr:spPr>
        <a:xfrm>
          <a:off x="9729788" y="6776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133350</xdr:rowOff>
    </xdr:from>
    <xdr:to>
      <xdr:col>55</xdr:col>
      <xdr:colOff>88900</xdr:colOff>
      <xdr:row>41</xdr:row>
      <xdr:rowOff>133350</xdr:rowOff>
    </xdr:to>
    <xdr:cxnSp macro="">
      <xdr:nvCxnSpPr>
        <xdr:cNvPr id="120" name="直線コネクタ 119">
          <a:extLst>
            <a:ext uri="{FF2B5EF4-FFF2-40B4-BE49-F238E27FC236}">
              <a16:creationId xmlns:a16="http://schemas.microsoft.com/office/drawing/2014/main" id="{00000000-0008-0000-0F00-000078000000}"/>
            </a:ext>
          </a:extLst>
        </xdr:cNvPr>
        <xdr:cNvCxnSpPr/>
      </xdr:nvCxnSpPr>
      <xdr:spPr>
        <a:xfrm>
          <a:off x="9617075" y="6772275"/>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80027</xdr:rowOff>
    </xdr:from>
    <xdr:ext cx="469744" cy="259045"/>
    <xdr:sp macro="" textlink="">
      <xdr:nvSpPr>
        <xdr:cNvPr id="121" name="【図書館】&#10;一人当たり面積最大値テキスト">
          <a:extLst>
            <a:ext uri="{FF2B5EF4-FFF2-40B4-BE49-F238E27FC236}">
              <a16:creationId xmlns:a16="http://schemas.microsoft.com/office/drawing/2014/main" id="{00000000-0008-0000-0F00-000079000000}"/>
            </a:ext>
          </a:extLst>
        </xdr:cNvPr>
        <xdr:cNvSpPr txBox="1"/>
      </xdr:nvSpPr>
      <xdr:spPr>
        <a:xfrm>
          <a:off x="9729788" y="526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133350</xdr:rowOff>
    </xdr:from>
    <xdr:to>
      <xdr:col>55</xdr:col>
      <xdr:colOff>88900</xdr:colOff>
      <xdr:row>33</xdr:row>
      <xdr:rowOff>133350</xdr:rowOff>
    </xdr:to>
    <xdr:cxnSp macro="">
      <xdr:nvCxnSpPr>
        <xdr:cNvPr id="122" name="直線コネクタ 121">
          <a:extLst>
            <a:ext uri="{FF2B5EF4-FFF2-40B4-BE49-F238E27FC236}">
              <a16:creationId xmlns:a16="http://schemas.microsoft.com/office/drawing/2014/main" id="{00000000-0008-0000-0F00-00007A000000}"/>
            </a:ext>
          </a:extLst>
        </xdr:cNvPr>
        <xdr:cNvCxnSpPr/>
      </xdr:nvCxnSpPr>
      <xdr:spPr>
        <a:xfrm>
          <a:off x="9617075" y="5476875"/>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3827</xdr:rowOff>
    </xdr:from>
    <xdr:ext cx="469744" cy="259045"/>
    <xdr:sp macro="" textlink="">
      <xdr:nvSpPr>
        <xdr:cNvPr id="123" name="【図書館】&#10;一人当たり面積平均値テキスト">
          <a:extLst>
            <a:ext uri="{FF2B5EF4-FFF2-40B4-BE49-F238E27FC236}">
              <a16:creationId xmlns:a16="http://schemas.microsoft.com/office/drawing/2014/main" id="{00000000-0008-0000-0F00-00007B000000}"/>
            </a:ext>
          </a:extLst>
        </xdr:cNvPr>
        <xdr:cNvSpPr txBox="1"/>
      </xdr:nvSpPr>
      <xdr:spPr>
        <a:xfrm>
          <a:off x="9729788" y="6156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25400</xdr:rowOff>
    </xdr:from>
    <xdr:to>
      <xdr:col>55</xdr:col>
      <xdr:colOff>50800</xdr:colOff>
      <xdr:row>38</xdr:row>
      <xdr:rowOff>127000</xdr:rowOff>
    </xdr:to>
    <xdr:sp macro="" textlink="">
      <xdr:nvSpPr>
        <xdr:cNvPr id="124" name="フローチャート: 判断 123">
          <a:extLst>
            <a:ext uri="{FF2B5EF4-FFF2-40B4-BE49-F238E27FC236}">
              <a16:creationId xmlns:a16="http://schemas.microsoft.com/office/drawing/2014/main" id="{00000000-0008-0000-0F00-00007C000000}"/>
            </a:ext>
          </a:extLst>
        </xdr:cNvPr>
        <xdr:cNvSpPr/>
      </xdr:nvSpPr>
      <xdr:spPr>
        <a:xfrm>
          <a:off x="9655175" y="6178550"/>
          <a:ext cx="87313"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25400</xdr:rowOff>
    </xdr:from>
    <xdr:to>
      <xdr:col>50</xdr:col>
      <xdr:colOff>165100</xdr:colOff>
      <xdr:row>38</xdr:row>
      <xdr:rowOff>127000</xdr:rowOff>
    </xdr:to>
    <xdr:sp macro="" textlink="">
      <xdr:nvSpPr>
        <xdr:cNvPr id="125" name="フローチャート: 判断 124">
          <a:extLst>
            <a:ext uri="{FF2B5EF4-FFF2-40B4-BE49-F238E27FC236}">
              <a16:creationId xmlns:a16="http://schemas.microsoft.com/office/drawing/2014/main" id="{00000000-0008-0000-0F00-00007D000000}"/>
            </a:ext>
          </a:extLst>
        </xdr:cNvPr>
        <xdr:cNvSpPr/>
      </xdr:nvSpPr>
      <xdr:spPr>
        <a:xfrm>
          <a:off x="8874125" y="6178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25400</xdr:rowOff>
    </xdr:from>
    <xdr:to>
      <xdr:col>46</xdr:col>
      <xdr:colOff>38100</xdr:colOff>
      <xdr:row>38</xdr:row>
      <xdr:rowOff>127000</xdr:rowOff>
    </xdr:to>
    <xdr:sp macro="" textlink="">
      <xdr:nvSpPr>
        <xdr:cNvPr id="126" name="フローチャート: 判断 125">
          <a:extLst>
            <a:ext uri="{FF2B5EF4-FFF2-40B4-BE49-F238E27FC236}">
              <a16:creationId xmlns:a16="http://schemas.microsoft.com/office/drawing/2014/main" id="{00000000-0008-0000-0F00-00007E000000}"/>
            </a:ext>
          </a:extLst>
        </xdr:cNvPr>
        <xdr:cNvSpPr/>
      </xdr:nvSpPr>
      <xdr:spPr>
        <a:xfrm>
          <a:off x="8056563" y="6178550"/>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53975</xdr:rowOff>
    </xdr:from>
    <xdr:to>
      <xdr:col>41</xdr:col>
      <xdr:colOff>101600</xdr:colOff>
      <xdr:row>38</xdr:row>
      <xdr:rowOff>155575</xdr:rowOff>
    </xdr:to>
    <xdr:sp macro="" textlink="">
      <xdr:nvSpPr>
        <xdr:cNvPr id="127" name="フローチャート: 判断 126">
          <a:extLst>
            <a:ext uri="{FF2B5EF4-FFF2-40B4-BE49-F238E27FC236}">
              <a16:creationId xmlns:a16="http://schemas.microsoft.com/office/drawing/2014/main" id="{00000000-0008-0000-0F00-00007F000000}"/>
            </a:ext>
          </a:extLst>
        </xdr:cNvPr>
        <xdr:cNvSpPr/>
      </xdr:nvSpPr>
      <xdr:spPr>
        <a:xfrm>
          <a:off x="7224713" y="620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53975</xdr:rowOff>
    </xdr:from>
    <xdr:to>
      <xdr:col>36</xdr:col>
      <xdr:colOff>165100</xdr:colOff>
      <xdr:row>38</xdr:row>
      <xdr:rowOff>155575</xdr:rowOff>
    </xdr:to>
    <xdr:sp macro="" textlink="">
      <xdr:nvSpPr>
        <xdr:cNvPr id="128" name="フローチャート: 判断 127">
          <a:extLst>
            <a:ext uri="{FF2B5EF4-FFF2-40B4-BE49-F238E27FC236}">
              <a16:creationId xmlns:a16="http://schemas.microsoft.com/office/drawing/2014/main" id="{00000000-0008-0000-0F00-000080000000}"/>
            </a:ext>
          </a:extLst>
        </xdr:cNvPr>
        <xdr:cNvSpPr/>
      </xdr:nvSpPr>
      <xdr:spPr>
        <a:xfrm>
          <a:off x="6407150" y="620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F00-000081000000}"/>
            </a:ext>
          </a:extLst>
        </xdr:cNvPr>
        <xdr:cNvSpPr txBox="1"/>
      </xdr:nvSpPr>
      <xdr:spPr>
        <a:xfrm>
          <a:off x="951547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F00-000082000000}"/>
            </a:ext>
          </a:extLst>
        </xdr:cNvPr>
        <xdr:cNvSpPr txBox="1"/>
      </xdr:nvSpPr>
      <xdr:spPr>
        <a:xfrm>
          <a:off x="8748713"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00000000-0008-0000-0F00-000083000000}"/>
            </a:ext>
          </a:extLst>
        </xdr:cNvPr>
        <xdr:cNvSpPr txBox="1"/>
      </xdr:nvSpPr>
      <xdr:spPr>
        <a:xfrm>
          <a:off x="79311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2" name="テキスト ボックス 131">
          <a:extLst>
            <a:ext uri="{FF2B5EF4-FFF2-40B4-BE49-F238E27FC236}">
              <a16:creationId xmlns:a16="http://schemas.microsoft.com/office/drawing/2014/main" id="{00000000-0008-0000-0F00-000084000000}"/>
            </a:ext>
          </a:extLst>
        </xdr:cNvPr>
        <xdr:cNvSpPr txBox="1"/>
      </xdr:nvSpPr>
      <xdr:spPr>
        <a:xfrm>
          <a:off x="70993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3" name="テキスト ボックス 132">
          <a:extLst>
            <a:ext uri="{FF2B5EF4-FFF2-40B4-BE49-F238E27FC236}">
              <a16:creationId xmlns:a16="http://schemas.microsoft.com/office/drawing/2014/main" id="{00000000-0008-0000-0F00-000085000000}"/>
            </a:ext>
          </a:extLst>
        </xdr:cNvPr>
        <xdr:cNvSpPr txBox="1"/>
      </xdr:nvSpPr>
      <xdr:spPr>
        <a:xfrm>
          <a:off x="6281738"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168275</xdr:rowOff>
    </xdr:from>
    <xdr:to>
      <xdr:col>55</xdr:col>
      <xdr:colOff>50800</xdr:colOff>
      <xdr:row>36</xdr:row>
      <xdr:rowOff>98425</xdr:rowOff>
    </xdr:to>
    <xdr:sp macro="" textlink="">
      <xdr:nvSpPr>
        <xdr:cNvPr id="134" name="楕円 133">
          <a:extLst>
            <a:ext uri="{FF2B5EF4-FFF2-40B4-BE49-F238E27FC236}">
              <a16:creationId xmlns:a16="http://schemas.microsoft.com/office/drawing/2014/main" id="{00000000-0008-0000-0F00-000086000000}"/>
            </a:ext>
          </a:extLst>
        </xdr:cNvPr>
        <xdr:cNvSpPr/>
      </xdr:nvSpPr>
      <xdr:spPr>
        <a:xfrm>
          <a:off x="9655175" y="5830887"/>
          <a:ext cx="87313" cy="9683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19702</xdr:rowOff>
    </xdr:from>
    <xdr:ext cx="469744" cy="259045"/>
    <xdr:sp macro="" textlink="">
      <xdr:nvSpPr>
        <xdr:cNvPr id="135" name="【図書館】&#10;一人当たり面積該当値テキスト">
          <a:extLst>
            <a:ext uri="{FF2B5EF4-FFF2-40B4-BE49-F238E27FC236}">
              <a16:creationId xmlns:a16="http://schemas.microsoft.com/office/drawing/2014/main" id="{00000000-0008-0000-0F00-000087000000}"/>
            </a:ext>
          </a:extLst>
        </xdr:cNvPr>
        <xdr:cNvSpPr txBox="1"/>
      </xdr:nvSpPr>
      <xdr:spPr>
        <a:xfrm>
          <a:off x="9729788" y="568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111125</xdr:rowOff>
    </xdr:from>
    <xdr:to>
      <xdr:col>50</xdr:col>
      <xdr:colOff>165100</xdr:colOff>
      <xdr:row>37</xdr:row>
      <xdr:rowOff>41275</xdr:rowOff>
    </xdr:to>
    <xdr:sp macro="" textlink="">
      <xdr:nvSpPr>
        <xdr:cNvPr id="136" name="楕円 135">
          <a:extLst>
            <a:ext uri="{FF2B5EF4-FFF2-40B4-BE49-F238E27FC236}">
              <a16:creationId xmlns:a16="http://schemas.microsoft.com/office/drawing/2014/main" id="{00000000-0008-0000-0F00-000088000000}"/>
            </a:ext>
          </a:extLst>
        </xdr:cNvPr>
        <xdr:cNvSpPr/>
      </xdr:nvSpPr>
      <xdr:spPr>
        <a:xfrm>
          <a:off x="8874125" y="5940425"/>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47625</xdr:rowOff>
    </xdr:from>
    <xdr:to>
      <xdr:col>55</xdr:col>
      <xdr:colOff>0</xdr:colOff>
      <xdr:row>36</xdr:row>
      <xdr:rowOff>161925</xdr:rowOff>
    </xdr:to>
    <xdr:cxnSp macro="">
      <xdr:nvCxnSpPr>
        <xdr:cNvPr id="137" name="直線コネクタ 136">
          <a:extLst>
            <a:ext uri="{FF2B5EF4-FFF2-40B4-BE49-F238E27FC236}">
              <a16:creationId xmlns:a16="http://schemas.microsoft.com/office/drawing/2014/main" id="{00000000-0008-0000-0F00-000089000000}"/>
            </a:ext>
          </a:extLst>
        </xdr:cNvPr>
        <xdr:cNvCxnSpPr/>
      </xdr:nvCxnSpPr>
      <xdr:spPr>
        <a:xfrm flipV="1">
          <a:off x="8924925" y="5876925"/>
          <a:ext cx="766763"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111125</xdr:rowOff>
    </xdr:from>
    <xdr:to>
      <xdr:col>46</xdr:col>
      <xdr:colOff>38100</xdr:colOff>
      <xdr:row>37</xdr:row>
      <xdr:rowOff>41275</xdr:rowOff>
    </xdr:to>
    <xdr:sp macro="" textlink="">
      <xdr:nvSpPr>
        <xdr:cNvPr id="138" name="楕円 137">
          <a:extLst>
            <a:ext uri="{FF2B5EF4-FFF2-40B4-BE49-F238E27FC236}">
              <a16:creationId xmlns:a16="http://schemas.microsoft.com/office/drawing/2014/main" id="{00000000-0008-0000-0F00-00008A000000}"/>
            </a:ext>
          </a:extLst>
        </xdr:cNvPr>
        <xdr:cNvSpPr/>
      </xdr:nvSpPr>
      <xdr:spPr>
        <a:xfrm>
          <a:off x="8056563" y="5940425"/>
          <a:ext cx="87312"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161925</xdr:rowOff>
    </xdr:from>
    <xdr:to>
      <xdr:col>50</xdr:col>
      <xdr:colOff>114300</xdr:colOff>
      <xdr:row>36</xdr:row>
      <xdr:rowOff>161925</xdr:rowOff>
    </xdr:to>
    <xdr:cxnSp macro="">
      <xdr:nvCxnSpPr>
        <xdr:cNvPr id="139" name="直線コネクタ 138">
          <a:extLst>
            <a:ext uri="{FF2B5EF4-FFF2-40B4-BE49-F238E27FC236}">
              <a16:creationId xmlns:a16="http://schemas.microsoft.com/office/drawing/2014/main" id="{00000000-0008-0000-0F00-00008B000000}"/>
            </a:ext>
          </a:extLst>
        </xdr:cNvPr>
        <xdr:cNvCxnSpPr/>
      </xdr:nvCxnSpPr>
      <xdr:spPr>
        <a:xfrm>
          <a:off x="8107363" y="5991225"/>
          <a:ext cx="817562"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111125</xdr:rowOff>
    </xdr:from>
    <xdr:to>
      <xdr:col>41</xdr:col>
      <xdr:colOff>101600</xdr:colOff>
      <xdr:row>37</xdr:row>
      <xdr:rowOff>41275</xdr:rowOff>
    </xdr:to>
    <xdr:sp macro="" textlink="">
      <xdr:nvSpPr>
        <xdr:cNvPr id="140" name="楕円 139">
          <a:extLst>
            <a:ext uri="{FF2B5EF4-FFF2-40B4-BE49-F238E27FC236}">
              <a16:creationId xmlns:a16="http://schemas.microsoft.com/office/drawing/2014/main" id="{00000000-0008-0000-0F00-00008C000000}"/>
            </a:ext>
          </a:extLst>
        </xdr:cNvPr>
        <xdr:cNvSpPr/>
      </xdr:nvSpPr>
      <xdr:spPr>
        <a:xfrm>
          <a:off x="7224713" y="5940425"/>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161925</xdr:rowOff>
    </xdr:from>
    <xdr:to>
      <xdr:col>45</xdr:col>
      <xdr:colOff>177800</xdr:colOff>
      <xdr:row>36</xdr:row>
      <xdr:rowOff>161925</xdr:rowOff>
    </xdr:to>
    <xdr:cxnSp macro="">
      <xdr:nvCxnSpPr>
        <xdr:cNvPr id="141" name="直線コネクタ 140">
          <a:extLst>
            <a:ext uri="{FF2B5EF4-FFF2-40B4-BE49-F238E27FC236}">
              <a16:creationId xmlns:a16="http://schemas.microsoft.com/office/drawing/2014/main" id="{00000000-0008-0000-0F00-00008D000000}"/>
            </a:ext>
          </a:extLst>
        </xdr:cNvPr>
        <xdr:cNvCxnSpPr/>
      </xdr:nvCxnSpPr>
      <xdr:spPr>
        <a:xfrm>
          <a:off x="7275513" y="5991225"/>
          <a:ext cx="8318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36</xdr:row>
      <xdr:rowOff>139700</xdr:rowOff>
    </xdr:from>
    <xdr:to>
      <xdr:col>36</xdr:col>
      <xdr:colOff>165100</xdr:colOff>
      <xdr:row>37</xdr:row>
      <xdr:rowOff>69850</xdr:rowOff>
    </xdr:to>
    <xdr:sp macro="" textlink="">
      <xdr:nvSpPr>
        <xdr:cNvPr id="142" name="楕円 141">
          <a:extLst>
            <a:ext uri="{FF2B5EF4-FFF2-40B4-BE49-F238E27FC236}">
              <a16:creationId xmlns:a16="http://schemas.microsoft.com/office/drawing/2014/main" id="{00000000-0008-0000-0F00-00008E000000}"/>
            </a:ext>
          </a:extLst>
        </xdr:cNvPr>
        <xdr:cNvSpPr/>
      </xdr:nvSpPr>
      <xdr:spPr>
        <a:xfrm>
          <a:off x="6407150" y="5969000"/>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36</xdr:row>
      <xdr:rowOff>161925</xdr:rowOff>
    </xdr:from>
    <xdr:to>
      <xdr:col>41</xdr:col>
      <xdr:colOff>50800</xdr:colOff>
      <xdr:row>37</xdr:row>
      <xdr:rowOff>19050</xdr:rowOff>
    </xdr:to>
    <xdr:cxnSp macro="">
      <xdr:nvCxnSpPr>
        <xdr:cNvPr id="143" name="直線コネクタ 142">
          <a:extLst>
            <a:ext uri="{FF2B5EF4-FFF2-40B4-BE49-F238E27FC236}">
              <a16:creationId xmlns:a16="http://schemas.microsoft.com/office/drawing/2014/main" id="{00000000-0008-0000-0F00-00008F000000}"/>
            </a:ext>
          </a:extLst>
        </xdr:cNvPr>
        <xdr:cNvCxnSpPr/>
      </xdr:nvCxnSpPr>
      <xdr:spPr>
        <a:xfrm flipV="1">
          <a:off x="6457950" y="5991225"/>
          <a:ext cx="817563"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118127</xdr:rowOff>
    </xdr:from>
    <xdr:ext cx="469744" cy="259045"/>
    <xdr:sp macro="" textlink="">
      <xdr:nvSpPr>
        <xdr:cNvPr id="144" name="n_1aveValue【図書館】&#10;一人当たり面積">
          <a:extLst>
            <a:ext uri="{FF2B5EF4-FFF2-40B4-BE49-F238E27FC236}">
              <a16:creationId xmlns:a16="http://schemas.microsoft.com/office/drawing/2014/main" id="{00000000-0008-0000-0F00-000090000000}"/>
            </a:ext>
          </a:extLst>
        </xdr:cNvPr>
        <xdr:cNvSpPr txBox="1"/>
      </xdr:nvSpPr>
      <xdr:spPr>
        <a:xfrm>
          <a:off x="8691640" y="6271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118127</xdr:rowOff>
    </xdr:from>
    <xdr:ext cx="469744" cy="259045"/>
    <xdr:sp macro="" textlink="">
      <xdr:nvSpPr>
        <xdr:cNvPr id="145" name="n_2aveValue【図書館】&#10;一人当たり面積">
          <a:extLst>
            <a:ext uri="{FF2B5EF4-FFF2-40B4-BE49-F238E27FC236}">
              <a16:creationId xmlns:a16="http://schemas.microsoft.com/office/drawing/2014/main" id="{00000000-0008-0000-0F00-000091000000}"/>
            </a:ext>
          </a:extLst>
        </xdr:cNvPr>
        <xdr:cNvSpPr txBox="1"/>
      </xdr:nvSpPr>
      <xdr:spPr>
        <a:xfrm>
          <a:off x="7886777" y="6271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146702</xdr:rowOff>
    </xdr:from>
    <xdr:ext cx="469744" cy="259045"/>
    <xdr:sp macro="" textlink="">
      <xdr:nvSpPr>
        <xdr:cNvPr id="146" name="n_3aveValue【図書館】&#10;一人当たり面積">
          <a:extLst>
            <a:ext uri="{FF2B5EF4-FFF2-40B4-BE49-F238E27FC236}">
              <a16:creationId xmlns:a16="http://schemas.microsoft.com/office/drawing/2014/main" id="{00000000-0008-0000-0F00-000092000000}"/>
            </a:ext>
          </a:extLst>
        </xdr:cNvPr>
        <xdr:cNvSpPr txBox="1"/>
      </xdr:nvSpPr>
      <xdr:spPr>
        <a:xfrm>
          <a:off x="7054927" y="6299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146702</xdr:rowOff>
    </xdr:from>
    <xdr:ext cx="469744" cy="259045"/>
    <xdr:sp macro="" textlink="">
      <xdr:nvSpPr>
        <xdr:cNvPr id="147" name="n_4aveValue【図書館】&#10;一人当たり面積">
          <a:extLst>
            <a:ext uri="{FF2B5EF4-FFF2-40B4-BE49-F238E27FC236}">
              <a16:creationId xmlns:a16="http://schemas.microsoft.com/office/drawing/2014/main" id="{00000000-0008-0000-0F00-000093000000}"/>
            </a:ext>
          </a:extLst>
        </xdr:cNvPr>
        <xdr:cNvSpPr txBox="1"/>
      </xdr:nvSpPr>
      <xdr:spPr>
        <a:xfrm>
          <a:off x="6237365" y="6299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57802</xdr:rowOff>
    </xdr:from>
    <xdr:ext cx="469744" cy="259045"/>
    <xdr:sp macro="" textlink="">
      <xdr:nvSpPr>
        <xdr:cNvPr id="148" name="n_1mainValue【図書館】&#10;一人当たり面積">
          <a:extLst>
            <a:ext uri="{FF2B5EF4-FFF2-40B4-BE49-F238E27FC236}">
              <a16:creationId xmlns:a16="http://schemas.microsoft.com/office/drawing/2014/main" id="{00000000-0008-0000-0F00-000094000000}"/>
            </a:ext>
          </a:extLst>
        </xdr:cNvPr>
        <xdr:cNvSpPr txBox="1"/>
      </xdr:nvSpPr>
      <xdr:spPr>
        <a:xfrm>
          <a:off x="8691640" y="572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57802</xdr:rowOff>
    </xdr:from>
    <xdr:ext cx="469744" cy="259045"/>
    <xdr:sp macro="" textlink="">
      <xdr:nvSpPr>
        <xdr:cNvPr id="149" name="n_2mainValue【図書館】&#10;一人当たり面積">
          <a:extLst>
            <a:ext uri="{FF2B5EF4-FFF2-40B4-BE49-F238E27FC236}">
              <a16:creationId xmlns:a16="http://schemas.microsoft.com/office/drawing/2014/main" id="{00000000-0008-0000-0F00-000095000000}"/>
            </a:ext>
          </a:extLst>
        </xdr:cNvPr>
        <xdr:cNvSpPr txBox="1"/>
      </xdr:nvSpPr>
      <xdr:spPr>
        <a:xfrm>
          <a:off x="7886777" y="572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57802</xdr:rowOff>
    </xdr:from>
    <xdr:ext cx="469744" cy="259045"/>
    <xdr:sp macro="" textlink="">
      <xdr:nvSpPr>
        <xdr:cNvPr id="150" name="n_3mainValue【図書館】&#10;一人当たり面積">
          <a:extLst>
            <a:ext uri="{FF2B5EF4-FFF2-40B4-BE49-F238E27FC236}">
              <a16:creationId xmlns:a16="http://schemas.microsoft.com/office/drawing/2014/main" id="{00000000-0008-0000-0F00-000096000000}"/>
            </a:ext>
          </a:extLst>
        </xdr:cNvPr>
        <xdr:cNvSpPr txBox="1"/>
      </xdr:nvSpPr>
      <xdr:spPr>
        <a:xfrm>
          <a:off x="7054927" y="572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35</xdr:row>
      <xdr:rowOff>86377</xdr:rowOff>
    </xdr:from>
    <xdr:ext cx="469744" cy="259045"/>
    <xdr:sp macro="" textlink="">
      <xdr:nvSpPr>
        <xdr:cNvPr id="151" name="n_4mainValue【図書館】&#10;一人当たり面積">
          <a:extLst>
            <a:ext uri="{FF2B5EF4-FFF2-40B4-BE49-F238E27FC236}">
              <a16:creationId xmlns:a16="http://schemas.microsoft.com/office/drawing/2014/main" id="{00000000-0008-0000-0F00-000097000000}"/>
            </a:ext>
          </a:extLst>
        </xdr:cNvPr>
        <xdr:cNvSpPr txBox="1"/>
      </xdr:nvSpPr>
      <xdr:spPr>
        <a:xfrm>
          <a:off x="6237365" y="575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2" name="正方形/長方形 151">
          <a:extLst>
            <a:ext uri="{FF2B5EF4-FFF2-40B4-BE49-F238E27FC236}">
              <a16:creationId xmlns:a16="http://schemas.microsoft.com/office/drawing/2014/main" id="{00000000-0008-0000-0F00-000098000000}"/>
            </a:ext>
          </a:extLst>
        </xdr:cNvPr>
        <xdr:cNvSpPr/>
      </xdr:nvSpPr>
      <xdr:spPr>
        <a:xfrm>
          <a:off x="704850" y="7562850"/>
          <a:ext cx="4381500"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3" name="正方形/長方形 152">
          <a:extLst>
            <a:ext uri="{FF2B5EF4-FFF2-40B4-BE49-F238E27FC236}">
              <a16:creationId xmlns:a16="http://schemas.microsoft.com/office/drawing/2014/main" id="{00000000-0008-0000-0F00-000099000000}"/>
            </a:ext>
          </a:extLst>
        </xdr:cNvPr>
        <xdr:cNvSpPr/>
      </xdr:nvSpPr>
      <xdr:spPr>
        <a:xfrm>
          <a:off x="831850" y="81851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4" name="正方形/長方形 153">
          <a:extLst>
            <a:ext uri="{FF2B5EF4-FFF2-40B4-BE49-F238E27FC236}">
              <a16:creationId xmlns:a16="http://schemas.microsoft.com/office/drawing/2014/main" id="{00000000-0008-0000-0F00-00009A000000}"/>
            </a:ext>
          </a:extLst>
        </xdr:cNvPr>
        <xdr:cNvSpPr/>
      </xdr:nvSpPr>
      <xdr:spPr>
        <a:xfrm>
          <a:off x="831850" y="83788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5" name="正方形/長方形 154">
          <a:extLst>
            <a:ext uri="{FF2B5EF4-FFF2-40B4-BE49-F238E27FC236}">
              <a16:creationId xmlns:a16="http://schemas.microsoft.com/office/drawing/2014/main" id="{00000000-0008-0000-0F00-00009B000000}"/>
            </a:ext>
          </a:extLst>
        </xdr:cNvPr>
        <xdr:cNvSpPr/>
      </xdr:nvSpPr>
      <xdr:spPr>
        <a:xfrm>
          <a:off x="1762125" y="81851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6" name="正方形/長方形 155">
          <a:extLst>
            <a:ext uri="{FF2B5EF4-FFF2-40B4-BE49-F238E27FC236}">
              <a16:creationId xmlns:a16="http://schemas.microsoft.com/office/drawing/2014/main" id="{00000000-0008-0000-0F00-00009C000000}"/>
            </a:ext>
          </a:extLst>
        </xdr:cNvPr>
        <xdr:cNvSpPr/>
      </xdr:nvSpPr>
      <xdr:spPr>
        <a:xfrm>
          <a:off x="1762125" y="83788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7" name="正方形/長方形 156">
          <a:extLst>
            <a:ext uri="{FF2B5EF4-FFF2-40B4-BE49-F238E27FC236}">
              <a16:creationId xmlns:a16="http://schemas.microsoft.com/office/drawing/2014/main" id="{00000000-0008-0000-0F00-00009D000000}"/>
            </a:ext>
          </a:extLst>
        </xdr:cNvPr>
        <xdr:cNvSpPr/>
      </xdr:nvSpPr>
      <xdr:spPr>
        <a:xfrm>
          <a:off x="2819400" y="81851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8" name="正方形/長方形 157">
          <a:extLst>
            <a:ext uri="{FF2B5EF4-FFF2-40B4-BE49-F238E27FC236}">
              <a16:creationId xmlns:a16="http://schemas.microsoft.com/office/drawing/2014/main" id="{00000000-0008-0000-0F00-00009E000000}"/>
            </a:ext>
          </a:extLst>
        </xdr:cNvPr>
        <xdr:cNvSpPr/>
      </xdr:nvSpPr>
      <xdr:spPr>
        <a:xfrm>
          <a:off x="2819400" y="83788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9" name="正方形/長方形 158">
          <a:extLst>
            <a:ext uri="{FF2B5EF4-FFF2-40B4-BE49-F238E27FC236}">
              <a16:creationId xmlns:a16="http://schemas.microsoft.com/office/drawing/2014/main" id="{00000000-0008-0000-0F00-00009F000000}"/>
            </a:ext>
          </a:extLst>
        </xdr:cNvPr>
        <xdr:cNvSpPr/>
      </xdr:nvSpPr>
      <xdr:spPr>
        <a:xfrm>
          <a:off x="704850" y="8639175"/>
          <a:ext cx="43815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60" name="テキスト ボックス 159">
          <a:extLst>
            <a:ext uri="{FF2B5EF4-FFF2-40B4-BE49-F238E27FC236}">
              <a16:creationId xmlns:a16="http://schemas.microsoft.com/office/drawing/2014/main" id="{00000000-0008-0000-0F00-0000A0000000}"/>
            </a:ext>
          </a:extLst>
        </xdr:cNvPr>
        <xdr:cNvSpPr txBox="1"/>
      </xdr:nvSpPr>
      <xdr:spPr>
        <a:xfrm>
          <a:off x="681038"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1" name="直線コネクタ 160">
          <a:extLst>
            <a:ext uri="{FF2B5EF4-FFF2-40B4-BE49-F238E27FC236}">
              <a16:creationId xmlns:a16="http://schemas.microsoft.com/office/drawing/2014/main" id="{00000000-0008-0000-0F00-0000A1000000}"/>
            </a:ext>
          </a:extLst>
        </xdr:cNvPr>
        <xdr:cNvCxnSpPr/>
      </xdr:nvCxnSpPr>
      <xdr:spPr>
        <a:xfrm>
          <a:off x="704850" y="108013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2" name="テキスト ボックス 161">
          <a:extLst>
            <a:ext uri="{FF2B5EF4-FFF2-40B4-BE49-F238E27FC236}">
              <a16:creationId xmlns:a16="http://schemas.microsoft.com/office/drawing/2014/main" id="{00000000-0008-0000-0F00-0000A2000000}"/>
            </a:ext>
          </a:extLst>
        </xdr:cNvPr>
        <xdr:cNvSpPr txBox="1"/>
      </xdr:nvSpPr>
      <xdr:spPr>
        <a:xfrm>
          <a:off x="280534" y="106686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3" name="直線コネクタ 162">
          <a:extLst>
            <a:ext uri="{FF2B5EF4-FFF2-40B4-BE49-F238E27FC236}">
              <a16:creationId xmlns:a16="http://schemas.microsoft.com/office/drawing/2014/main" id="{00000000-0008-0000-0F00-0000A3000000}"/>
            </a:ext>
          </a:extLst>
        </xdr:cNvPr>
        <xdr:cNvCxnSpPr/>
      </xdr:nvCxnSpPr>
      <xdr:spPr>
        <a:xfrm>
          <a:off x="704850" y="104394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4" name="テキスト ボックス 163">
          <a:extLst>
            <a:ext uri="{FF2B5EF4-FFF2-40B4-BE49-F238E27FC236}">
              <a16:creationId xmlns:a16="http://schemas.microsoft.com/office/drawing/2014/main" id="{00000000-0008-0000-0F00-0000A4000000}"/>
            </a:ext>
          </a:extLst>
        </xdr:cNvPr>
        <xdr:cNvSpPr txBox="1"/>
      </xdr:nvSpPr>
      <xdr:spPr>
        <a:xfrm>
          <a:off x="280534" y="10306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5" name="直線コネクタ 164">
          <a:extLst>
            <a:ext uri="{FF2B5EF4-FFF2-40B4-BE49-F238E27FC236}">
              <a16:creationId xmlns:a16="http://schemas.microsoft.com/office/drawing/2014/main" id="{00000000-0008-0000-0F00-0000A5000000}"/>
            </a:ext>
          </a:extLst>
        </xdr:cNvPr>
        <xdr:cNvCxnSpPr/>
      </xdr:nvCxnSpPr>
      <xdr:spPr>
        <a:xfrm>
          <a:off x="704850" y="100774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6" name="テキスト ボックス 165">
          <a:extLst>
            <a:ext uri="{FF2B5EF4-FFF2-40B4-BE49-F238E27FC236}">
              <a16:creationId xmlns:a16="http://schemas.microsoft.com/office/drawing/2014/main" id="{00000000-0008-0000-0F00-0000A6000000}"/>
            </a:ext>
          </a:extLst>
        </xdr:cNvPr>
        <xdr:cNvSpPr txBox="1"/>
      </xdr:nvSpPr>
      <xdr:spPr>
        <a:xfrm>
          <a:off x="344654" y="9944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7" name="直線コネクタ 166">
          <a:extLst>
            <a:ext uri="{FF2B5EF4-FFF2-40B4-BE49-F238E27FC236}">
              <a16:creationId xmlns:a16="http://schemas.microsoft.com/office/drawing/2014/main" id="{00000000-0008-0000-0F00-0000A7000000}"/>
            </a:ext>
          </a:extLst>
        </xdr:cNvPr>
        <xdr:cNvCxnSpPr/>
      </xdr:nvCxnSpPr>
      <xdr:spPr>
        <a:xfrm>
          <a:off x="704850" y="97155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8" name="テキスト ボックス 167">
          <a:extLst>
            <a:ext uri="{FF2B5EF4-FFF2-40B4-BE49-F238E27FC236}">
              <a16:creationId xmlns:a16="http://schemas.microsoft.com/office/drawing/2014/main" id="{00000000-0008-0000-0F00-0000A8000000}"/>
            </a:ext>
          </a:extLst>
        </xdr:cNvPr>
        <xdr:cNvSpPr txBox="1"/>
      </xdr:nvSpPr>
      <xdr:spPr>
        <a:xfrm>
          <a:off x="344654" y="95828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9" name="直線コネクタ 168">
          <a:extLst>
            <a:ext uri="{FF2B5EF4-FFF2-40B4-BE49-F238E27FC236}">
              <a16:creationId xmlns:a16="http://schemas.microsoft.com/office/drawing/2014/main" id="{00000000-0008-0000-0F00-0000A9000000}"/>
            </a:ext>
          </a:extLst>
        </xdr:cNvPr>
        <xdr:cNvCxnSpPr/>
      </xdr:nvCxnSpPr>
      <xdr:spPr>
        <a:xfrm>
          <a:off x="704850" y="93630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70" name="テキスト ボックス 169">
          <a:extLst>
            <a:ext uri="{FF2B5EF4-FFF2-40B4-BE49-F238E27FC236}">
              <a16:creationId xmlns:a16="http://schemas.microsoft.com/office/drawing/2014/main" id="{00000000-0008-0000-0F00-0000AA000000}"/>
            </a:ext>
          </a:extLst>
        </xdr:cNvPr>
        <xdr:cNvSpPr txBox="1"/>
      </xdr:nvSpPr>
      <xdr:spPr>
        <a:xfrm>
          <a:off x="344654" y="9230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1" name="直線コネクタ 170">
          <a:extLst>
            <a:ext uri="{FF2B5EF4-FFF2-40B4-BE49-F238E27FC236}">
              <a16:creationId xmlns:a16="http://schemas.microsoft.com/office/drawing/2014/main" id="{00000000-0008-0000-0F00-0000AB000000}"/>
            </a:ext>
          </a:extLst>
        </xdr:cNvPr>
        <xdr:cNvCxnSpPr/>
      </xdr:nvCxnSpPr>
      <xdr:spPr>
        <a:xfrm>
          <a:off x="704850" y="90011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72" name="テキスト ボックス 171">
          <a:extLst>
            <a:ext uri="{FF2B5EF4-FFF2-40B4-BE49-F238E27FC236}">
              <a16:creationId xmlns:a16="http://schemas.microsoft.com/office/drawing/2014/main" id="{00000000-0008-0000-0F00-0000AC000000}"/>
            </a:ext>
          </a:extLst>
        </xdr:cNvPr>
        <xdr:cNvSpPr txBox="1"/>
      </xdr:nvSpPr>
      <xdr:spPr>
        <a:xfrm>
          <a:off x="344654" y="8868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3" name="直線コネクタ 172">
          <a:extLst>
            <a:ext uri="{FF2B5EF4-FFF2-40B4-BE49-F238E27FC236}">
              <a16:creationId xmlns:a16="http://schemas.microsoft.com/office/drawing/2014/main" id="{00000000-0008-0000-0F00-0000AD000000}"/>
            </a:ext>
          </a:extLst>
        </xdr:cNvPr>
        <xdr:cNvCxnSpPr/>
      </xdr:nvCxnSpPr>
      <xdr:spPr>
        <a:xfrm>
          <a:off x="704850" y="86391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4" name="テキスト ボックス 173">
          <a:extLst>
            <a:ext uri="{FF2B5EF4-FFF2-40B4-BE49-F238E27FC236}">
              <a16:creationId xmlns:a16="http://schemas.microsoft.com/office/drawing/2014/main" id="{00000000-0008-0000-0F00-0000AE000000}"/>
            </a:ext>
          </a:extLst>
        </xdr:cNvPr>
        <xdr:cNvSpPr txBox="1"/>
      </xdr:nvSpPr>
      <xdr:spPr>
        <a:xfrm>
          <a:off x="394486" y="8506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5" name="【体育館・プール】&#10;有形固定資産減価償却率グラフ枠">
          <a:extLst>
            <a:ext uri="{FF2B5EF4-FFF2-40B4-BE49-F238E27FC236}">
              <a16:creationId xmlns:a16="http://schemas.microsoft.com/office/drawing/2014/main" id="{00000000-0008-0000-0F00-0000AF000000}"/>
            </a:ext>
          </a:extLst>
        </xdr:cNvPr>
        <xdr:cNvSpPr/>
      </xdr:nvSpPr>
      <xdr:spPr>
        <a:xfrm>
          <a:off x="704850" y="8639175"/>
          <a:ext cx="43815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85725</xdr:rowOff>
    </xdr:from>
    <xdr:to>
      <xdr:col>24</xdr:col>
      <xdr:colOff>62865</xdr:colOff>
      <xdr:row>64</xdr:row>
      <xdr:rowOff>57150</xdr:rowOff>
    </xdr:to>
    <xdr:cxnSp macro="">
      <xdr:nvCxnSpPr>
        <xdr:cNvPr id="176" name="直線コネクタ 175">
          <a:extLst>
            <a:ext uri="{FF2B5EF4-FFF2-40B4-BE49-F238E27FC236}">
              <a16:creationId xmlns:a16="http://schemas.microsoft.com/office/drawing/2014/main" id="{00000000-0008-0000-0F00-0000B0000000}"/>
            </a:ext>
          </a:extLst>
        </xdr:cNvPr>
        <xdr:cNvCxnSpPr/>
      </xdr:nvCxnSpPr>
      <xdr:spPr>
        <a:xfrm flipV="1">
          <a:off x="4291965" y="9153525"/>
          <a:ext cx="0" cy="1266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60977</xdr:rowOff>
    </xdr:from>
    <xdr:ext cx="405111" cy="259045"/>
    <xdr:sp macro="" textlink="">
      <xdr:nvSpPr>
        <xdr:cNvPr id="177" name="【体育館・プール】&#10;有形固定資産減価償却率最小値テキスト">
          <a:extLst>
            <a:ext uri="{FF2B5EF4-FFF2-40B4-BE49-F238E27FC236}">
              <a16:creationId xmlns:a16="http://schemas.microsoft.com/office/drawing/2014/main" id="{00000000-0008-0000-0F00-0000B1000000}"/>
            </a:ext>
          </a:extLst>
        </xdr:cNvPr>
        <xdr:cNvSpPr txBox="1"/>
      </xdr:nvSpPr>
      <xdr:spPr>
        <a:xfrm>
          <a:off x="4330700" y="1042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57150</xdr:rowOff>
    </xdr:from>
    <xdr:to>
      <xdr:col>24</xdr:col>
      <xdr:colOff>152400</xdr:colOff>
      <xdr:row>64</xdr:row>
      <xdr:rowOff>57150</xdr:rowOff>
    </xdr:to>
    <xdr:cxnSp macro="">
      <xdr:nvCxnSpPr>
        <xdr:cNvPr id="178" name="直線コネクタ 177">
          <a:extLst>
            <a:ext uri="{FF2B5EF4-FFF2-40B4-BE49-F238E27FC236}">
              <a16:creationId xmlns:a16="http://schemas.microsoft.com/office/drawing/2014/main" id="{00000000-0008-0000-0F00-0000B2000000}"/>
            </a:ext>
          </a:extLst>
        </xdr:cNvPr>
        <xdr:cNvCxnSpPr/>
      </xdr:nvCxnSpPr>
      <xdr:spPr>
        <a:xfrm>
          <a:off x="4217988" y="10420350"/>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32402</xdr:rowOff>
    </xdr:from>
    <xdr:ext cx="405111" cy="259045"/>
    <xdr:sp macro="" textlink="">
      <xdr:nvSpPr>
        <xdr:cNvPr id="179" name="【体育館・プール】&#10;有形固定資産減価償却率最大値テキスト">
          <a:extLst>
            <a:ext uri="{FF2B5EF4-FFF2-40B4-BE49-F238E27FC236}">
              <a16:creationId xmlns:a16="http://schemas.microsoft.com/office/drawing/2014/main" id="{00000000-0008-0000-0F00-0000B3000000}"/>
            </a:ext>
          </a:extLst>
        </xdr:cNvPr>
        <xdr:cNvSpPr txBox="1"/>
      </xdr:nvSpPr>
      <xdr:spPr>
        <a:xfrm>
          <a:off x="4330700" y="8938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85725</xdr:rowOff>
    </xdr:from>
    <xdr:to>
      <xdr:col>24</xdr:col>
      <xdr:colOff>152400</xdr:colOff>
      <xdr:row>56</xdr:row>
      <xdr:rowOff>85725</xdr:rowOff>
    </xdr:to>
    <xdr:cxnSp macro="">
      <xdr:nvCxnSpPr>
        <xdr:cNvPr id="180" name="直線コネクタ 179">
          <a:extLst>
            <a:ext uri="{FF2B5EF4-FFF2-40B4-BE49-F238E27FC236}">
              <a16:creationId xmlns:a16="http://schemas.microsoft.com/office/drawing/2014/main" id="{00000000-0008-0000-0F00-0000B4000000}"/>
            </a:ext>
          </a:extLst>
        </xdr:cNvPr>
        <xdr:cNvCxnSpPr/>
      </xdr:nvCxnSpPr>
      <xdr:spPr>
        <a:xfrm>
          <a:off x="4217988" y="9153525"/>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50182</xdr:rowOff>
    </xdr:from>
    <xdr:ext cx="405111" cy="259045"/>
    <xdr:sp macro="" textlink="">
      <xdr:nvSpPr>
        <xdr:cNvPr id="181" name="【体育館・プール】&#10;有形固定資産減価償却率平均値テキスト">
          <a:extLst>
            <a:ext uri="{FF2B5EF4-FFF2-40B4-BE49-F238E27FC236}">
              <a16:creationId xmlns:a16="http://schemas.microsoft.com/office/drawing/2014/main" id="{00000000-0008-0000-0F00-0000B5000000}"/>
            </a:ext>
          </a:extLst>
        </xdr:cNvPr>
        <xdr:cNvSpPr txBox="1"/>
      </xdr:nvSpPr>
      <xdr:spPr>
        <a:xfrm>
          <a:off x="4330700" y="94418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27305</xdr:rowOff>
    </xdr:from>
    <xdr:to>
      <xdr:col>24</xdr:col>
      <xdr:colOff>114300</xdr:colOff>
      <xdr:row>59</xdr:row>
      <xdr:rowOff>128905</xdr:rowOff>
    </xdr:to>
    <xdr:sp macro="" textlink="">
      <xdr:nvSpPr>
        <xdr:cNvPr id="182" name="フローチャート: 判断 181">
          <a:extLst>
            <a:ext uri="{FF2B5EF4-FFF2-40B4-BE49-F238E27FC236}">
              <a16:creationId xmlns:a16="http://schemas.microsoft.com/office/drawing/2014/main" id="{00000000-0008-0000-0F00-0000B6000000}"/>
            </a:ext>
          </a:extLst>
        </xdr:cNvPr>
        <xdr:cNvSpPr/>
      </xdr:nvSpPr>
      <xdr:spPr>
        <a:xfrm>
          <a:off x="4241800" y="958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10160</xdr:rowOff>
    </xdr:from>
    <xdr:to>
      <xdr:col>20</xdr:col>
      <xdr:colOff>38100</xdr:colOff>
      <xdr:row>59</xdr:row>
      <xdr:rowOff>111760</xdr:rowOff>
    </xdr:to>
    <xdr:sp macro="" textlink="">
      <xdr:nvSpPr>
        <xdr:cNvPr id="183" name="フローチャート: 判断 182">
          <a:extLst>
            <a:ext uri="{FF2B5EF4-FFF2-40B4-BE49-F238E27FC236}">
              <a16:creationId xmlns:a16="http://schemas.microsoft.com/office/drawing/2014/main" id="{00000000-0008-0000-0F00-0000B7000000}"/>
            </a:ext>
          </a:extLst>
        </xdr:cNvPr>
        <xdr:cNvSpPr/>
      </xdr:nvSpPr>
      <xdr:spPr>
        <a:xfrm>
          <a:off x="3475038" y="9563735"/>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156845</xdr:rowOff>
    </xdr:from>
    <xdr:to>
      <xdr:col>15</xdr:col>
      <xdr:colOff>101600</xdr:colOff>
      <xdr:row>59</xdr:row>
      <xdr:rowOff>86995</xdr:rowOff>
    </xdr:to>
    <xdr:sp macro="" textlink="">
      <xdr:nvSpPr>
        <xdr:cNvPr id="184" name="フローチャート: 判断 183">
          <a:extLst>
            <a:ext uri="{FF2B5EF4-FFF2-40B4-BE49-F238E27FC236}">
              <a16:creationId xmlns:a16="http://schemas.microsoft.com/office/drawing/2014/main" id="{00000000-0008-0000-0F00-0000B8000000}"/>
            </a:ext>
          </a:extLst>
        </xdr:cNvPr>
        <xdr:cNvSpPr/>
      </xdr:nvSpPr>
      <xdr:spPr>
        <a:xfrm>
          <a:off x="2643188" y="9548495"/>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145415</xdr:rowOff>
    </xdr:from>
    <xdr:to>
      <xdr:col>10</xdr:col>
      <xdr:colOff>165100</xdr:colOff>
      <xdr:row>59</xdr:row>
      <xdr:rowOff>75565</xdr:rowOff>
    </xdr:to>
    <xdr:sp macro="" textlink="">
      <xdr:nvSpPr>
        <xdr:cNvPr id="185" name="フローチャート: 判断 184">
          <a:extLst>
            <a:ext uri="{FF2B5EF4-FFF2-40B4-BE49-F238E27FC236}">
              <a16:creationId xmlns:a16="http://schemas.microsoft.com/office/drawing/2014/main" id="{00000000-0008-0000-0F00-0000B9000000}"/>
            </a:ext>
          </a:extLst>
        </xdr:cNvPr>
        <xdr:cNvSpPr/>
      </xdr:nvSpPr>
      <xdr:spPr>
        <a:xfrm>
          <a:off x="1825625" y="9537065"/>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139700</xdr:rowOff>
    </xdr:from>
    <xdr:to>
      <xdr:col>6</xdr:col>
      <xdr:colOff>38100</xdr:colOff>
      <xdr:row>59</xdr:row>
      <xdr:rowOff>69850</xdr:rowOff>
    </xdr:to>
    <xdr:sp macro="" textlink="">
      <xdr:nvSpPr>
        <xdr:cNvPr id="186" name="フローチャート: 判断 185">
          <a:extLst>
            <a:ext uri="{FF2B5EF4-FFF2-40B4-BE49-F238E27FC236}">
              <a16:creationId xmlns:a16="http://schemas.microsoft.com/office/drawing/2014/main" id="{00000000-0008-0000-0F00-0000BA000000}"/>
            </a:ext>
          </a:extLst>
        </xdr:cNvPr>
        <xdr:cNvSpPr/>
      </xdr:nvSpPr>
      <xdr:spPr>
        <a:xfrm>
          <a:off x="1008063" y="9531350"/>
          <a:ext cx="8731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F00-0000BB000000}"/>
            </a:ext>
          </a:extLst>
        </xdr:cNvPr>
        <xdr:cNvSpPr txBox="1"/>
      </xdr:nvSpPr>
      <xdr:spPr>
        <a:xfrm>
          <a:off x="4116388"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F00-0000BC000000}"/>
            </a:ext>
          </a:extLst>
        </xdr:cNvPr>
        <xdr:cNvSpPr txBox="1"/>
      </xdr:nvSpPr>
      <xdr:spPr>
        <a:xfrm>
          <a:off x="3349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0000000-0008-0000-0F00-0000BD000000}"/>
            </a:ext>
          </a:extLst>
        </xdr:cNvPr>
        <xdr:cNvSpPr txBox="1"/>
      </xdr:nvSpPr>
      <xdr:spPr>
        <a:xfrm>
          <a:off x="251777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00000000-0008-0000-0F00-0000BE000000}"/>
            </a:ext>
          </a:extLst>
        </xdr:cNvPr>
        <xdr:cNvSpPr txBox="1"/>
      </xdr:nvSpPr>
      <xdr:spPr>
        <a:xfrm>
          <a:off x="1700213"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1" name="テキスト ボックス 190">
          <a:extLst>
            <a:ext uri="{FF2B5EF4-FFF2-40B4-BE49-F238E27FC236}">
              <a16:creationId xmlns:a16="http://schemas.microsoft.com/office/drawing/2014/main" id="{00000000-0008-0000-0F00-0000BF000000}"/>
            </a:ext>
          </a:extLst>
        </xdr:cNvPr>
        <xdr:cNvSpPr txBox="1"/>
      </xdr:nvSpPr>
      <xdr:spPr>
        <a:xfrm>
          <a:off x="8826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48260</xdr:rowOff>
    </xdr:from>
    <xdr:to>
      <xdr:col>24</xdr:col>
      <xdr:colOff>114300</xdr:colOff>
      <xdr:row>59</xdr:row>
      <xdr:rowOff>149860</xdr:rowOff>
    </xdr:to>
    <xdr:sp macro="" textlink="">
      <xdr:nvSpPr>
        <xdr:cNvPr id="192" name="楕円 191">
          <a:extLst>
            <a:ext uri="{FF2B5EF4-FFF2-40B4-BE49-F238E27FC236}">
              <a16:creationId xmlns:a16="http://schemas.microsoft.com/office/drawing/2014/main" id="{00000000-0008-0000-0F00-0000C0000000}"/>
            </a:ext>
          </a:extLst>
        </xdr:cNvPr>
        <xdr:cNvSpPr/>
      </xdr:nvSpPr>
      <xdr:spPr>
        <a:xfrm>
          <a:off x="4241800" y="9601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26687</xdr:rowOff>
    </xdr:from>
    <xdr:ext cx="405111" cy="259045"/>
    <xdr:sp macro="" textlink="">
      <xdr:nvSpPr>
        <xdr:cNvPr id="193" name="【体育館・プール】&#10;有形固定資産減価償却率該当値テキスト">
          <a:extLst>
            <a:ext uri="{FF2B5EF4-FFF2-40B4-BE49-F238E27FC236}">
              <a16:creationId xmlns:a16="http://schemas.microsoft.com/office/drawing/2014/main" id="{00000000-0008-0000-0F00-0000C1000000}"/>
            </a:ext>
          </a:extLst>
        </xdr:cNvPr>
        <xdr:cNvSpPr txBox="1"/>
      </xdr:nvSpPr>
      <xdr:spPr>
        <a:xfrm>
          <a:off x="4330700" y="9580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12065</xdr:rowOff>
    </xdr:from>
    <xdr:to>
      <xdr:col>20</xdr:col>
      <xdr:colOff>38100</xdr:colOff>
      <xdr:row>59</xdr:row>
      <xdr:rowOff>113665</xdr:rowOff>
    </xdr:to>
    <xdr:sp macro="" textlink="">
      <xdr:nvSpPr>
        <xdr:cNvPr id="194" name="楕円 193">
          <a:extLst>
            <a:ext uri="{FF2B5EF4-FFF2-40B4-BE49-F238E27FC236}">
              <a16:creationId xmlns:a16="http://schemas.microsoft.com/office/drawing/2014/main" id="{00000000-0008-0000-0F00-0000C2000000}"/>
            </a:ext>
          </a:extLst>
        </xdr:cNvPr>
        <xdr:cNvSpPr/>
      </xdr:nvSpPr>
      <xdr:spPr>
        <a:xfrm>
          <a:off x="3475038" y="9565640"/>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62865</xdr:rowOff>
    </xdr:from>
    <xdr:to>
      <xdr:col>24</xdr:col>
      <xdr:colOff>63500</xdr:colOff>
      <xdr:row>59</xdr:row>
      <xdr:rowOff>99060</xdr:rowOff>
    </xdr:to>
    <xdr:cxnSp macro="">
      <xdr:nvCxnSpPr>
        <xdr:cNvPr id="195" name="直線コネクタ 194">
          <a:extLst>
            <a:ext uri="{FF2B5EF4-FFF2-40B4-BE49-F238E27FC236}">
              <a16:creationId xmlns:a16="http://schemas.microsoft.com/office/drawing/2014/main" id="{00000000-0008-0000-0F00-0000C3000000}"/>
            </a:ext>
          </a:extLst>
        </xdr:cNvPr>
        <xdr:cNvCxnSpPr/>
      </xdr:nvCxnSpPr>
      <xdr:spPr>
        <a:xfrm>
          <a:off x="3525838" y="9616440"/>
          <a:ext cx="766762"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141605</xdr:rowOff>
    </xdr:from>
    <xdr:to>
      <xdr:col>15</xdr:col>
      <xdr:colOff>101600</xdr:colOff>
      <xdr:row>59</xdr:row>
      <xdr:rowOff>71755</xdr:rowOff>
    </xdr:to>
    <xdr:sp macro="" textlink="">
      <xdr:nvSpPr>
        <xdr:cNvPr id="196" name="楕円 195">
          <a:extLst>
            <a:ext uri="{FF2B5EF4-FFF2-40B4-BE49-F238E27FC236}">
              <a16:creationId xmlns:a16="http://schemas.microsoft.com/office/drawing/2014/main" id="{00000000-0008-0000-0F00-0000C4000000}"/>
            </a:ext>
          </a:extLst>
        </xdr:cNvPr>
        <xdr:cNvSpPr/>
      </xdr:nvSpPr>
      <xdr:spPr>
        <a:xfrm>
          <a:off x="2643188" y="9533255"/>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20955</xdr:rowOff>
    </xdr:from>
    <xdr:to>
      <xdr:col>19</xdr:col>
      <xdr:colOff>177800</xdr:colOff>
      <xdr:row>59</xdr:row>
      <xdr:rowOff>62865</xdr:rowOff>
    </xdr:to>
    <xdr:cxnSp macro="">
      <xdr:nvCxnSpPr>
        <xdr:cNvPr id="197" name="直線コネクタ 196">
          <a:extLst>
            <a:ext uri="{FF2B5EF4-FFF2-40B4-BE49-F238E27FC236}">
              <a16:creationId xmlns:a16="http://schemas.microsoft.com/office/drawing/2014/main" id="{00000000-0008-0000-0F00-0000C5000000}"/>
            </a:ext>
          </a:extLst>
        </xdr:cNvPr>
        <xdr:cNvCxnSpPr/>
      </xdr:nvCxnSpPr>
      <xdr:spPr>
        <a:xfrm>
          <a:off x="2693988" y="9574530"/>
          <a:ext cx="83185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69215</xdr:rowOff>
    </xdr:from>
    <xdr:to>
      <xdr:col>10</xdr:col>
      <xdr:colOff>165100</xdr:colOff>
      <xdr:row>58</xdr:row>
      <xdr:rowOff>170815</xdr:rowOff>
    </xdr:to>
    <xdr:sp macro="" textlink="">
      <xdr:nvSpPr>
        <xdr:cNvPr id="198" name="楕円 197">
          <a:extLst>
            <a:ext uri="{FF2B5EF4-FFF2-40B4-BE49-F238E27FC236}">
              <a16:creationId xmlns:a16="http://schemas.microsoft.com/office/drawing/2014/main" id="{00000000-0008-0000-0F00-0000C6000000}"/>
            </a:ext>
          </a:extLst>
        </xdr:cNvPr>
        <xdr:cNvSpPr/>
      </xdr:nvSpPr>
      <xdr:spPr>
        <a:xfrm>
          <a:off x="1825625" y="9460865"/>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120015</xdr:rowOff>
    </xdr:from>
    <xdr:to>
      <xdr:col>15</xdr:col>
      <xdr:colOff>50800</xdr:colOff>
      <xdr:row>59</xdr:row>
      <xdr:rowOff>20955</xdr:rowOff>
    </xdr:to>
    <xdr:cxnSp macro="">
      <xdr:nvCxnSpPr>
        <xdr:cNvPr id="199" name="直線コネクタ 198">
          <a:extLst>
            <a:ext uri="{FF2B5EF4-FFF2-40B4-BE49-F238E27FC236}">
              <a16:creationId xmlns:a16="http://schemas.microsoft.com/office/drawing/2014/main" id="{00000000-0008-0000-0F00-0000C7000000}"/>
            </a:ext>
          </a:extLst>
        </xdr:cNvPr>
        <xdr:cNvCxnSpPr/>
      </xdr:nvCxnSpPr>
      <xdr:spPr>
        <a:xfrm>
          <a:off x="1876425" y="9511665"/>
          <a:ext cx="817563"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61595</xdr:rowOff>
    </xdr:from>
    <xdr:to>
      <xdr:col>6</xdr:col>
      <xdr:colOff>38100</xdr:colOff>
      <xdr:row>58</xdr:row>
      <xdr:rowOff>163195</xdr:rowOff>
    </xdr:to>
    <xdr:sp macro="" textlink="">
      <xdr:nvSpPr>
        <xdr:cNvPr id="200" name="楕円 199">
          <a:extLst>
            <a:ext uri="{FF2B5EF4-FFF2-40B4-BE49-F238E27FC236}">
              <a16:creationId xmlns:a16="http://schemas.microsoft.com/office/drawing/2014/main" id="{00000000-0008-0000-0F00-0000C8000000}"/>
            </a:ext>
          </a:extLst>
        </xdr:cNvPr>
        <xdr:cNvSpPr/>
      </xdr:nvSpPr>
      <xdr:spPr>
        <a:xfrm>
          <a:off x="1008063" y="9453245"/>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112395</xdr:rowOff>
    </xdr:from>
    <xdr:to>
      <xdr:col>10</xdr:col>
      <xdr:colOff>114300</xdr:colOff>
      <xdr:row>58</xdr:row>
      <xdr:rowOff>120015</xdr:rowOff>
    </xdr:to>
    <xdr:cxnSp macro="">
      <xdr:nvCxnSpPr>
        <xdr:cNvPr id="201" name="直線コネクタ 200">
          <a:extLst>
            <a:ext uri="{FF2B5EF4-FFF2-40B4-BE49-F238E27FC236}">
              <a16:creationId xmlns:a16="http://schemas.microsoft.com/office/drawing/2014/main" id="{00000000-0008-0000-0F00-0000C9000000}"/>
            </a:ext>
          </a:extLst>
        </xdr:cNvPr>
        <xdr:cNvCxnSpPr/>
      </xdr:nvCxnSpPr>
      <xdr:spPr>
        <a:xfrm>
          <a:off x="1058863" y="9504045"/>
          <a:ext cx="817562"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128287</xdr:rowOff>
    </xdr:from>
    <xdr:ext cx="405111" cy="259045"/>
    <xdr:sp macro="" textlink="">
      <xdr:nvSpPr>
        <xdr:cNvPr id="202" name="n_1aveValue【体育館・プール】&#10;有形固定資産減価償却率">
          <a:extLst>
            <a:ext uri="{FF2B5EF4-FFF2-40B4-BE49-F238E27FC236}">
              <a16:creationId xmlns:a16="http://schemas.microsoft.com/office/drawing/2014/main" id="{00000000-0008-0000-0F00-0000CA000000}"/>
            </a:ext>
          </a:extLst>
        </xdr:cNvPr>
        <xdr:cNvSpPr txBox="1"/>
      </xdr:nvSpPr>
      <xdr:spPr>
        <a:xfrm>
          <a:off x="3324869" y="9358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78122</xdr:rowOff>
    </xdr:from>
    <xdr:ext cx="405111" cy="259045"/>
    <xdr:sp macro="" textlink="">
      <xdr:nvSpPr>
        <xdr:cNvPr id="203" name="n_2aveValue【体育館・プール】&#10;有形固定資産減価償却率">
          <a:extLst>
            <a:ext uri="{FF2B5EF4-FFF2-40B4-BE49-F238E27FC236}">
              <a16:creationId xmlns:a16="http://schemas.microsoft.com/office/drawing/2014/main" id="{00000000-0008-0000-0F00-0000CB000000}"/>
            </a:ext>
          </a:extLst>
        </xdr:cNvPr>
        <xdr:cNvSpPr txBox="1"/>
      </xdr:nvSpPr>
      <xdr:spPr>
        <a:xfrm>
          <a:off x="2505719" y="9631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66692</xdr:rowOff>
    </xdr:from>
    <xdr:ext cx="405111" cy="259045"/>
    <xdr:sp macro="" textlink="">
      <xdr:nvSpPr>
        <xdr:cNvPr id="204" name="n_3aveValue【体育館・プール】&#10;有形固定資産減価償却率">
          <a:extLst>
            <a:ext uri="{FF2B5EF4-FFF2-40B4-BE49-F238E27FC236}">
              <a16:creationId xmlns:a16="http://schemas.microsoft.com/office/drawing/2014/main" id="{00000000-0008-0000-0F00-0000CC000000}"/>
            </a:ext>
          </a:extLst>
        </xdr:cNvPr>
        <xdr:cNvSpPr txBox="1"/>
      </xdr:nvSpPr>
      <xdr:spPr>
        <a:xfrm>
          <a:off x="1688157" y="9620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60977</xdr:rowOff>
    </xdr:from>
    <xdr:ext cx="405111" cy="259045"/>
    <xdr:sp macro="" textlink="">
      <xdr:nvSpPr>
        <xdr:cNvPr id="205" name="n_4aveValue【体育館・プール】&#10;有形固定資産減価償却率">
          <a:extLst>
            <a:ext uri="{FF2B5EF4-FFF2-40B4-BE49-F238E27FC236}">
              <a16:creationId xmlns:a16="http://schemas.microsoft.com/office/drawing/2014/main" id="{00000000-0008-0000-0F00-0000CD000000}"/>
            </a:ext>
          </a:extLst>
        </xdr:cNvPr>
        <xdr:cNvSpPr txBox="1"/>
      </xdr:nvSpPr>
      <xdr:spPr>
        <a:xfrm>
          <a:off x="870594" y="9614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104792</xdr:rowOff>
    </xdr:from>
    <xdr:ext cx="405111" cy="259045"/>
    <xdr:sp macro="" textlink="">
      <xdr:nvSpPr>
        <xdr:cNvPr id="206" name="n_1mainValue【体育館・プール】&#10;有形固定資産減価償却率">
          <a:extLst>
            <a:ext uri="{FF2B5EF4-FFF2-40B4-BE49-F238E27FC236}">
              <a16:creationId xmlns:a16="http://schemas.microsoft.com/office/drawing/2014/main" id="{00000000-0008-0000-0F00-0000CE000000}"/>
            </a:ext>
          </a:extLst>
        </xdr:cNvPr>
        <xdr:cNvSpPr txBox="1"/>
      </xdr:nvSpPr>
      <xdr:spPr>
        <a:xfrm>
          <a:off x="3324869" y="9658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88282</xdr:rowOff>
    </xdr:from>
    <xdr:ext cx="405111" cy="259045"/>
    <xdr:sp macro="" textlink="">
      <xdr:nvSpPr>
        <xdr:cNvPr id="207" name="n_2mainValue【体育館・プール】&#10;有形固定資産減価償却率">
          <a:extLst>
            <a:ext uri="{FF2B5EF4-FFF2-40B4-BE49-F238E27FC236}">
              <a16:creationId xmlns:a16="http://schemas.microsoft.com/office/drawing/2014/main" id="{00000000-0008-0000-0F00-0000CF000000}"/>
            </a:ext>
          </a:extLst>
        </xdr:cNvPr>
        <xdr:cNvSpPr txBox="1"/>
      </xdr:nvSpPr>
      <xdr:spPr>
        <a:xfrm>
          <a:off x="2505719" y="931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15892</xdr:rowOff>
    </xdr:from>
    <xdr:ext cx="405111" cy="259045"/>
    <xdr:sp macro="" textlink="">
      <xdr:nvSpPr>
        <xdr:cNvPr id="208" name="n_3mainValue【体育館・プール】&#10;有形固定資産減価償却率">
          <a:extLst>
            <a:ext uri="{FF2B5EF4-FFF2-40B4-BE49-F238E27FC236}">
              <a16:creationId xmlns:a16="http://schemas.microsoft.com/office/drawing/2014/main" id="{00000000-0008-0000-0F00-0000D0000000}"/>
            </a:ext>
          </a:extLst>
        </xdr:cNvPr>
        <xdr:cNvSpPr txBox="1"/>
      </xdr:nvSpPr>
      <xdr:spPr>
        <a:xfrm>
          <a:off x="1688157" y="924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8272</xdr:rowOff>
    </xdr:from>
    <xdr:ext cx="405111" cy="259045"/>
    <xdr:sp macro="" textlink="">
      <xdr:nvSpPr>
        <xdr:cNvPr id="209" name="n_4mainValue【体育館・プール】&#10;有形固定資産減価償却率">
          <a:extLst>
            <a:ext uri="{FF2B5EF4-FFF2-40B4-BE49-F238E27FC236}">
              <a16:creationId xmlns:a16="http://schemas.microsoft.com/office/drawing/2014/main" id="{00000000-0008-0000-0F00-0000D1000000}"/>
            </a:ext>
          </a:extLst>
        </xdr:cNvPr>
        <xdr:cNvSpPr txBox="1"/>
      </xdr:nvSpPr>
      <xdr:spPr>
        <a:xfrm>
          <a:off x="870594" y="923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10" name="正方形/長方形 209">
          <a:extLst>
            <a:ext uri="{FF2B5EF4-FFF2-40B4-BE49-F238E27FC236}">
              <a16:creationId xmlns:a16="http://schemas.microsoft.com/office/drawing/2014/main" id="{00000000-0008-0000-0F00-0000D2000000}"/>
            </a:ext>
          </a:extLst>
        </xdr:cNvPr>
        <xdr:cNvSpPr/>
      </xdr:nvSpPr>
      <xdr:spPr>
        <a:xfrm>
          <a:off x="6118225" y="7562850"/>
          <a:ext cx="4367213"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1" name="正方形/長方形 210">
          <a:extLst>
            <a:ext uri="{FF2B5EF4-FFF2-40B4-BE49-F238E27FC236}">
              <a16:creationId xmlns:a16="http://schemas.microsoft.com/office/drawing/2014/main" id="{00000000-0008-0000-0F00-0000D3000000}"/>
            </a:ext>
          </a:extLst>
        </xdr:cNvPr>
        <xdr:cNvSpPr/>
      </xdr:nvSpPr>
      <xdr:spPr>
        <a:xfrm>
          <a:off x="6230938" y="81851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2" name="正方形/長方形 211">
          <a:extLst>
            <a:ext uri="{FF2B5EF4-FFF2-40B4-BE49-F238E27FC236}">
              <a16:creationId xmlns:a16="http://schemas.microsoft.com/office/drawing/2014/main" id="{00000000-0008-0000-0F00-0000D4000000}"/>
            </a:ext>
          </a:extLst>
        </xdr:cNvPr>
        <xdr:cNvSpPr/>
      </xdr:nvSpPr>
      <xdr:spPr>
        <a:xfrm>
          <a:off x="6230938" y="83788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3" name="正方形/長方形 212">
          <a:extLst>
            <a:ext uri="{FF2B5EF4-FFF2-40B4-BE49-F238E27FC236}">
              <a16:creationId xmlns:a16="http://schemas.microsoft.com/office/drawing/2014/main" id="{00000000-0008-0000-0F00-0000D5000000}"/>
            </a:ext>
          </a:extLst>
        </xdr:cNvPr>
        <xdr:cNvSpPr/>
      </xdr:nvSpPr>
      <xdr:spPr>
        <a:xfrm>
          <a:off x="7175500" y="81851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4" name="正方形/長方形 213">
          <a:extLst>
            <a:ext uri="{FF2B5EF4-FFF2-40B4-BE49-F238E27FC236}">
              <a16:creationId xmlns:a16="http://schemas.microsoft.com/office/drawing/2014/main" id="{00000000-0008-0000-0F00-0000D6000000}"/>
            </a:ext>
          </a:extLst>
        </xdr:cNvPr>
        <xdr:cNvSpPr/>
      </xdr:nvSpPr>
      <xdr:spPr>
        <a:xfrm>
          <a:off x="7175500" y="83788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5" name="正方形/長方形 214">
          <a:extLst>
            <a:ext uri="{FF2B5EF4-FFF2-40B4-BE49-F238E27FC236}">
              <a16:creationId xmlns:a16="http://schemas.microsoft.com/office/drawing/2014/main" id="{00000000-0008-0000-0F00-0000D7000000}"/>
            </a:ext>
          </a:extLst>
        </xdr:cNvPr>
        <xdr:cNvSpPr/>
      </xdr:nvSpPr>
      <xdr:spPr>
        <a:xfrm>
          <a:off x="8232775" y="81851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6" name="正方形/長方形 215">
          <a:extLst>
            <a:ext uri="{FF2B5EF4-FFF2-40B4-BE49-F238E27FC236}">
              <a16:creationId xmlns:a16="http://schemas.microsoft.com/office/drawing/2014/main" id="{00000000-0008-0000-0F00-0000D8000000}"/>
            </a:ext>
          </a:extLst>
        </xdr:cNvPr>
        <xdr:cNvSpPr/>
      </xdr:nvSpPr>
      <xdr:spPr>
        <a:xfrm>
          <a:off x="8232775" y="83788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7" name="正方形/長方形 216">
          <a:extLst>
            <a:ext uri="{FF2B5EF4-FFF2-40B4-BE49-F238E27FC236}">
              <a16:creationId xmlns:a16="http://schemas.microsoft.com/office/drawing/2014/main" id="{00000000-0008-0000-0F00-0000D9000000}"/>
            </a:ext>
          </a:extLst>
        </xdr:cNvPr>
        <xdr:cNvSpPr/>
      </xdr:nvSpPr>
      <xdr:spPr>
        <a:xfrm>
          <a:off x="6118225" y="8639175"/>
          <a:ext cx="4367213"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8" name="テキスト ボックス 217">
          <a:extLst>
            <a:ext uri="{FF2B5EF4-FFF2-40B4-BE49-F238E27FC236}">
              <a16:creationId xmlns:a16="http://schemas.microsoft.com/office/drawing/2014/main" id="{00000000-0008-0000-0F00-0000DA000000}"/>
            </a:ext>
          </a:extLst>
        </xdr:cNvPr>
        <xdr:cNvSpPr txBox="1"/>
      </xdr:nvSpPr>
      <xdr:spPr>
        <a:xfrm>
          <a:off x="6080125"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9" name="直線コネクタ 218">
          <a:extLst>
            <a:ext uri="{FF2B5EF4-FFF2-40B4-BE49-F238E27FC236}">
              <a16:creationId xmlns:a16="http://schemas.microsoft.com/office/drawing/2014/main" id="{00000000-0008-0000-0F00-0000DB000000}"/>
            </a:ext>
          </a:extLst>
        </xdr:cNvPr>
        <xdr:cNvCxnSpPr/>
      </xdr:nvCxnSpPr>
      <xdr:spPr>
        <a:xfrm>
          <a:off x="6118225" y="1080135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20" name="直線コネクタ 219">
          <a:extLst>
            <a:ext uri="{FF2B5EF4-FFF2-40B4-BE49-F238E27FC236}">
              <a16:creationId xmlns:a16="http://schemas.microsoft.com/office/drawing/2014/main" id="{00000000-0008-0000-0F00-0000DC000000}"/>
            </a:ext>
          </a:extLst>
        </xdr:cNvPr>
        <xdr:cNvCxnSpPr/>
      </xdr:nvCxnSpPr>
      <xdr:spPr>
        <a:xfrm>
          <a:off x="6118225" y="1036320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21" name="テキスト ボックス 220">
          <a:extLst>
            <a:ext uri="{FF2B5EF4-FFF2-40B4-BE49-F238E27FC236}">
              <a16:creationId xmlns:a16="http://schemas.microsoft.com/office/drawing/2014/main" id="{00000000-0008-0000-0F00-0000DD000000}"/>
            </a:ext>
          </a:extLst>
        </xdr:cNvPr>
        <xdr:cNvSpPr txBox="1"/>
      </xdr:nvSpPr>
      <xdr:spPr>
        <a:xfrm>
          <a:off x="5679621" y="102305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2" name="直線コネクタ 221">
          <a:extLst>
            <a:ext uri="{FF2B5EF4-FFF2-40B4-BE49-F238E27FC236}">
              <a16:creationId xmlns:a16="http://schemas.microsoft.com/office/drawing/2014/main" id="{00000000-0008-0000-0F00-0000DE000000}"/>
            </a:ext>
          </a:extLst>
        </xdr:cNvPr>
        <xdr:cNvCxnSpPr/>
      </xdr:nvCxnSpPr>
      <xdr:spPr>
        <a:xfrm>
          <a:off x="6118225" y="9934575"/>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23" name="テキスト ボックス 222">
          <a:extLst>
            <a:ext uri="{FF2B5EF4-FFF2-40B4-BE49-F238E27FC236}">
              <a16:creationId xmlns:a16="http://schemas.microsoft.com/office/drawing/2014/main" id="{00000000-0008-0000-0F00-0000DF000000}"/>
            </a:ext>
          </a:extLst>
        </xdr:cNvPr>
        <xdr:cNvSpPr txBox="1"/>
      </xdr:nvSpPr>
      <xdr:spPr>
        <a:xfrm>
          <a:off x="5679621" y="9801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4" name="直線コネクタ 223">
          <a:extLst>
            <a:ext uri="{FF2B5EF4-FFF2-40B4-BE49-F238E27FC236}">
              <a16:creationId xmlns:a16="http://schemas.microsoft.com/office/drawing/2014/main" id="{00000000-0008-0000-0F00-0000E0000000}"/>
            </a:ext>
          </a:extLst>
        </xdr:cNvPr>
        <xdr:cNvCxnSpPr/>
      </xdr:nvCxnSpPr>
      <xdr:spPr>
        <a:xfrm>
          <a:off x="6118225" y="950595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25" name="テキスト ボックス 224">
          <a:extLst>
            <a:ext uri="{FF2B5EF4-FFF2-40B4-BE49-F238E27FC236}">
              <a16:creationId xmlns:a16="http://schemas.microsoft.com/office/drawing/2014/main" id="{00000000-0008-0000-0F00-0000E1000000}"/>
            </a:ext>
          </a:extLst>
        </xdr:cNvPr>
        <xdr:cNvSpPr txBox="1"/>
      </xdr:nvSpPr>
      <xdr:spPr>
        <a:xfrm>
          <a:off x="5679621" y="93732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6" name="直線コネクタ 225">
          <a:extLst>
            <a:ext uri="{FF2B5EF4-FFF2-40B4-BE49-F238E27FC236}">
              <a16:creationId xmlns:a16="http://schemas.microsoft.com/office/drawing/2014/main" id="{00000000-0008-0000-0F00-0000E2000000}"/>
            </a:ext>
          </a:extLst>
        </xdr:cNvPr>
        <xdr:cNvCxnSpPr/>
      </xdr:nvCxnSpPr>
      <xdr:spPr>
        <a:xfrm>
          <a:off x="6118225" y="906780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7" name="テキスト ボックス 226">
          <a:extLst>
            <a:ext uri="{FF2B5EF4-FFF2-40B4-BE49-F238E27FC236}">
              <a16:creationId xmlns:a16="http://schemas.microsoft.com/office/drawing/2014/main" id="{00000000-0008-0000-0F00-0000E3000000}"/>
            </a:ext>
          </a:extLst>
        </xdr:cNvPr>
        <xdr:cNvSpPr txBox="1"/>
      </xdr:nvSpPr>
      <xdr:spPr>
        <a:xfrm>
          <a:off x="5679621" y="89351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00000000-0008-0000-0F00-0000E4000000}"/>
            </a:ext>
          </a:extLst>
        </xdr:cNvPr>
        <xdr:cNvCxnSpPr/>
      </xdr:nvCxnSpPr>
      <xdr:spPr>
        <a:xfrm>
          <a:off x="6118225" y="8639175"/>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a:extLst>
            <a:ext uri="{FF2B5EF4-FFF2-40B4-BE49-F238E27FC236}">
              <a16:creationId xmlns:a16="http://schemas.microsoft.com/office/drawing/2014/main" id="{00000000-0008-0000-0F00-0000E5000000}"/>
            </a:ext>
          </a:extLst>
        </xdr:cNvPr>
        <xdr:cNvSpPr txBox="1"/>
      </xdr:nvSpPr>
      <xdr:spPr>
        <a:xfrm>
          <a:off x="5679621" y="8506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a:extLst>
            <a:ext uri="{FF2B5EF4-FFF2-40B4-BE49-F238E27FC236}">
              <a16:creationId xmlns:a16="http://schemas.microsoft.com/office/drawing/2014/main" id="{00000000-0008-0000-0F00-0000E6000000}"/>
            </a:ext>
          </a:extLst>
        </xdr:cNvPr>
        <xdr:cNvSpPr/>
      </xdr:nvSpPr>
      <xdr:spPr>
        <a:xfrm>
          <a:off x="6118225" y="8639175"/>
          <a:ext cx="4367213"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114300</xdr:rowOff>
    </xdr:from>
    <xdr:to>
      <xdr:col>54</xdr:col>
      <xdr:colOff>189865</xdr:colOff>
      <xdr:row>63</xdr:row>
      <xdr:rowOff>157734</xdr:rowOff>
    </xdr:to>
    <xdr:cxnSp macro="">
      <xdr:nvCxnSpPr>
        <xdr:cNvPr id="231" name="直線コネクタ 230">
          <a:extLst>
            <a:ext uri="{FF2B5EF4-FFF2-40B4-BE49-F238E27FC236}">
              <a16:creationId xmlns:a16="http://schemas.microsoft.com/office/drawing/2014/main" id="{00000000-0008-0000-0F00-0000E7000000}"/>
            </a:ext>
          </a:extLst>
        </xdr:cNvPr>
        <xdr:cNvCxnSpPr/>
      </xdr:nvCxnSpPr>
      <xdr:spPr>
        <a:xfrm flipV="1">
          <a:off x="9691053" y="9182100"/>
          <a:ext cx="0" cy="1176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161561</xdr:rowOff>
    </xdr:from>
    <xdr:ext cx="469744" cy="259045"/>
    <xdr:sp macro="" textlink="">
      <xdr:nvSpPr>
        <xdr:cNvPr id="232" name="【体育館・プール】&#10;一人当たり面積最小値テキスト">
          <a:extLst>
            <a:ext uri="{FF2B5EF4-FFF2-40B4-BE49-F238E27FC236}">
              <a16:creationId xmlns:a16="http://schemas.microsoft.com/office/drawing/2014/main" id="{00000000-0008-0000-0F00-0000E8000000}"/>
            </a:ext>
          </a:extLst>
        </xdr:cNvPr>
        <xdr:cNvSpPr txBox="1"/>
      </xdr:nvSpPr>
      <xdr:spPr>
        <a:xfrm>
          <a:off x="9729788" y="10362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157734</xdr:rowOff>
    </xdr:from>
    <xdr:to>
      <xdr:col>55</xdr:col>
      <xdr:colOff>88900</xdr:colOff>
      <xdr:row>63</xdr:row>
      <xdr:rowOff>157734</xdr:rowOff>
    </xdr:to>
    <xdr:cxnSp macro="">
      <xdr:nvCxnSpPr>
        <xdr:cNvPr id="233" name="直線コネクタ 232">
          <a:extLst>
            <a:ext uri="{FF2B5EF4-FFF2-40B4-BE49-F238E27FC236}">
              <a16:creationId xmlns:a16="http://schemas.microsoft.com/office/drawing/2014/main" id="{00000000-0008-0000-0F00-0000E9000000}"/>
            </a:ext>
          </a:extLst>
        </xdr:cNvPr>
        <xdr:cNvCxnSpPr/>
      </xdr:nvCxnSpPr>
      <xdr:spPr>
        <a:xfrm>
          <a:off x="9617075" y="10359009"/>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60977</xdr:rowOff>
    </xdr:from>
    <xdr:ext cx="469744" cy="259045"/>
    <xdr:sp macro="" textlink="">
      <xdr:nvSpPr>
        <xdr:cNvPr id="234" name="【体育館・プール】&#10;一人当たり面積最大値テキスト">
          <a:extLst>
            <a:ext uri="{FF2B5EF4-FFF2-40B4-BE49-F238E27FC236}">
              <a16:creationId xmlns:a16="http://schemas.microsoft.com/office/drawing/2014/main" id="{00000000-0008-0000-0F00-0000EA000000}"/>
            </a:ext>
          </a:extLst>
        </xdr:cNvPr>
        <xdr:cNvSpPr txBox="1"/>
      </xdr:nvSpPr>
      <xdr:spPr>
        <a:xfrm>
          <a:off x="9729788" y="8966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114300</xdr:rowOff>
    </xdr:from>
    <xdr:to>
      <xdr:col>55</xdr:col>
      <xdr:colOff>88900</xdr:colOff>
      <xdr:row>56</xdr:row>
      <xdr:rowOff>114300</xdr:rowOff>
    </xdr:to>
    <xdr:cxnSp macro="">
      <xdr:nvCxnSpPr>
        <xdr:cNvPr id="235" name="直線コネクタ 234">
          <a:extLst>
            <a:ext uri="{FF2B5EF4-FFF2-40B4-BE49-F238E27FC236}">
              <a16:creationId xmlns:a16="http://schemas.microsoft.com/office/drawing/2014/main" id="{00000000-0008-0000-0F00-0000EB000000}"/>
            </a:ext>
          </a:extLst>
        </xdr:cNvPr>
        <xdr:cNvCxnSpPr/>
      </xdr:nvCxnSpPr>
      <xdr:spPr>
        <a:xfrm>
          <a:off x="9617075" y="9182100"/>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5351</xdr:rowOff>
    </xdr:from>
    <xdr:ext cx="469744" cy="259045"/>
    <xdr:sp macro="" textlink="">
      <xdr:nvSpPr>
        <xdr:cNvPr id="236" name="【体育館・プール】&#10;一人当たり面積平均値テキスト">
          <a:extLst>
            <a:ext uri="{FF2B5EF4-FFF2-40B4-BE49-F238E27FC236}">
              <a16:creationId xmlns:a16="http://schemas.microsoft.com/office/drawing/2014/main" id="{00000000-0008-0000-0F00-0000EC000000}"/>
            </a:ext>
          </a:extLst>
        </xdr:cNvPr>
        <xdr:cNvSpPr txBox="1"/>
      </xdr:nvSpPr>
      <xdr:spPr>
        <a:xfrm>
          <a:off x="9729788" y="100447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26924</xdr:rowOff>
    </xdr:from>
    <xdr:to>
      <xdr:col>55</xdr:col>
      <xdr:colOff>50800</xdr:colOff>
      <xdr:row>62</xdr:row>
      <xdr:rowOff>128524</xdr:rowOff>
    </xdr:to>
    <xdr:sp macro="" textlink="">
      <xdr:nvSpPr>
        <xdr:cNvPr id="237" name="フローチャート: 判断 236">
          <a:extLst>
            <a:ext uri="{FF2B5EF4-FFF2-40B4-BE49-F238E27FC236}">
              <a16:creationId xmlns:a16="http://schemas.microsoft.com/office/drawing/2014/main" id="{00000000-0008-0000-0F00-0000ED000000}"/>
            </a:ext>
          </a:extLst>
        </xdr:cNvPr>
        <xdr:cNvSpPr/>
      </xdr:nvSpPr>
      <xdr:spPr>
        <a:xfrm>
          <a:off x="9655175" y="10066274"/>
          <a:ext cx="87313"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29210</xdr:rowOff>
    </xdr:from>
    <xdr:to>
      <xdr:col>50</xdr:col>
      <xdr:colOff>165100</xdr:colOff>
      <xdr:row>62</xdr:row>
      <xdr:rowOff>130810</xdr:rowOff>
    </xdr:to>
    <xdr:sp macro="" textlink="">
      <xdr:nvSpPr>
        <xdr:cNvPr id="238" name="フローチャート: 判断 237">
          <a:extLst>
            <a:ext uri="{FF2B5EF4-FFF2-40B4-BE49-F238E27FC236}">
              <a16:creationId xmlns:a16="http://schemas.microsoft.com/office/drawing/2014/main" id="{00000000-0008-0000-0F00-0000EE000000}"/>
            </a:ext>
          </a:extLst>
        </xdr:cNvPr>
        <xdr:cNvSpPr/>
      </xdr:nvSpPr>
      <xdr:spPr>
        <a:xfrm>
          <a:off x="8874125" y="1006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33782</xdr:rowOff>
    </xdr:from>
    <xdr:to>
      <xdr:col>46</xdr:col>
      <xdr:colOff>38100</xdr:colOff>
      <xdr:row>62</xdr:row>
      <xdr:rowOff>135382</xdr:rowOff>
    </xdr:to>
    <xdr:sp macro="" textlink="">
      <xdr:nvSpPr>
        <xdr:cNvPr id="239" name="フローチャート: 判断 238">
          <a:extLst>
            <a:ext uri="{FF2B5EF4-FFF2-40B4-BE49-F238E27FC236}">
              <a16:creationId xmlns:a16="http://schemas.microsoft.com/office/drawing/2014/main" id="{00000000-0008-0000-0F00-0000EF000000}"/>
            </a:ext>
          </a:extLst>
        </xdr:cNvPr>
        <xdr:cNvSpPr/>
      </xdr:nvSpPr>
      <xdr:spPr>
        <a:xfrm>
          <a:off x="8056563" y="10073132"/>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33782</xdr:rowOff>
    </xdr:from>
    <xdr:to>
      <xdr:col>41</xdr:col>
      <xdr:colOff>101600</xdr:colOff>
      <xdr:row>62</xdr:row>
      <xdr:rowOff>135382</xdr:rowOff>
    </xdr:to>
    <xdr:sp macro="" textlink="">
      <xdr:nvSpPr>
        <xdr:cNvPr id="240" name="フローチャート: 判断 239">
          <a:extLst>
            <a:ext uri="{FF2B5EF4-FFF2-40B4-BE49-F238E27FC236}">
              <a16:creationId xmlns:a16="http://schemas.microsoft.com/office/drawing/2014/main" id="{00000000-0008-0000-0F00-0000F0000000}"/>
            </a:ext>
          </a:extLst>
        </xdr:cNvPr>
        <xdr:cNvSpPr/>
      </xdr:nvSpPr>
      <xdr:spPr>
        <a:xfrm>
          <a:off x="7224713" y="10073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33782</xdr:rowOff>
    </xdr:from>
    <xdr:to>
      <xdr:col>36</xdr:col>
      <xdr:colOff>165100</xdr:colOff>
      <xdr:row>62</xdr:row>
      <xdr:rowOff>135382</xdr:rowOff>
    </xdr:to>
    <xdr:sp macro="" textlink="">
      <xdr:nvSpPr>
        <xdr:cNvPr id="241" name="フローチャート: 判断 240">
          <a:extLst>
            <a:ext uri="{FF2B5EF4-FFF2-40B4-BE49-F238E27FC236}">
              <a16:creationId xmlns:a16="http://schemas.microsoft.com/office/drawing/2014/main" id="{00000000-0008-0000-0F00-0000F1000000}"/>
            </a:ext>
          </a:extLst>
        </xdr:cNvPr>
        <xdr:cNvSpPr/>
      </xdr:nvSpPr>
      <xdr:spPr>
        <a:xfrm>
          <a:off x="6407150" y="10073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F00-0000F2000000}"/>
            </a:ext>
          </a:extLst>
        </xdr:cNvPr>
        <xdr:cNvSpPr txBox="1"/>
      </xdr:nvSpPr>
      <xdr:spPr>
        <a:xfrm>
          <a:off x="951547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F00-0000F3000000}"/>
            </a:ext>
          </a:extLst>
        </xdr:cNvPr>
        <xdr:cNvSpPr txBox="1"/>
      </xdr:nvSpPr>
      <xdr:spPr>
        <a:xfrm>
          <a:off x="8748713"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F00-0000F4000000}"/>
            </a:ext>
          </a:extLst>
        </xdr:cNvPr>
        <xdr:cNvSpPr txBox="1"/>
      </xdr:nvSpPr>
      <xdr:spPr>
        <a:xfrm>
          <a:off x="79311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F00-0000F5000000}"/>
            </a:ext>
          </a:extLst>
        </xdr:cNvPr>
        <xdr:cNvSpPr txBox="1"/>
      </xdr:nvSpPr>
      <xdr:spPr>
        <a:xfrm>
          <a:off x="709930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F00-0000F6000000}"/>
            </a:ext>
          </a:extLst>
        </xdr:cNvPr>
        <xdr:cNvSpPr txBox="1"/>
      </xdr:nvSpPr>
      <xdr:spPr>
        <a:xfrm>
          <a:off x="6281738"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8636</xdr:rowOff>
    </xdr:from>
    <xdr:to>
      <xdr:col>55</xdr:col>
      <xdr:colOff>50800</xdr:colOff>
      <xdr:row>61</xdr:row>
      <xdr:rowOff>110236</xdr:rowOff>
    </xdr:to>
    <xdr:sp macro="" textlink="">
      <xdr:nvSpPr>
        <xdr:cNvPr id="247" name="楕円 246">
          <a:extLst>
            <a:ext uri="{FF2B5EF4-FFF2-40B4-BE49-F238E27FC236}">
              <a16:creationId xmlns:a16="http://schemas.microsoft.com/office/drawing/2014/main" id="{00000000-0008-0000-0F00-0000F7000000}"/>
            </a:ext>
          </a:extLst>
        </xdr:cNvPr>
        <xdr:cNvSpPr/>
      </xdr:nvSpPr>
      <xdr:spPr>
        <a:xfrm>
          <a:off x="9655175" y="9886061"/>
          <a:ext cx="87313"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31513</xdr:rowOff>
    </xdr:from>
    <xdr:ext cx="469744" cy="259045"/>
    <xdr:sp macro="" textlink="">
      <xdr:nvSpPr>
        <xdr:cNvPr id="248" name="【体育館・プール】&#10;一人当たり面積該当値テキスト">
          <a:extLst>
            <a:ext uri="{FF2B5EF4-FFF2-40B4-BE49-F238E27FC236}">
              <a16:creationId xmlns:a16="http://schemas.microsoft.com/office/drawing/2014/main" id="{00000000-0008-0000-0F00-0000F8000000}"/>
            </a:ext>
          </a:extLst>
        </xdr:cNvPr>
        <xdr:cNvSpPr txBox="1"/>
      </xdr:nvSpPr>
      <xdr:spPr>
        <a:xfrm>
          <a:off x="9729788" y="9747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152654</xdr:rowOff>
    </xdr:from>
    <xdr:to>
      <xdr:col>50</xdr:col>
      <xdr:colOff>165100</xdr:colOff>
      <xdr:row>61</xdr:row>
      <xdr:rowOff>82804</xdr:rowOff>
    </xdr:to>
    <xdr:sp macro="" textlink="">
      <xdr:nvSpPr>
        <xdr:cNvPr id="249" name="楕円 248">
          <a:extLst>
            <a:ext uri="{FF2B5EF4-FFF2-40B4-BE49-F238E27FC236}">
              <a16:creationId xmlns:a16="http://schemas.microsoft.com/office/drawing/2014/main" id="{00000000-0008-0000-0F00-0000F9000000}"/>
            </a:ext>
          </a:extLst>
        </xdr:cNvPr>
        <xdr:cNvSpPr/>
      </xdr:nvSpPr>
      <xdr:spPr>
        <a:xfrm>
          <a:off x="8874125" y="9868154"/>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32004</xdr:rowOff>
    </xdr:from>
    <xdr:to>
      <xdr:col>55</xdr:col>
      <xdr:colOff>0</xdr:colOff>
      <xdr:row>61</xdr:row>
      <xdr:rowOff>59436</xdr:rowOff>
    </xdr:to>
    <xdr:cxnSp macro="">
      <xdr:nvCxnSpPr>
        <xdr:cNvPr id="250" name="直線コネクタ 249">
          <a:extLst>
            <a:ext uri="{FF2B5EF4-FFF2-40B4-BE49-F238E27FC236}">
              <a16:creationId xmlns:a16="http://schemas.microsoft.com/office/drawing/2014/main" id="{00000000-0008-0000-0F00-0000FA000000}"/>
            </a:ext>
          </a:extLst>
        </xdr:cNvPr>
        <xdr:cNvCxnSpPr/>
      </xdr:nvCxnSpPr>
      <xdr:spPr>
        <a:xfrm>
          <a:off x="8924925" y="9909429"/>
          <a:ext cx="766763"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152654</xdr:rowOff>
    </xdr:from>
    <xdr:to>
      <xdr:col>46</xdr:col>
      <xdr:colOff>38100</xdr:colOff>
      <xdr:row>61</xdr:row>
      <xdr:rowOff>82804</xdr:rowOff>
    </xdr:to>
    <xdr:sp macro="" textlink="">
      <xdr:nvSpPr>
        <xdr:cNvPr id="251" name="楕円 250">
          <a:extLst>
            <a:ext uri="{FF2B5EF4-FFF2-40B4-BE49-F238E27FC236}">
              <a16:creationId xmlns:a16="http://schemas.microsoft.com/office/drawing/2014/main" id="{00000000-0008-0000-0F00-0000FB000000}"/>
            </a:ext>
          </a:extLst>
        </xdr:cNvPr>
        <xdr:cNvSpPr/>
      </xdr:nvSpPr>
      <xdr:spPr>
        <a:xfrm>
          <a:off x="8056563" y="9868154"/>
          <a:ext cx="87312"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32004</xdr:rowOff>
    </xdr:from>
    <xdr:to>
      <xdr:col>50</xdr:col>
      <xdr:colOff>114300</xdr:colOff>
      <xdr:row>61</xdr:row>
      <xdr:rowOff>32004</xdr:rowOff>
    </xdr:to>
    <xdr:cxnSp macro="">
      <xdr:nvCxnSpPr>
        <xdr:cNvPr id="252" name="直線コネクタ 251">
          <a:extLst>
            <a:ext uri="{FF2B5EF4-FFF2-40B4-BE49-F238E27FC236}">
              <a16:creationId xmlns:a16="http://schemas.microsoft.com/office/drawing/2014/main" id="{00000000-0008-0000-0F00-0000FC000000}"/>
            </a:ext>
          </a:extLst>
        </xdr:cNvPr>
        <xdr:cNvCxnSpPr/>
      </xdr:nvCxnSpPr>
      <xdr:spPr>
        <a:xfrm>
          <a:off x="8107363" y="9909429"/>
          <a:ext cx="817562"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145796</xdr:rowOff>
    </xdr:from>
    <xdr:to>
      <xdr:col>41</xdr:col>
      <xdr:colOff>101600</xdr:colOff>
      <xdr:row>61</xdr:row>
      <xdr:rowOff>75946</xdr:rowOff>
    </xdr:to>
    <xdr:sp macro="" textlink="">
      <xdr:nvSpPr>
        <xdr:cNvPr id="253" name="楕円 252">
          <a:extLst>
            <a:ext uri="{FF2B5EF4-FFF2-40B4-BE49-F238E27FC236}">
              <a16:creationId xmlns:a16="http://schemas.microsoft.com/office/drawing/2014/main" id="{00000000-0008-0000-0F00-0000FD000000}"/>
            </a:ext>
          </a:extLst>
        </xdr:cNvPr>
        <xdr:cNvSpPr/>
      </xdr:nvSpPr>
      <xdr:spPr>
        <a:xfrm>
          <a:off x="7224713" y="9861296"/>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25146</xdr:rowOff>
    </xdr:from>
    <xdr:to>
      <xdr:col>45</xdr:col>
      <xdr:colOff>177800</xdr:colOff>
      <xdr:row>61</xdr:row>
      <xdr:rowOff>32004</xdr:rowOff>
    </xdr:to>
    <xdr:cxnSp macro="">
      <xdr:nvCxnSpPr>
        <xdr:cNvPr id="254" name="直線コネクタ 253">
          <a:extLst>
            <a:ext uri="{FF2B5EF4-FFF2-40B4-BE49-F238E27FC236}">
              <a16:creationId xmlns:a16="http://schemas.microsoft.com/office/drawing/2014/main" id="{00000000-0008-0000-0F00-0000FE000000}"/>
            </a:ext>
          </a:extLst>
        </xdr:cNvPr>
        <xdr:cNvCxnSpPr/>
      </xdr:nvCxnSpPr>
      <xdr:spPr>
        <a:xfrm>
          <a:off x="7275513" y="9902571"/>
          <a:ext cx="83185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145796</xdr:rowOff>
    </xdr:from>
    <xdr:to>
      <xdr:col>36</xdr:col>
      <xdr:colOff>165100</xdr:colOff>
      <xdr:row>61</xdr:row>
      <xdr:rowOff>75946</xdr:rowOff>
    </xdr:to>
    <xdr:sp macro="" textlink="">
      <xdr:nvSpPr>
        <xdr:cNvPr id="255" name="楕円 254">
          <a:extLst>
            <a:ext uri="{FF2B5EF4-FFF2-40B4-BE49-F238E27FC236}">
              <a16:creationId xmlns:a16="http://schemas.microsoft.com/office/drawing/2014/main" id="{00000000-0008-0000-0F00-0000FF000000}"/>
            </a:ext>
          </a:extLst>
        </xdr:cNvPr>
        <xdr:cNvSpPr/>
      </xdr:nvSpPr>
      <xdr:spPr>
        <a:xfrm>
          <a:off x="6407150" y="9861296"/>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25146</xdr:rowOff>
    </xdr:from>
    <xdr:to>
      <xdr:col>41</xdr:col>
      <xdr:colOff>50800</xdr:colOff>
      <xdr:row>61</xdr:row>
      <xdr:rowOff>25146</xdr:rowOff>
    </xdr:to>
    <xdr:cxnSp macro="">
      <xdr:nvCxnSpPr>
        <xdr:cNvPr id="256" name="直線コネクタ 255">
          <a:extLst>
            <a:ext uri="{FF2B5EF4-FFF2-40B4-BE49-F238E27FC236}">
              <a16:creationId xmlns:a16="http://schemas.microsoft.com/office/drawing/2014/main" id="{00000000-0008-0000-0F00-000000010000}"/>
            </a:ext>
          </a:extLst>
        </xdr:cNvPr>
        <xdr:cNvCxnSpPr/>
      </xdr:nvCxnSpPr>
      <xdr:spPr>
        <a:xfrm>
          <a:off x="6457950" y="9902571"/>
          <a:ext cx="817563"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121937</xdr:rowOff>
    </xdr:from>
    <xdr:ext cx="469744" cy="259045"/>
    <xdr:sp macro="" textlink="">
      <xdr:nvSpPr>
        <xdr:cNvPr id="257" name="n_1aveValue【体育館・プール】&#10;一人当たり面積">
          <a:extLst>
            <a:ext uri="{FF2B5EF4-FFF2-40B4-BE49-F238E27FC236}">
              <a16:creationId xmlns:a16="http://schemas.microsoft.com/office/drawing/2014/main" id="{00000000-0008-0000-0F00-000001010000}"/>
            </a:ext>
          </a:extLst>
        </xdr:cNvPr>
        <xdr:cNvSpPr txBox="1"/>
      </xdr:nvSpPr>
      <xdr:spPr>
        <a:xfrm>
          <a:off x="8691640" y="10161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126509</xdr:rowOff>
    </xdr:from>
    <xdr:ext cx="469744" cy="259045"/>
    <xdr:sp macro="" textlink="">
      <xdr:nvSpPr>
        <xdr:cNvPr id="258" name="n_2aveValue【体育館・プール】&#10;一人当たり面積">
          <a:extLst>
            <a:ext uri="{FF2B5EF4-FFF2-40B4-BE49-F238E27FC236}">
              <a16:creationId xmlns:a16="http://schemas.microsoft.com/office/drawing/2014/main" id="{00000000-0008-0000-0F00-000002010000}"/>
            </a:ext>
          </a:extLst>
        </xdr:cNvPr>
        <xdr:cNvSpPr txBox="1"/>
      </xdr:nvSpPr>
      <xdr:spPr>
        <a:xfrm>
          <a:off x="7886777" y="10165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126509</xdr:rowOff>
    </xdr:from>
    <xdr:ext cx="469744" cy="259045"/>
    <xdr:sp macro="" textlink="">
      <xdr:nvSpPr>
        <xdr:cNvPr id="259" name="n_3aveValue【体育館・プール】&#10;一人当たり面積">
          <a:extLst>
            <a:ext uri="{FF2B5EF4-FFF2-40B4-BE49-F238E27FC236}">
              <a16:creationId xmlns:a16="http://schemas.microsoft.com/office/drawing/2014/main" id="{00000000-0008-0000-0F00-000003010000}"/>
            </a:ext>
          </a:extLst>
        </xdr:cNvPr>
        <xdr:cNvSpPr txBox="1"/>
      </xdr:nvSpPr>
      <xdr:spPr>
        <a:xfrm>
          <a:off x="7054927" y="10165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126509</xdr:rowOff>
    </xdr:from>
    <xdr:ext cx="469744" cy="259045"/>
    <xdr:sp macro="" textlink="">
      <xdr:nvSpPr>
        <xdr:cNvPr id="260" name="n_4aveValue【体育館・プール】&#10;一人当たり面積">
          <a:extLst>
            <a:ext uri="{FF2B5EF4-FFF2-40B4-BE49-F238E27FC236}">
              <a16:creationId xmlns:a16="http://schemas.microsoft.com/office/drawing/2014/main" id="{00000000-0008-0000-0F00-000004010000}"/>
            </a:ext>
          </a:extLst>
        </xdr:cNvPr>
        <xdr:cNvSpPr txBox="1"/>
      </xdr:nvSpPr>
      <xdr:spPr>
        <a:xfrm>
          <a:off x="6237365" y="10165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99331</xdr:rowOff>
    </xdr:from>
    <xdr:ext cx="469744" cy="259045"/>
    <xdr:sp macro="" textlink="">
      <xdr:nvSpPr>
        <xdr:cNvPr id="261" name="n_1mainValue【体育館・プール】&#10;一人当たり面積">
          <a:extLst>
            <a:ext uri="{FF2B5EF4-FFF2-40B4-BE49-F238E27FC236}">
              <a16:creationId xmlns:a16="http://schemas.microsoft.com/office/drawing/2014/main" id="{00000000-0008-0000-0F00-000005010000}"/>
            </a:ext>
          </a:extLst>
        </xdr:cNvPr>
        <xdr:cNvSpPr txBox="1"/>
      </xdr:nvSpPr>
      <xdr:spPr>
        <a:xfrm>
          <a:off x="8691640" y="9652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99331</xdr:rowOff>
    </xdr:from>
    <xdr:ext cx="469744" cy="259045"/>
    <xdr:sp macro="" textlink="">
      <xdr:nvSpPr>
        <xdr:cNvPr id="262" name="n_2mainValue【体育館・プール】&#10;一人当たり面積">
          <a:extLst>
            <a:ext uri="{FF2B5EF4-FFF2-40B4-BE49-F238E27FC236}">
              <a16:creationId xmlns:a16="http://schemas.microsoft.com/office/drawing/2014/main" id="{00000000-0008-0000-0F00-000006010000}"/>
            </a:ext>
          </a:extLst>
        </xdr:cNvPr>
        <xdr:cNvSpPr txBox="1"/>
      </xdr:nvSpPr>
      <xdr:spPr>
        <a:xfrm>
          <a:off x="7886777" y="9652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92473</xdr:rowOff>
    </xdr:from>
    <xdr:ext cx="469744" cy="259045"/>
    <xdr:sp macro="" textlink="">
      <xdr:nvSpPr>
        <xdr:cNvPr id="263" name="n_3mainValue【体育館・プール】&#10;一人当たり面積">
          <a:extLst>
            <a:ext uri="{FF2B5EF4-FFF2-40B4-BE49-F238E27FC236}">
              <a16:creationId xmlns:a16="http://schemas.microsoft.com/office/drawing/2014/main" id="{00000000-0008-0000-0F00-000007010000}"/>
            </a:ext>
          </a:extLst>
        </xdr:cNvPr>
        <xdr:cNvSpPr txBox="1"/>
      </xdr:nvSpPr>
      <xdr:spPr>
        <a:xfrm>
          <a:off x="7054927" y="9646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92473</xdr:rowOff>
    </xdr:from>
    <xdr:ext cx="469744" cy="259045"/>
    <xdr:sp macro="" textlink="">
      <xdr:nvSpPr>
        <xdr:cNvPr id="264" name="n_4mainValue【体育館・プール】&#10;一人当たり面積">
          <a:extLst>
            <a:ext uri="{FF2B5EF4-FFF2-40B4-BE49-F238E27FC236}">
              <a16:creationId xmlns:a16="http://schemas.microsoft.com/office/drawing/2014/main" id="{00000000-0008-0000-0F00-000008010000}"/>
            </a:ext>
          </a:extLst>
        </xdr:cNvPr>
        <xdr:cNvSpPr txBox="1"/>
      </xdr:nvSpPr>
      <xdr:spPr>
        <a:xfrm>
          <a:off x="6237365" y="9646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00000000-0008-0000-0F00-000009010000}"/>
            </a:ext>
          </a:extLst>
        </xdr:cNvPr>
        <xdr:cNvSpPr/>
      </xdr:nvSpPr>
      <xdr:spPr>
        <a:xfrm>
          <a:off x="704850" y="11163300"/>
          <a:ext cx="4381500"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00000000-0008-0000-0F00-00000A010000}"/>
            </a:ext>
          </a:extLst>
        </xdr:cNvPr>
        <xdr:cNvSpPr/>
      </xdr:nvSpPr>
      <xdr:spPr>
        <a:xfrm>
          <a:off x="831850" y="117856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00000000-0008-0000-0F00-00000B010000}"/>
            </a:ext>
          </a:extLst>
        </xdr:cNvPr>
        <xdr:cNvSpPr/>
      </xdr:nvSpPr>
      <xdr:spPr>
        <a:xfrm>
          <a:off x="831850" y="119792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00000000-0008-0000-0F00-00000C010000}"/>
            </a:ext>
          </a:extLst>
        </xdr:cNvPr>
        <xdr:cNvSpPr/>
      </xdr:nvSpPr>
      <xdr:spPr>
        <a:xfrm>
          <a:off x="1762125" y="117856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00000000-0008-0000-0F00-00000D010000}"/>
            </a:ext>
          </a:extLst>
        </xdr:cNvPr>
        <xdr:cNvSpPr/>
      </xdr:nvSpPr>
      <xdr:spPr>
        <a:xfrm>
          <a:off x="1762125" y="119792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00000000-0008-0000-0F00-00000E010000}"/>
            </a:ext>
          </a:extLst>
        </xdr:cNvPr>
        <xdr:cNvSpPr/>
      </xdr:nvSpPr>
      <xdr:spPr>
        <a:xfrm>
          <a:off x="2819400" y="117856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00000000-0008-0000-0F00-00000F010000}"/>
            </a:ext>
          </a:extLst>
        </xdr:cNvPr>
        <xdr:cNvSpPr/>
      </xdr:nvSpPr>
      <xdr:spPr>
        <a:xfrm>
          <a:off x="2819400" y="119792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00000000-0008-0000-0F00-000010010000}"/>
            </a:ext>
          </a:extLst>
        </xdr:cNvPr>
        <xdr:cNvSpPr/>
      </xdr:nvSpPr>
      <xdr:spPr>
        <a:xfrm>
          <a:off x="704850" y="12239625"/>
          <a:ext cx="43815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00000000-0008-0000-0F00-000011010000}"/>
            </a:ext>
          </a:extLst>
        </xdr:cNvPr>
        <xdr:cNvSpPr txBox="1"/>
      </xdr:nvSpPr>
      <xdr:spPr>
        <a:xfrm>
          <a:off x="681038"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00000000-0008-0000-0F00-000012010000}"/>
            </a:ext>
          </a:extLst>
        </xdr:cNvPr>
        <xdr:cNvCxnSpPr/>
      </xdr:nvCxnSpPr>
      <xdr:spPr>
        <a:xfrm>
          <a:off x="704850" y="144018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00000000-0008-0000-0F00-000013010000}"/>
            </a:ext>
          </a:extLst>
        </xdr:cNvPr>
        <xdr:cNvSpPr txBox="1"/>
      </xdr:nvSpPr>
      <xdr:spPr>
        <a:xfrm>
          <a:off x="280534" y="14259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6" name="直線コネクタ 275">
          <a:extLst>
            <a:ext uri="{FF2B5EF4-FFF2-40B4-BE49-F238E27FC236}">
              <a16:creationId xmlns:a16="http://schemas.microsoft.com/office/drawing/2014/main" id="{00000000-0008-0000-0F00-000014010000}"/>
            </a:ext>
          </a:extLst>
        </xdr:cNvPr>
        <xdr:cNvCxnSpPr/>
      </xdr:nvCxnSpPr>
      <xdr:spPr>
        <a:xfrm>
          <a:off x="704850" y="139636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7" name="テキスト ボックス 276">
          <a:extLst>
            <a:ext uri="{FF2B5EF4-FFF2-40B4-BE49-F238E27FC236}">
              <a16:creationId xmlns:a16="http://schemas.microsoft.com/office/drawing/2014/main" id="{00000000-0008-0000-0F00-000015010000}"/>
            </a:ext>
          </a:extLst>
        </xdr:cNvPr>
        <xdr:cNvSpPr txBox="1"/>
      </xdr:nvSpPr>
      <xdr:spPr>
        <a:xfrm>
          <a:off x="280534" y="13830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8" name="直線コネクタ 277">
          <a:extLst>
            <a:ext uri="{FF2B5EF4-FFF2-40B4-BE49-F238E27FC236}">
              <a16:creationId xmlns:a16="http://schemas.microsoft.com/office/drawing/2014/main" id="{00000000-0008-0000-0F00-000016010000}"/>
            </a:ext>
          </a:extLst>
        </xdr:cNvPr>
        <xdr:cNvCxnSpPr/>
      </xdr:nvCxnSpPr>
      <xdr:spPr>
        <a:xfrm>
          <a:off x="704850" y="135350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9" name="テキスト ボックス 278">
          <a:extLst>
            <a:ext uri="{FF2B5EF4-FFF2-40B4-BE49-F238E27FC236}">
              <a16:creationId xmlns:a16="http://schemas.microsoft.com/office/drawing/2014/main" id="{00000000-0008-0000-0F00-000017010000}"/>
            </a:ext>
          </a:extLst>
        </xdr:cNvPr>
        <xdr:cNvSpPr txBox="1"/>
      </xdr:nvSpPr>
      <xdr:spPr>
        <a:xfrm>
          <a:off x="344654" y="13402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80" name="直線コネクタ 279">
          <a:extLst>
            <a:ext uri="{FF2B5EF4-FFF2-40B4-BE49-F238E27FC236}">
              <a16:creationId xmlns:a16="http://schemas.microsoft.com/office/drawing/2014/main" id="{00000000-0008-0000-0F00-000018010000}"/>
            </a:ext>
          </a:extLst>
        </xdr:cNvPr>
        <xdr:cNvCxnSpPr/>
      </xdr:nvCxnSpPr>
      <xdr:spPr>
        <a:xfrm>
          <a:off x="704850" y="131064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1" name="テキスト ボックス 280">
          <a:extLst>
            <a:ext uri="{FF2B5EF4-FFF2-40B4-BE49-F238E27FC236}">
              <a16:creationId xmlns:a16="http://schemas.microsoft.com/office/drawing/2014/main" id="{00000000-0008-0000-0F00-000019010000}"/>
            </a:ext>
          </a:extLst>
        </xdr:cNvPr>
        <xdr:cNvSpPr txBox="1"/>
      </xdr:nvSpPr>
      <xdr:spPr>
        <a:xfrm>
          <a:off x="344654" y="12964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2" name="直線コネクタ 281">
          <a:extLst>
            <a:ext uri="{FF2B5EF4-FFF2-40B4-BE49-F238E27FC236}">
              <a16:creationId xmlns:a16="http://schemas.microsoft.com/office/drawing/2014/main" id="{00000000-0008-0000-0F00-00001A010000}"/>
            </a:ext>
          </a:extLst>
        </xdr:cNvPr>
        <xdr:cNvCxnSpPr/>
      </xdr:nvCxnSpPr>
      <xdr:spPr>
        <a:xfrm>
          <a:off x="704850" y="126682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3" name="テキスト ボックス 282">
          <a:extLst>
            <a:ext uri="{FF2B5EF4-FFF2-40B4-BE49-F238E27FC236}">
              <a16:creationId xmlns:a16="http://schemas.microsoft.com/office/drawing/2014/main" id="{00000000-0008-0000-0F00-00001B010000}"/>
            </a:ext>
          </a:extLst>
        </xdr:cNvPr>
        <xdr:cNvSpPr txBox="1"/>
      </xdr:nvSpPr>
      <xdr:spPr>
        <a:xfrm>
          <a:off x="344654" y="125355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a:extLst>
            <a:ext uri="{FF2B5EF4-FFF2-40B4-BE49-F238E27FC236}">
              <a16:creationId xmlns:a16="http://schemas.microsoft.com/office/drawing/2014/main" id="{00000000-0008-0000-0F00-00001C010000}"/>
            </a:ext>
          </a:extLst>
        </xdr:cNvPr>
        <xdr:cNvCxnSpPr/>
      </xdr:nvCxnSpPr>
      <xdr:spPr>
        <a:xfrm>
          <a:off x="704850" y="122396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5" name="テキスト ボックス 284">
          <a:extLst>
            <a:ext uri="{FF2B5EF4-FFF2-40B4-BE49-F238E27FC236}">
              <a16:creationId xmlns:a16="http://schemas.microsoft.com/office/drawing/2014/main" id="{00000000-0008-0000-0F00-00001D010000}"/>
            </a:ext>
          </a:extLst>
        </xdr:cNvPr>
        <xdr:cNvSpPr txBox="1"/>
      </xdr:nvSpPr>
      <xdr:spPr>
        <a:xfrm>
          <a:off x="344654" y="12106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a:extLst>
            <a:ext uri="{FF2B5EF4-FFF2-40B4-BE49-F238E27FC236}">
              <a16:creationId xmlns:a16="http://schemas.microsoft.com/office/drawing/2014/main" id="{00000000-0008-0000-0F00-00001E010000}"/>
            </a:ext>
          </a:extLst>
        </xdr:cNvPr>
        <xdr:cNvSpPr/>
      </xdr:nvSpPr>
      <xdr:spPr>
        <a:xfrm>
          <a:off x="704850" y="12239625"/>
          <a:ext cx="43815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118111</xdr:rowOff>
    </xdr:from>
    <xdr:to>
      <xdr:col>24</xdr:col>
      <xdr:colOff>62865</xdr:colOff>
      <xdr:row>85</xdr:row>
      <xdr:rowOff>33528</xdr:rowOff>
    </xdr:to>
    <xdr:cxnSp macro="">
      <xdr:nvCxnSpPr>
        <xdr:cNvPr id="287" name="直線コネクタ 286">
          <a:extLst>
            <a:ext uri="{FF2B5EF4-FFF2-40B4-BE49-F238E27FC236}">
              <a16:creationId xmlns:a16="http://schemas.microsoft.com/office/drawing/2014/main" id="{00000000-0008-0000-0F00-00001F010000}"/>
            </a:ext>
          </a:extLst>
        </xdr:cNvPr>
        <xdr:cNvCxnSpPr/>
      </xdr:nvCxnSpPr>
      <xdr:spPr>
        <a:xfrm flipV="1">
          <a:off x="4291965" y="12586336"/>
          <a:ext cx="0" cy="1210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37355</xdr:rowOff>
    </xdr:from>
    <xdr:ext cx="405111" cy="259045"/>
    <xdr:sp macro="" textlink="">
      <xdr:nvSpPr>
        <xdr:cNvPr id="288" name="【福祉施設】&#10;有形固定資産減価償却率最小値テキスト">
          <a:extLst>
            <a:ext uri="{FF2B5EF4-FFF2-40B4-BE49-F238E27FC236}">
              <a16:creationId xmlns:a16="http://schemas.microsoft.com/office/drawing/2014/main" id="{00000000-0008-0000-0F00-000020010000}"/>
            </a:ext>
          </a:extLst>
        </xdr:cNvPr>
        <xdr:cNvSpPr txBox="1"/>
      </xdr:nvSpPr>
      <xdr:spPr>
        <a:xfrm>
          <a:off x="4330700" y="13800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33528</xdr:rowOff>
    </xdr:from>
    <xdr:to>
      <xdr:col>24</xdr:col>
      <xdr:colOff>152400</xdr:colOff>
      <xdr:row>85</xdr:row>
      <xdr:rowOff>33528</xdr:rowOff>
    </xdr:to>
    <xdr:cxnSp macro="">
      <xdr:nvCxnSpPr>
        <xdr:cNvPr id="289" name="直線コネクタ 288">
          <a:extLst>
            <a:ext uri="{FF2B5EF4-FFF2-40B4-BE49-F238E27FC236}">
              <a16:creationId xmlns:a16="http://schemas.microsoft.com/office/drawing/2014/main" id="{00000000-0008-0000-0F00-000021010000}"/>
            </a:ext>
          </a:extLst>
        </xdr:cNvPr>
        <xdr:cNvCxnSpPr/>
      </xdr:nvCxnSpPr>
      <xdr:spPr>
        <a:xfrm>
          <a:off x="4217988" y="13797153"/>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64788</xdr:rowOff>
    </xdr:from>
    <xdr:ext cx="405111" cy="259045"/>
    <xdr:sp macro="" textlink="">
      <xdr:nvSpPr>
        <xdr:cNvPr id="290" name="【福祉施設】&#10;有形固定資産減価償却率最大値テキスト">
          <a:extLst>
            <a:ext uri="{FF2B5EF4-FFF2-40B4-BE49-F238E27FC236}">
              <a16:creationId xmlns:a16="http://schemas.microsoft.com/office/drawing/2014/main" id="{00000000-0008-0000-0F00-000022010000}"/>
            </a:ext>
          </a:extLst>
        </xdr:cNvPr>
        <xdr:cNvSpPr txBox="1"/>
      </xdr:nvSpPr>
      <xdr:spPr>
        <a:xfrm>
          <a:off x="4330700" y="12371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118111</xdr:rowOff>
    </xdr:from>
    <xdr:to>
      <xdr:col>24</xdr:col>
      <xdr:colOff>152400</xdr:colOff>
      <xdr:row>77</xdr:row>
      <xdr:rowOff>118111</xdr:rowOff>
    </xdr:to>
    <xdr:cxnSp macro="">
      <xdr:nvCxnSpPr>
        <xdr:cNvPr id="291" name="直線コネクタ 290">
          <a:extLst>
            <a:ext uri="{FF2B5EF4-FFF2-40B4-BE49-F238E27FC236}">
              <a16:creationId xmlns:a16="http://schemas.microsoft.com/office/drawing/2014/main" id="{00000000-0008-0000-0F00-000023010000}"/>
            </a:ext>
          </a:extLst>
        </xdr:cNvPr>
        <xdr:cNvCxnSpPr/>
      </xdr:nvCxnSpPr>
      <xdr:spPr>
        <a:xfrm>
          <a:off x="4217988" y="12586336"/>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18305</xdr:rowOff>
    </xdr:from>
    <xdr:ext cx="405111" cy="259045"/>
    <xdr:sp macro="" textlink="">
      <xdr:nvSpPr>
        <xdr:cNvPr id="292" name="【福祉施設】&#10;有形固定資産減価償却率平均値テキスト">
          <a:extLst>
            <a:ext uri="{FF2B5EF4-FFF2-40B4-BE49-F238E27FC236}">
              <a16:creationId xmlns:a16="http://schemas.microsoft.com/office/drawing/2014/main" id="{00000000-0008-0000-0F00-000024010000}"/>
            </a:ext>
          </a:extLst>
        </xdr:cNvPr>
        <xdr:cNvSpPr txBox="1"/>
      </xdr:nvSpPr>
      <xdr:spPr>
        <a:xfrm>
          <a:off x="4330700" y="129723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39878</xdr:rowOff>
    </xdr:from>
    <xdr:to>
      <xdr:col>24</xdr:col>
      <xdr:colOff>114300</xdr:colOff>
      <xdr:row>80</xdr:row>
      <xdr:rowOff>141478</xdr:rowOff>
    </xdr:to>
    <xdr:sp macro="" textlink="">
      <xdr:nvSpPr>
        <xdr:cNvPr id="293" name="フローチャート: 判断 292">
          <a:extLst>
            <a:ext uri="{FF2B5EF4-FFF2-40B4-BE49-F238E27FC236}">
              <a16:creationId xmlns:a16="http://schemas.microsoft.com/office/drawing/2014/main" id="{00000000-0008-0000-0F00-000025010000}"/>
            </a:ext>
          </a:extLst>
        </xdr:cNvPr>
        <xdr:cNvSpPr/>
      </xdr:nvSpPr>
      <xdr:spPr>
        <a:xfrm>
          <a:off x="4241800" y="1299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12446</xdr:rowOff>
    </xdr:from>
    <xdr:to>
      <xdr:col>20</xdr:col>
      <xdr:colOff>38100</xdr:colOff>
      <xdr:row>80</xdr:row>
      <xdr:rowOff>114046</xdr:rowOff>
    </xdr:to>
    <xdr:sp macro="" textlink="">
      <xdr:nvSpPr>
        <xdr:cNvPr id="294" name="フローチャート: 判断 293">
          <a:extLst>
            <a:ext uri="{FF2B5EF4-FFF2-40B4-BE49-F238E27FC236}">
              <a16:creationId xmlns:a16="http://schemas.microsoft.com/office/drawing/2014/main" id="{00000000-0008-0000-0F00-000026010000}"/>
            </a:ext>
          </a:extLst>
        </xdr:cNvPr>
        <xdr:cNvSpPr/>
      </xdr:nvSpPr>
      <xdr:spPr>
        <a:xfrm>
          <a:off x="3475038" y="12966446"/>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147320</xdr:rowOff>
    </xdr:from>
    <xdr:to>
      <xdr:col>15</xdr:col>
      <xdr:colOff>101600</xdr:colOff>
      <xdr:row>80</xdr:row>
      <xdr:rowOff>77470</xdr:rowOff>
    </xdr:to>
    <xdr:sp macro="" textlink="">
      <xdr:nvSpPr>
        <xdr:cNvPr id="295" name="フローチャート: 判断 294">
          <a:extLst>
            <a:ext uri="{FF2B5EF4-FFF2-40B4-BE49-F238E27FC236}">
              <a16:creationId xmlns:a16="http://schemas.microsoft.com/office/drawing/2014/main" id="{00000000-0008-0000-0F00-000027010000}"/>
            </a:ext>
          </a:extLst>
        </xdr:cNvPr>
        <xdr:cNvSpPr/>
      </xdr:nvSpPr>
      <xdr:spPr>
        <a:xfrm>
          <a:off x="2643188" y="12939395"/>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110744</xdr:rowOff>
    </xdr:from>
    <xdr:to>
      <xdr:col>10</xdr:col>
      <xdr:colOff>165100</xdr:colOff>
      <xdr:row>80</xdr:row>
      <xdr:rowOff>40894</xdr:rowOff>
    </xdr:to>
    <xdr:sp macro="" textlink="">
      <xdr:nvSpPr>
        <xdr:cNvPr id="296" name="フローチャート: 判断 295">
          <a:extLst>
            <a:ext uri="{FF2B5EF4-FFF2-40B4-BE49-F238E27FC236}">
              <a16:creationId xmlns:a16="http://schemas.microsoft.com/office/drawing/2014/main" id="{00000000-0008-0000-0F00-000028010000}"/>
            </a:ext>
          </a:extLst>
        </xdr:cNvPr>
        <xdr:cNvSpPr/>
      </xdr:nvSpPr>
      <xdr:spPr>
        <a:xfrm>
          <a:off x="1825625" y="12902819"/>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90170</xdr:rowOff>
    </xdr:from>
    <xdr:to>
      <xdr:col>6</xdr:col>
      <xdr:colOff>38100</xdr:colOff>
      <xdr:row>80</xdr:row>
      <xdr:rowOff>20320</xdr:rowOff>
    </xdr:to>
    <xdr:sp macro="" textlink="">
      <xdr:nvSpPr>
        <xdr:cNvPr id="297" name="フローチャート: 判断 296">
          <a:extLst>
            <a:ext uri="{FF2B5EF4-FFF2-40B4-BE49-F238E27FC236}">
              <a16:creationId xmlns:a16="http://schemas.microsoft.com/office/drawing/2014/main" id="{00000000-0008-0000-0F00-000029010000}"/>
            </a:ext>
          </a:extLst>
        </xdr:cNvPr>
        <xdr:cNvSpPr/>
      </xdr:nvSpPr>
      <xdr:spPr>
        <a:xfrm>
          <a:off x="1008063" y="12882245"/>
          <a:ext cx="8731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F00-00002A010000}"/>
            </a:ext>
          </a:extLst>
        </xdr:cNvPr>
        <xdr:cNvSpPr txBox="1"/>
      </xdr:nvSpPr>
      <xdr:spPr>
        <a:xfrm>
          <a:off x="4116388"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F00-00002B010000}"/>
            </a:ext>
          </a:extLst>
        </xdr:cNvPr>
        <xdr:cNvSpPr txBox="1"/>
      </xdr:nvSpPr>
      <xdr:spPr>
        <a:xfrm>
          <a:off x="3349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F00-00002C010000}"/>
            </a:ext>
          </a:extLst>
        </xdr:cNvPr>
        <xdr:cNvSpPr txBox="1"/>
      </xdr:nvSpPr>
      <xdr:spPr>
        <a:xfrm>
          <a:off x="251777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F00-00002D010000}"/>
            </a:ext>
          </a:extLst>
        </xdr:cNvPr>
        <xdr:cNvSpPr txBox="1"/>
      </xdr:nvSpPr>
      <xdr:spPr>
        <a:xfrm>
          <a:off x="1700213"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F00-00002E010000}"/>
            </a:ext>
          </a:extLst>
        </xdr:cNvPr>
        <xdr:cNvSpPr txBox="1"/>
      </xdr:nvSpPr>
      <xdr:spPr>
        <a:xfrm>
          <a:off x="8826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138176</xdr:rowOff>
    </xdr:from>
    <xdr:to>
      <xdr:col>24</xdr:col>
      <xdr:colOff>114300</xdr:colOff>
      <xdr:row>80</xdr:row>
      <xdr:rowOff>68326</xdr:rowOff>
    </xdr:to>
    <xdr:sp macro="" textlink="">
      <xdr:nvSpPr>
        <xdr:cNvPr id="303" name="楕円 302">
          <a:extLst>
            <a:ext uri="{FF2B5EF4-FFF2-40B4-BE49-F238E27FC236}">
              <a16:creationId xmlns:a16="http://schemas.microsoft.com/office/drawing/2014/main" id="{00000000-0008-0000-0F00-00002F010000}"/>
            </a:ext>
          </a:extLst>
        </xdr:cNvPr>
        <xdr:cNvSpPr/>
      </xdr:nvSpPr>
      <xdr:spPr>
        <a:xfrm>
          <a:off x="4241800" y="12930251"/>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161053</xdr:rowOff>
    </xdr:from>
    <xdr:ext cx="405111" cy="259045"/>
    <xdr:sp macro="" textlink="">
      <xdr:nvSpPr>
        <xdr:cNvPr id="304" name="【福祉施設】&#10;有形固定資産減価償却率該当値テキスト">
          <a:extLst>
            <a:ext uri="{FF2B5EF4-FFF2-40B4-BE49-F238E27FC236}">
              <a16:creationId xmlns:a16="http://schemas.microsoft.com/office/drawing/2014/main" id="{00000000-0008-0000-0F00-000030010000}"/>
            </a:ext>
          </a:extLst>
        </xdr:cNvPr>
        <xdr:cNvSpPr txBox="1"/>
      </xdr:nvSpPr>
      <xdr:spPr>
        <a:xfrm>
          <a:off x="4330700" y="12791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126746</xdr:rowOff>
    </xdr:from>
    <xdr:to>
      <xdr:col>20</xdr:col>
      <xdr:colOff>38100</xdr:colOff>
      <xdr:row>80</xdr:row>
      <xdr:rowOff>56896</xdr:rowOff>
    </xdr:to>
    <xdr:sp macro="" textlink="">
      <xdr:nvSpPr>
        <xdr:cNvPr id="305" name="楕円 304">
          <a:extLst>
            <a:ext uri="{FF2B5EF4-FFF2-40B4-BE49-F238E27FC236}">
              <a16:creationId xmlns:a16="http://schemas.microsoft.com/office/drawing/2014/main" id="{00000000-0008-0000-0F00-000031010000}"/>
            </a:ext>
          </a:extLst>
        </xdr:cNvPr>
        <xdr:cNvSpPr/>
      </xdr:nvSpPr>
      <xdr:spPr>
        <a:xfrm>
          <a:off x="3475038" y="12918821"/>
          <a:ext cx="87312"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6096</xdr:rowOff>
    </xdr:from>
    <xdr:to>
      <xdr:col>24</xdr:col>
      <xdr:colOff>63500</xdr:colOff>
      <xdr:row>80</xdr:row>
      <xdr:rowOff>17526</xdr:rowOff>
    </xdr:to>
    <xdr:cxnSp macro="">
      <xdr:nvCxnSpPr>
        <xdr:cNvPr id="306" name="直線コネクタ 305">
          <a:extLst>
            <a:ext uri="{FF2B5EF4-FFF2-40B4-BE49-F238E27FC236}">
              <a16:creationId xmlns:a16="http://schemas.microsoft.com/office/drawing/2014/main" id="{00000000-0008-0000-0F00-000032010000}"/>
            </a:ext>
          </a:extLst>
        </xdr:cNvPr>
        <xdr:cNvCxnSpPr/>
      </xdr:nvCxnSpPr>
      <xdr:spPr>
        <a:xfrm>
          <a:off x="3525838" y="12960096"/>
          <a:ext cx="766762"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71882</xdr:rowOff>
    </xdr:from>
    <xdr:to>
      <xdr:col>15</xdr:col>
      <xdr:colOff>101600</xdr:colOff>
      <xdr:row>80</xdr:row>
      <xdr:rowOff>2032</xdr:rowOff>
    </xdr:to>
    <xdr:sp macro="" textlink="">
      <xdr:nvSpPr>
        <xdr:cNvPr id="307" name="楕円 306">
          <a:extLst>
            <a:ext uri="{FF2B5EF4-FFF2-40B4-BE49-F238E27FC236}">
              <a16:creationId xmlns:a16="http://schemas.microsoft.com/office/drawing/2014/main" id="{00000000-0008-0000-0F00-000033010000}"/>
            </a:ext>
          </a:extLst>
        </xdr:cNvPr>
        <xdr:cNvSpPr/>
      </xdr:nvSpPr>
      <xdr:spPr>
        <a:xfrm>
          <a:off x="2643188" y="12863957"/>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122682</xdr:rowOff>
    </xdr:from>
    <xdr:to>
      <xdr:col>19</xdr:col>
      <xdr:colOff>177800</xdr:colOff>
      <xdr:row>80</xdr:row>
      <xdr:rowOff>6096</xdr:rowOff>
    </xdr:to>
    <xdr:cxnSp macro="">
      <xdr:nvCxnSpPr>
        <xdr:cNvPr id="308" name="直線コネクタ 307">
          <a:extLst>
            <a:ext uri="{FF2B5EF4-FFF2-40B4-BE49-F238E27FC236}">
              <a16:creationId xmlns:a16="http://schemas.microsoft.com/office/drawing/2014/main" id="{00000000-0008-0000-0F00-000034010000}"/>
            </a:ext>
          </a:extLst>
        </xdr:cNvPr>
        <xdr:cNvCxnSpPr/>
      </xdr:nvCxnSpPr>
      <xdr:spPr>
        <a:xfrm>
          <a:off x="2693988" y="12914757"/>
          <a:ext cx="831850" cy="45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151892</xdr:rowOff>
    </xdr:from>
    <xdr:to>
      <xdr:col>10</xdr:col>
      <xdr:colOff>165100</xdr:colOff>
      <xdr:row>79</xdr:row>
      <xdr:rowOff>82042</xdr:rowOff>
    </xdr:to>
    <xdr:sp macro="" textlink="">
      <xdr:nvSpPr>
        <xdr:cNvPr id="309" name="楕円 308">
          <a:extLst>
            <a:ext uri="{FF2B5EF4-FFF2-40B4-BE49-F238E27FC236}">
              <a16:creationId xmlns:a16="http://schemas.microsoft.com/office/drawing/2014/main" id="{00000000-0008-0000-0F00-000035010000}"/>
            </a:ext>
          </a:extLst>
        </xdr:cNvPr>
        <xdr:cNvSpPr/>
      </xdr:nvSpPr>
      <xdr:spPr>
        <a:xfrm>
          <a:off x="1825625" y="12782042"/>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31242</xdr:rowOff>
    </xdr:from>
    <xdr:to>
      <xdr:col>15</xdr:col>
      <xdr:colOff>50800</xdr:colOff>
      <xdr:row>79</xdr:row>
      <xdr:rowOff>122682</xdr:rowOff>
    </xdr:to>
    <xdr:cxnSp macro="">
      <xdr:nvCxnSpPr>
        <xdr:cNvPr id="310" name="直線コネクタ 309">
          <a:extLst>
            <a:ext uri="{FF2B5EF4-FFF2-40B4-BE49-F238E27FC236}">
              <a16:creationId xmlns:a16="http://schemas.microsoft.com/office/drawing/2014/main" id="{00000000-0008-0000-0F00-000036010000}"/>
            </a:ext>
          </a:extLst>
        </xdr:cNvPr>
        <xdr:cNvCxnSpPr/>
      </xdr:nvCxnSpPr>
      <xdr:spPr>
        <a:xfrm>
          <a:off x="1876425" y="12823317"/>
          <a:ext cx="817563"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151892</xdr:rowOff>
    </xdr:from>
    <xdr:to>
      <xdr:col>6</xdr:col>
      <xdr:colOff>38100</xdr:colOff>
      <xdr:row>79</xdr:row>
      <xdr:rowOff>82042</xdr:rowOff>
    </xdr:to>
    <xdr:sp macro="" textlink="">
      <xdr:nvSpPr>
        <xdr:cNvPr id="311" name="楕円 310">
          <a:extLst>
            <a:ext uri="{FF2B5EF4-FFF2-40B4-BE49-F238E27FC236}">
              <a16:creationId xmlns:a16="http://schemas.microsoft.com/office/drawing/2014/main" id="{00000000-0008-0000-0F00-000037010000}"/>
            </a:ext>
          </a:extLst>
        </xdr:cNvPr>
        <xdr:cNvSpPr/>
      </xdr:nvSpPr>
      <xdr:spPr>
        <a:xfrm>
          <a:off x="1008063" y="12782042"/>
          <a:ext cx="87312"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31242</xdr:rowOff>
    </xdr:from>
    <xdr:to>
      <xdr:col>10</xdr:col>
      <xdr:colOff>114300</xdr:colOff>
      <xdr:row>79</xdr:row>
      <xdr:rowOff>31242</xdr:rowOff>
    </xdr:to>
    <xdr:cxnSp macro="">
      <xdr:nvCxnSpPr>
        <xdr:cNvPr id="312" name="直線コネクタ 311">
          <a:extLst>
            <a:ext uri="{FF2B5EF4-FFF2-40B4-BE49-F238E27FC236}">
              <a16:creationId xmlns:a16="http://schemas.microsoft.com/office/drawing/2014/main" id="{00000000-0008-0000-0F00-000038010000}"/>
            </a:ext>
          </a:extLst>
        </xdr:cNvPr>
        <xdr:cNvCxnSpPr/>
      </xdr:nvCxnSpPr>
      <xdr:spPr>
        <a:xfrm>
          <a:off x="1058863" y="12823317"/>
          <a:ext cx="817562"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105173</xdr:rowOff>
    </xdr:from>
    <xdr:ext cx="405111" cy="259045"/>
    <xdr:sp macro="" textlink="">
      <xdr:nvSpPr>
        <xdr:cNvPr id="313" name="n_1aveValue【福祉施設】&#10;有形固定資産減価償却率">
          <a:extLst>
            <a:ext uri="{FF2B5EF4-FFF2-40B4-BE49-F238E27FC236}">
              <a16:creationId xmlns:a16="http://schemas.microsoft.com/office/drawing/2014/main" id="{00000000-0008-0000-0F00-000039010000}"/>
            </a:ext>
          </a:extLst>
        </xdr:cNvPr>
        <xdr:cNvSpPr txBox="1"/>
      </xdr:nvSpPr>
      <xdr:spPr>
        <a:xfrm>
          <a:off x="3324869" y="13059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68597</xdr:rowOff>
    </xdr:from>
    <xdr:ext cx="405111" cy="259045"/>
    <xdr:sp macro="" textlink="">
      <xdr:nvSpPr>
        <xdr:cNvPr id="314" name="n_2aveValue【福祉施設】&#10;有形固定資産減価償却率">
          <a:extLst>
            <a:ext uri="{FF2B5EF4-FFF2-40B4-BE49-F238E27FC236}">
              <a16:creationId xmlns:a16="http://schemas.microsoft.com/office/drawing/2014/main" id="{00000000-0008-0000-0F00-00003A010000}"/>
            </a:ext>
          </a:extLst>
        </xdr:cNvPr>
        <xdr:cNvSpPr txBox="1"/>
      </xdr:nvSpPr>
      <xdr:spPr>
        <a:xfrm>
          <a:off x="2505719" y="13022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32021</xdr:rowOff>
    </xdr:from>
    <xdr:ext cx="405111" cy="259045"/>
    <xdr:sp macro="" textlink="">
      <xdr:nvSpPr>
        <xdr:cNvPr id="315" name="n_3aveValue【福祉施設】&#10;有形固定資産減価償却率">
          <a:extLst>
            <a:ext uri="{FF2B5EF4-FFF2-40B4-BE49-F238E27FC236}">
              <a16:creationId xmlns:a16="http://schemas.microsoft.com/office/drawing/2014/main" id="{00000000-0008-0000-0F00-00003B010000}"/>
            </a:ext>
          </a:extLst>
        </xdr:cNvPr>
        <xdr:cNvSpPr txBox="1"/>
      </xdr:nvSpPr>
      <xdr:spPr>
        <a:xfrm>
          <a:off x="1688157" y="12986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11447</xdr:rowOff>
    </xdr:from>
    <xdr:ext cx="405111" cy="259045"/>
    <xdr:sp macro="" textlink="">
      <xdr:nvSpPr>
        <xdr:cNvPr id="316" name="n_4aveValue【福祉施設】&#10;有形固定資産減価償却率">
          <a:extLst>
            <a:ext uri="{FF2B5EF4-FFF2-40B4-BE49-F238E27FC236}">
              <a16:creationId xmlns:a16="http://schemas.microsoft.com/office/drawing/2014/main" id="{00000000-0008-0000-0F00-00003C010000}"/>
            </a:ext>
          </a:extLst>
        </xdr:cNvPr>
        <xdr:cNvSpPr txBox="1"/>
      </xdr:nvSpPr>
      <xdr:spPr>
        <a:xfrm>
          <a:off x="870594" y="12965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73423</xdr:rowOff>
    </xdr:from>
    <xdr:ext cx="405111" cy="259045"/>
    <xdr:sp macro="" textlink="">
      <xdr:nvSpPr>
        <xdr:cNvPr id="317" name="n_1mainValue【福祉施設】&#10;有形固定資産減価償却率">
          <a:extLst>
            <a:ext uri="{FF2B5EF4-FFF2-40B4-BE49-F238E27FC236}">
              <a16:creationId xmlns:a16="http://schemas.microsoft.com/office/drawing/2014/main" id="{00000000-0008-0000-0F00-00003D010000}"/>
            </a:ext>
          </a:extLst>
        </xdr:cNvPr>
        <xdr:cNvSpPr txBox="1"/>
      </xdr:nvSpPr>
      <xdr:spPr>
        <a:xfrm>
          <a:off x="3324869" y="12703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18559</xdr:rowOff>
    </xdr:from>
    <xdr:ext cx="405111" cy="259045"/>
    <xdr:sp macro="" textlink="">
      <xdr:nvSpPr>
        <xdr:cNvPr id="318" name="n_2mainValue【福祉施設】&#10;有形固定資産減価償却率">
          <a:extLst>
            <a:ext uri="{FF2B5EF4-FFF2-40B4-BE49-F238E27FC236}">
              <a16:creationId xmlns:a16="http://schemas.microsoft.com/office/drawing/2014/main" id="{00000000-0008-0000-0F00-00003E010000}"/>
            </a:ext>
          </a:extLst>
        </xdr:cNvPr>
        <xdr:cNvSpPr txBox="1"/>
      </xdr:nvSpPr>
      <xdr:spPr>
        <a:xfrm>
          <a:off x="2505719" y="12648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98569</xdr:rowOff>
    </xdr:from>
    <xdr:ext cx="405111" cy="259045"/>
    <xdr:sp macro="" textlink="">
      <xdr:nvSpPr>
        <xdr:cNvPr id="319" name="n_3mainValue【福祉施設】&#10;有形固定資産減価償却率">
          <a:extLst>
            <a:ext uri="{FF2B5EF4-FFF2-40B4-BE49-F238E27FC236}">
              <a16:creationId xmlns:a16="http://schemas.microsoft.com/office/drawing/2014/main" id="{00000000-0008-0000-0F00-00003F010000}"/>
            </a:ext>
          </a:extLst>
        </xdr:cNvPr>
        <xdr:cNvSpPr txBox="1"/>
      </xdr:nvSpPr>
      <xdr:spPr>
        <a:xfrm>
          <a:off x="1688157" y="12566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98569</xdr:rowOff>
    </xdr:from>
    <xdr:ext cx="405111" cy="259045"/>
    <xdr:sp macro="" textlink="">
      <xdr:nvSpPr>
        <xdr:cNvPr id="320" name="n_4mainValue【福祉施設】&#10;有形固定資産減価償却率">
          <a:extLst>
            <a:ext uri="{FF2B5EF4-FFF2-40B4-BE49-F238E27FC236}">
              <a16:creationId xmlns:a16="http://schemas.microsoft.com/office/drawing/2014/main" id="{00000000-0008-0000-0F00-000040010000}"/>
            </a:ext>
          </a:extLst>
        </xdr:cNvPr>
        <xdr:cNvSpPr txBox="1"/>
      </xdr:nvSpPr>
      <xdr:spPr>
        <a:xfrm>
          <a:off x="870594" y="12566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00000000-0008-0000-0F00-000041010000}"/>
            </a:ext>
          </a:extLst>
        </xdr:cNvPr>
        <xdr:cNvSpPr/>
      </xdr:nvSpPr>
      <xdr:spPr>
        <a:xfrm>
          <a:off x="6118225" y="11163300"/>
          <a:ext cx="4367213"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00000000-0008-0000-0F00-000042010000}"/>
            </a:ext>
          </a:extLst>
        </xdr:cNvPr>
        <xdr:cNvSpPr/>
      </xdr:nvSpPr>
      <xdr:spPr>
        <a:xfrm>
          <a:off x="6230938" y="117856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00000000-0008-0000-0F00-000043010000}"/>
            </a:ext>
          </a:extLst>
        </xdr:cNvPr>
        <xdr:cNvSpPr/>
      </xdr:nvSpPr>
      <xdr:spPr>
        <a:xfrm>
          <a:off x="6230938" y="119792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00000000-0008-0000-0F00-000044010000}"/>
            </a:ext>
          </a:extLst>
        </xdr:cNvPr>
        <xdr:cNvSpPr/>
      </xdr:nvSpPr>
      <xdr:spPr>
        <a:xfrm>
          <a:off x="7175500" y="117856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00000000-0008-0000-0F00-000045010000}"/>
            </a:ext>
          </a:extLst>
        </xdr:cNvPr>
        <xdr:cNvSpPr/>
      </xdr:nvSpPr>
      <xdr:spPr>
        <a:xfrm>
          <a:off x="7175500" y="119792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00000000-0008-0000-0F00-000046010000}"/>
            </a:ext>
          </a:extLst>
        </xdr:cNvPr>
        <xdr:cNvSpPr/>
      </xdr:nvSpPr>
      <xdr:spPr>
        <a:xfrm>
          <a:off x="8232775" y="117856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00000000-0008-0000-0F00-000047010000}"/>
            </a:ext>
          </a:extLst>
        </xdr:cNvPr>
        <xdr:cNvSpPr/>
      </xdr:nvSpPr>
      <xdr:spPr>
        <a:xfrm>
          <a:off x="8232775" y="119792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00000000-0008-0000-0F00-000048010000}"/>
            </a:ext>
          </a:extLst>
        </xdr:cNvPr>
        <xdr:cNvSpPr/>
      </xdr:nvSpPr>
      <xdr:spPr>
        <a:xfrm>
          <a:off x="6118225" y="12239625"/>
          <a:ext cx="4367213"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00000000-0008-0000-0F00-000049010000}"/>
            </a:ext>
          </a:extLst>
        </xdr:cNvPr>
        <xdr:cNvSpPr txBox="1"/>
      </xdr:nvSpPr>
      <xdr:spPr>
        <a:xfrm>
          <a:off x="6080125"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00000000-0008-0000-0F00-00004A010000}"/>
            </a:ext>
          </a:extLst>
        </xdr:cNvPr>
        <xdr:cNvCxnSpPr/>
      </xdr:nvCxnSpPr>
      <xdr:spPr>
        <a:xfrm>
          <a:off x="6118225" y="1440180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1" name="直線コネクタ 330">
          <a:extLst>
            <a:ext uri="{FF2B5EF4-FFF2-40B4-BE49-F238E27FC236}">
              <a16:creationId xmlns:a16="http://schemas.microsoft.com/office/drawing/2014/main" id="{00000000-0008-0000-0F00-00004B010000}"/>
            </a:ext>
          </a:extLst>
        </xdr:cNvPr>
        <xdr:cNvCxnSpPr/>
      </xdr:nvCxnSpPr>
      <xdr:spPr>
        <a:xfrm>
          <a:off x="6118225" y="14089516"/>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2" name="テキスト ボックス 331">
          <a:extLst>
            <a:ext uri="{FF2B5EF4-FFF2-40B4-BE49-F238E27FC236}">
              <a16:creationId xmlns:a16="http://schemas.microsoft.com/office/drawing/2014/main" id="{00000000-0008-0000-0F00-00004C010000}"/>
            </a:ext>
          </a:extLst>
        </xdr:cNvPr>
        <xdr:cNvSpPr txBox="1"/>
      </xdr:nvSpPr>
      <xdr:spPr>
        <a:xfrm>
          <a:off x="5679621" y="139520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3" name="直線コネクタ 332">
          <a:extLst>
            <a:ext uri="{FF2B5EF4-FFF2-40B4-BE49-F238E27FC236}">
              <a16:creationId xmlns:a16="http://schemas.microsoft.com/office/drawing/2014/main" id="{00000000-0008-0000-0F00-00004D010000}"/>
            </a:ext>
          </a:extLst>
        </xdr:cNvPr>
        <xdr:cNvCxnSpPr/>
      </xdr:nvCxnSpPr>
      <xdr:spPr>
        <a:xfrm>
          <a:off x="6118225" y="13777232"/>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4" name="テキスト ボックス 333">
          <a:extLst>
            <a:ext uri="{FF2B5EF4-FFF2-40B4-BE49-F238E27FC236}">
              <a16:creationId xmlns:a16="http://schemas.microsoft.com/office/drawing/2014/main" id="{00000000-0008-0000-0F00-00004E010000}"/>
            </a:ext>
          </a:extLst>
        </xdr:cNvPr>
        <xdr:cNvSpPr txBox="1"/>
      </xdr:nvSpPr>
      <xdr:spPr>
        <a:xfrm>
          <a:off x="5679621" y="136445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5" name="直線コネクタ 334">
          <a:extLst>
            <a:ext uri="{FF2B5EF4-FFF2-40B4-BE49-F238E27FC236}">
              <a16:creationId xmlns:a16="http://schemas.microsoft.com/office/drawing/2014/main" id="{00000000-0008-0000-0F00-00004F010000}"/>
            </a:ext>
          </a:extLst>
        </xdr:cNvPr>
        <xdr:cNvCxnSpPr/>
      </xdr:nvCxnSpPr>
      <xdr:spPr>
        <a:xfrm>
          <a:off x="6118225" y="13469711"/>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6" name="テキスト ボックス 335">
          <a:extLst>
            <a:ext uri="{FF2B5EF4-FFF2-40B4-BE49-F238E27FC236}">
              <a16:creationId xmlns:a16="http://schemas.microsoft.com/office/drawing/2014/main" id="{00000000-0008-0000-0F00-000050010000}"/>
            </a:ext>
          </a:extLst>
        </xdr:cNvPr>
        <xdr:cNvSpPr txBox="1"/>
      </xdr:nvSpPr>
      <xdr:spPr>
        <a:xfrm>
          <a:off x="5679621" y="133370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7" name="直線コネクタ 336">
          <a:extLst>
            <a:ext uri="{FF2B5EF4-FFF2-40B4-BE49-F238E27FC236}">
              <a16:creationId xmlns:a16="http://schemas.microsoft.com/office/drawing/2014/main" id="{00000000-0008-0000-0F00-000051010000}"/>
            </a:ext>
          </a:extLst>
        </xdr:cNvPr>
        <xdr:cNvCxnSpPr/>
      </xdr:nvCxnSpPr>
      <xdr:spPr>
        <a:xfrm>
          <a:off x="6118225" y="13162189"/>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8" name="テキスト ボックス 337">
          <a:extLst>
            <a:ext uri="{FF2B5EF4-FFF2-40B4-BE49-F238E27FC236}">
              <a16:creationId xmlns:a16="http://schemas.microsoft.com/office/drawing/2014/main" id="{00000000-0008-0000-0F00-000052010000}"/>
            </a:ext>
          </a:extLst>
        </xdr:cNvPr>
        <xdr:cNvSpPr txBox="1"/>
      </xdr:nvSpPr>
      <xdr:spPr>
        <a:xfrm>
          <a:off x="5679621" y="13029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9" name="直線コネクタ 338">
          <a:extLst>
            <a:ext uri="{FF2B5EF4-FFF2-40B4-BE49-F238E27FC236}">
              <a16:creationId xmlns:a16="http://schemas.microsoft.com/office/drawing/2014/main" id="{00000000-0008-0000-0F00-000053010000}"/>
            </a:ext>
          </a:extLst>
        </xdr:cNvPr>
        <xdr:cNvCxnSpPr/>
      </xdr:nvCxnSpPr>
      <xdr:spPr>
        <a:xfrm>
          <a:off x="6118225" y="12854668"/>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0" name="テキスト ボックス 339">
          <a:extLst>
            <a:ext uri="{FF2B5EF4-FFF2-40B4-BE49-F238E27FC236}">
              <a16:creationId xmlns:a16="http://schemas.microsoft.com/office/drawing/2014/main" id="{00000000-0008-0000-0F00-000054010000}"/>
            </a:ext>
          </a:extLst>
        </xdr:cNvPr>
        <xdr:cNvSpPr txBox="1"/>
      </xdr:nvSpPr>
      <xdr:spPr>
        <a:xfrm>
          <a:off x="5679621" y="127219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1" name="直線コネクタ 340">
          <a:extLst>
            <a:ext uri="{FF2B5EF4-FFF2-40B4-BE49-F238E27FC236}">
              <a16:creationId xmlns:a16="http://schemas.microsoft.com/office/drawing/2014/main" id="{00000000-0008-0000-0F00-000055010000}"/>
            </a:ext>
          </a:extLst>
        </xdr:cNvPr>
        <xdr:cNvCxnSpPr/>
      </xdr:nvCxnSpPr>
      <xdr:spPr>
        <a:xfrm>
          <a:off x="6118225" y="12547146"/>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2" name="テキスト ボックス 341">
          <a:extLst>
            <a:ext uri="{FF2B5EF4-FFF2-40B4-BE49-F238E27FC236}">
              <a16:creationId xmlns:a16="http://schemas.microsoft.com/office/drawing/2014/main" id="{00000000-0008-0000-0F00-000056010000}"/>
            </a:ext>
          </a:extLst>
        </xdr:cNvPr>
        <xdr:cNvSpPr txBox="1"/>
      </xdr:nvSpPr>
      <xdr:spPr>
        <a:xfrm>
          <a:off x="5679621" y="124144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a:extLst>
            <a:ext uri="{FF2B5EF4-FFF2-40B4-BE49-F238E27FC236}">
              <a16:creationId xmlns:a16="http://schemas.microsoft.com/office/drawing/2014/main" id="{00000000-0008-0000-0F00-000057010000}"/>
            </a:ext>
          </a:extLst>
        </xdr:cNvPr>
        <xdr:cNvCxnSpPr/>
      </xdr:nvCxnSpPr>
      <xdr:spPr>
        <a:xfrm>
          <a:off x="6118225" y="12239625"/>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4" name="テキスト ボックス 343">
          <a:extLst>
            <a:ext uri="{FF2B5EF4-FFF2-40B4-BE49-F238E27FC236}">
              <a16:creationId xmlns:a16="http://schemas.microsoft.com/office/drawing/2014/main" id="{00000000-0008-0000-0F00-000058010000}"/>
            </a:ext>
          </a:extLst>
        </xdr:cNvPr>
        <xdr:cNvSpPr txBox="1"/>
      </xdr:nvSpPr>
      <xdr:spPr>
        <a:xfrm>
          <a:off x="5679621" y="12106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福祉施設】&#10;一人当たり面積グラフ枠">
          <a:extLst>
            <a:ext uri="{FF2B5EF4-FFF2-40B4-BE49-F238E27FC236}">
              <a16:creationId xmlns:a16="http://schemas.microsoft.com/office/drawing/2014/main" id="{00000000-0008-0000-0F00-000059010000}"/>
            </a:ext>
          </a:extLst>
        </xdr:cNvPr>
        <xdr:cNvSpPr/>
      </xdr:nvSpPr>
      <xdr:spPr>
        <a:xfrm>
          <a:off x="6118225" y="12239625"/>
          <a:ext cx="4367213"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48986</xdr:rowOff>
    </xdr:from>
    <xdr:to>
      <xdr:col>54</xdr:col>
      <xdr:colOff>189865</xdr:colOff>
      <xdr:row>86</xdr:row>
      <xdr:rowOff>81643</xdr:rowOff>
    </xdr:to>
    <xdr:cxnSp macro="">
      <xdr:nvCxnSpPr>
        <xdr:cNvPr id="346" name="直線コネクタ 345">
          <a:extLst>
            <a:ext uri="{FF2B5EF4-FFF2-40B4-BE49-F238E27FC236}">
              <a16:creationId xmlns:a16="http://schemas.microsoft.com/office/drawing/2014/main" id="{00000000-0008-0000-0F00-00005A010000}"/>
            </a:ext>
          </a:extLst>
        </xdr:cNvPr>
        <xdr:cNvCxnSpPr/>
      </xdr:nvCxnSpPr>
      <xdr:spPr>
        <a:xfrm flipV="1">
          <a:off x="9691053" y="12679136"/>
          <a:ext cx="0" cy="1328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85470</xdr:rowOff>
    </xdr:from>
    <xdr:ext cx="469744" cy="259045"/>
    <xdr:sp macro="" textlink="">
      <xdr:nvSpPr>
        <xdr:cNvPr id="347" name="【福祉施設】&#10;一人当たり面積最小値テキスト">
          <a:extLst>
            <a:ext uri="{FF2B5EF4-FFF2-40B4-BE49-F238E27FC236}">
              <a16:creationId xmlns:a16="http://schemas.microsoft.com/office/drawing/2014/main" id="{00000000-0008-0000-0F00-00005B010000}"/>
            </a:ext>
          </a:extLst>
        </xdr:cNvPr>
        <xdr:cNvSpPr txBox="1"/>
      </xdr:nvSpPr>
      <xdr:spPr>
        <a:xfrm>
          <a:off x="9729788" y="14011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81643</xdr:rowOff>
    </xdr:from>
    <xdr:to>
      <xdr:col>55</xdr:col>
      <xdr:colOff>88900</xdr:colOff>
      <xdr:row>86</xdr:row>
      <xdr:rowOff>81643</xdr:rowOff>
    </xdr:to>
    <xdr:cxnSp macro="">
      <xdr:nvCxnSpPr>
        <xdr:cNvPr id="348" name="直線コネクタ 347">
          <a:extLst>
            <a:ext uri="{FF2B5EF4-FFF2-40B4-BE49-F238E27FC236}">
              <a16:creationId xmlns:a16="http://schemas.microsoft.com/office/drawing/2014/main" id="{00000000-0008-0000-0F00-00005C010000}"/>
            </a:ext>
          </a:extLst>
        </xdr:cNvPr>
        <xdr:cNvCxnSpPr/>
      </xdr:nvCxnSpPr>
      <xdr:spPr>
        <a:xfrm>
          <a:off x="9617075" y="14007193"/>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167113</xdr:rowOff>
    </xdr:from>
    <xdr:ext cx="469744" cy="259045"/>
    <xdr:sp macro="" textlink="">
      <xdr:nvSpPr>
        <xdr:cNvPr id="349" name="【福祉施設】&#10;一人当たり面積最大値テキスト">
          <a:extLst>
            <a:ext uri="{FF2B5EF4-FFF2-40B4-BE49-F238E27FC236}">
              <a16:creationId xmlns:a16="http://schemas.microsoft.com/office/drawing/2014/main" id="{00000000-0008-0000-0F00-00005D010000}"/>
            </a:ext>
          </a:extLst>
        </xdr:cNvPr>
        <xdr:cNvSpPr txBox="1"/>
      </xdr:nvSpPr>
      <xdr:spPr>
        <a:xfrm>
          <a:off x="9729788" y="12468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48986</xdr:rowOff>
    </xdr:from>
    <xdr:to>
      <xdr:col>55</xdr:col>
      <xdr:colOff>88900</xdr:colOff>
      <xdr:row>78</xdr:row>
      <xdr:rowOff>48986</xdr:rowOff>
    </xdr:to>
    <xdr:cxnSp macro="">
      <xdr:nvCxnSpPr>
        <xdr:cNvPr id="350" name="直線コネクタ 349">
          <a:extLst>
            <a:ext uri="{FF2B5EF4-FFF2-40B4-BE49-F238E27FC236}">
              <a16:creationId xmlns:a16="http://schemas.microsoft.com/office/drawing/2014/main" id="{00000000-0008-0000-0F00-00005E010000}"/>
            </a:ext>
          </a:extLst>
        </xdr:cNvPr>
        <xdr:cNvCxnSpPr/>
      </xdr:nvCxnSpPr>
      <xdr:spPr>
        <a:xfrm>
          <a:off x="9617075" y="12679136"/>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33763</xdr:rowOff>
    </xdr:from>
    <xdr:ext cx="469744" cy="259045"/>
    <xdr:sp macro="" textlink="">
      <xdr:nvSpPr>
        <xdr:cNvPr id="351" name="【福祉施設】&#10;一人当たり面積平均値テキスト">
          <a:extLst>
            <a:ext uri="{FF2B5EF4-FFF2-40B4-BE49-F238E27FC236}">
              <a16:creationId xmlns:a16="http://schemas.microsoft.com/office/drawing/2014/main" id="{00000000-0008-0000-0F00-00005F010000}"/>
            </a:ext>
          </a:extLst>
        </xdr:cNvPr>
        <xdr:cNvSpPr txBox="1"/>
      </xdr:nvSpPr>
      <xdr:spPr>
        <a:xfrm>
          <a:off x="9729788" y="134735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55336</xdr:rowOff>
    </xdr:from>
    <xdr:to>
      <xdr:col>55</xdr:col>
      <xdr:colOff>50800</xdr:colOff>
      <xdr:row>83</xdr:row>
      <xdr:rowOff>156936</xdr:rowOff>
    </xdr:to>
    <xdr:sp macro="" textlink="">
      <xdr:nvSpPr>
        <xdr:cNvPr id="352" name="フローチャート: 判断 351">
          <a:extLst>
            <a:ext uri="{FF2B5EF4-FFF2-40B4-BE49-F238E27FC236}">
              <a16:creationId xmlns:a16="http://schemas.microsoft.com/office/drawing/2014/main" id="{00000000-0008-0000-0F00-000060010000}"/>
            </a:ext>
          </a:extLst>
        </xdr:cNvPr>
        <xdr:cNvSpPr/>
      </xdr:nvSpPr>
      <xdr:spPr>
        <a:xfrm>
          <a:off x="9655175" y="13495111"/>
          <a:ext cx="87313"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66221</xdr:rowOff>
    </xdr:from>
    <xdr:to>
      <xdr:col>50</xdr:col>
      <xdr:colOff>165100</xdr:colOff>
      <xdr:row>83</xdr:row>
      <xdr:rowOff>167821</xdr:rowOff>
    </xdr:to>
    <xdr:sp macro="" textlink="">
      <xdr:nvSpPr>
        <xdr:cNvPr id="353" name="フローチャート: 判断 352">
          <a:extLst>
            <a:ext uri="{FF2B5EF4-FFF2-40B4-BE49-F238E27FC236}">
              <a16:creationId xmlns:a16="http://schemas.microsoft.com/office/drawing/2014/main" id="{00000000-0008-0000-0F00-000061010000}"/>
            </a:ext>
          </a:extLst>
        </xdr:cNvPr>
        <xdr:cNvSpPr/>
      </xdr:nvSpPr>
      <xdr:spPr>
        <a:xfrm>
          <a:off x="8874125" y="13505996"/>
          <a:ext cx="101600" cy="9683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77107</xdr:rowOff>
    </xdr:from>
    <xdr:to>
      <xdr:col>46</xdr:col>
      <xdr:colOff>38100</xdr:colOff>
      <xdr:row>84</xdr:row>
      <xdr:rowOff>7257</xdr:rowOff>
    </xdr:to>
    <xdr:sp macro="" textlink="">
      <xdr:nvSpPr>
        <xdr:cNvPr id="354" name="フローチャート: 判断 353">
          <a:extLst>
            <a:ext uri="{FF2B5EF4-FFF2-40B4-BE49-F238E27FC236}">
              <a16:creationId xmlns:a16="http://schemas.microsoft.com/office/drawing/2014/main" id="{00000000-0008-0000-0F00-000062010000}"/>
            </a:ext>
          </a:extLst>
        </xdr:cNvPr>
        <xdr:cNvSpPr/>
      </xdr:nvSpPr>
      <xdr:spPr>
        <a:xfrm>
          <a:off x="8056563" y="13516882"/>
          <a:ext cx="8731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77107</xdr:rowOff>
    </xdr:from>
    <xdr:to>
      <xdr:col>41</xdr:col>
      <xdr:colOff>101600</xdr:colOff>
      <xdr:row>84</xdr:row>
      <xdr:rowOff>7257</xdr:rowOff>
    </xdr:to>
    <xdr:sp macro="" textlink="">
      <xdr:nvSpPr>
        <xdr:cNvPr id="355" name="フローチャート: 判断 354">
          <a:extLst>
            <a:ext uri="{FF2B5EF4-FFF2-40B4-BE49-F238E27FC236}">
              <a16:creationId xmlns:a16="http://schemas.microsoft.com/office/drawing/2014/main" id="{00000000-0008-0000-0F00-000063010000}"/>
            </a:ext>
          </a:extLst>
        </xdr:cNvPr>
        <xdr:cNvSpPr/>
      </xdr:nvSpPr>
      <xdr:spPr>
        <a:xfrm>
          <a:off x="7224713" y="13516882"/>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87993</xdr:rowOff>
    </xdr:from>
    <xdr:to>
      <xdr:col>36</xdr:col>
      <xdr:colOff>165100</xdr:colOff>
      <xdr:row>84</xdr:row>
      <xdr:rowOff>18143</xdr:rowOff>
    </xdr:to>
    <xdr:sp macro="" textlink="">
      <xdr:nvSpPr>
        <xdr:cNvPr id="356" name="フローチャート: 判断 355">
          <a:extLst>
            <a:ext uri="{FF2B5EF4-FFF2-40B4-BE49-F238E27FC236}">
              <a16:creationId xmlns:a16="http://schemas.microsoft.com/office/drawing/2014/main" id="{00000000-0008-0000-0F00-000064010000}"/>
            </a:ext>
          </a:extLst>
        </xdr:cNvPr>
        <xdr:cNvSpPr/>
      </xdr:nvSpPr>
      <xdr:spPr>
        <a:xfrm>
          <a:off x="6407150" y="13527768"/>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F00-000065010000}"/>
            </a:ext>
          </a:extLst>
        </xdr:cNvPr>
        <xdr:cNvSpPr txBox="1"/>
      </xdr:nvSpPr>
      <xdr:spPr>
        <a:xfrm>
          <a:off x="951547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F00-000066010000}"/>
            </a:ext>
          </a:extLst>
        </xdr:cNvPr>
        <xdr:cNvSpPr txBox="1"/>
      </xdr:nvSpPr>
      <xdr:spPr>
        <a:xfrm>
          <a:off x="8748713"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F00-000067010000}"/>
            </a:ext>
          </a:extLst>
        </xdr:cNvPr>
        <xdr:cNvSpPr txBox="1"/>
      </xdr:nvSpPr>
      <xdr:spPr>
        <a:xfrm>
          <a:off x="79311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F00-000068010000}"/>
            </a:ext>
          </a:extLst>
        </xdr:cNvPr>
        <xdr:cNvSpPr txBox="1"/>
      </xdr:nvSpPr>
      <xdr:spPr>
        <a:xfrm>
          <a:off x="70993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00000000-0008-0000-0F00-000069010000}"/>
            </a:ext>
          </a:extLst>
        </xdr:cNvPr>
        <xdr:cNvSpPr txBox="1"/>
      </xdr:nvSpPr>
      <xdr:spPr>
        <a:xfrm>
          <a:off x="6281738"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101600</xdr:rowOff>
    </xdr:from>
    <xdr:to>
      <xdr:col>55</xdr:col>
      <xdr:colOff>50800</xdr:colOff>
      <xdr:row>81</xdr:row>
      <xdr:rowOff>31750</xdr:rowOff>
    </xdr:to>
    <xdr:sp macro="" textlink="">
      <xdr:nvSpPr>
        <xdr:cNvPr id="362" name="楕円 361">
          <a:extLst>
            <a:ext uri="{FF2B5EF4-FFF2-40B4-BE49-F238E27FC236}">
              <a16:creationId xmlns:a16="http://schemas.microsoft.com/office/drawing/2014/main" id="{00000000-0008-0000-0F00-00006A010000}"/>
            </a:ext>
          </a:extLst>
        </xdr:cNvPr>
        <xdr:cNvSpPr/>
      </xdr:nvSpPr>
      <xdr:spPr>
        <a:xfrm>
          <a:off x="9655175" y="13055600"/>
          <a:ext cx="87313"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124477</xdr:rowOff>
    </xdr:from>
    <xdr:ext cx="469744" cy="259045"/>
    <xdr:sp macro="" textlink="">
      <xdr:nvSpPr>
        <xdr:cNvPr id="363" name="【福祉施設】&#10;一人当たり面積該当値テキスト">
          <a:extLst>
            <a:ext uri="{FF2B5EF4-FFF2-40B4-BE49-F238E27FC236}">
              <a16:creationId xmlns:a16="http://schemas.microsoft.com/office/drawing/2014/main" id="{00000000-0008-0000-0F00-00006B010000}"/>
            </a:ext>
          </a:extLst>
        </xdr:cNvPr>
        <xdr:cNvSpPr txBox="1"/>
      </xdr:nvSpPr>
      <xdr:spPr>
        <a:xfrm>
          <a:off x="9729788" y="12916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58057</xdr:rowOff>
    </xdr:from>
    <xdr:to>
      <xdr:col>50</xdr:col>
      <xdr:colOff>165100</xdr:colOff>
      <xdr:row>80</xdr:row>
      <xdr:rowOff>159657</xdr:rowOff>
    </xdr:to>
    <xdr:sp macro="" textlink="">
      <xdr:nvSpPr>
        <xdr:cNvPr id="364" name="楕円 363">
          <a:extLst>
            <a:ext uri="{FF2B5EF4-FFF2-40B4-BE49-F238E27FC236}">
              <a16:creationId xmlns:a16="http://schemas.microsoft.com/office/drawing/2014/main" id="{00000000-0008-0000-0F00-00006C010000}"/>
            </a:ext>
          </a:extLst>
        </xdr:cNvPr>
        <xdr:cNvSpPr/>
      </xdr:nvSpPr>
      <xdr:spPr>
        <a:xfrm>
          <a:off x="8874125" y="13012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108857</xdr:rowOff>
    </xdr:from>
    <xdr:to>
      <xdr:col>55</xdr:col>
      <xdr:colOff>0</xdr:colOff>
      <xdr:row>80</xdr:row>
      <xdr:rowOff>152400</xdr:rowOff>
    </xdr:to>
    <xdr:cxnSp macro="">
      <xdr:nvCxnSpPr>
        <xdr:cNvPr id="365" name="直線コネクタ 364">
          <a:extLst>
            <a:ext uri="{FF2B5EF4-FFF2-40B4-BE49-F238E27FC236}">
              <a16:creationId xmlns:a16="http://schemas.microsoft.com/office/drawing/2014/main" id="{00000000-0008-0000-0F00-00006D010000}"/>
            </a:ext>
          </a:extLst>
        </xdr:cNvPr>
        <xdr:cNvCxnSpPr/>
      </xdr:nvCxnSpPr>
      <xdr:spPr>
        <a:xfrm>
          <a:off x="8924925" y="13062857"/>
          <a:ext cx="766763"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79</xdr:row>
      <xdr:rowOff>164193</xdr:rowOff>
    </xdr:from>
    <xdr:to>
      <xdr:col>46</xdr:col>
      <xdr:colOff>38100</xdr:colOff>
      <xdr:row>80</xdr:row>
      <xdr:rowOff>94343</xdr:rowOff>
    </xdr:to>
    <xdr:sp macro="" textlink="">
      <xdr:nvSpPr>
        <xdr:cNvPr id="366" name="楕円 365">
          <a:extLst>
            <a:ext uri="{FF2B5EF4-FFF2-40B4-BE49-F238E27FC236}">
              <a16:creationId xmlns:a16="http://schemas.microsoft.com/office/drawing/2014/main" id="{00000000-0008-0000-0F00-00006E010000}"/>
            </a:ext>
          </a:extLst>
        </xdr:cNvPr>
        <xdr:cNvSpPr/>
      </xdr:nvSpPr>
      <xdr:spPr>
        <a:xfrm>
          <a:off x="8056563" y="12956268"/>
          <a:ext cx="87312"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43543</xdr:rowOff>
    </xdr:from>
    <xdr:to>
      <xdr:col>50</xdr:col>
      <xdr:colOff>114300</xdr:colOff>
      <xdr:row>80</xdr:row>
      <xdr:rowOff>108857</xdr:rowOff>
    </xdr:to>
    <xdr:cxnSp macro="">
      <xdr:nvCxnSpPr>
        <xdr:cNvPr id="367" name="直線コネクタ 366">
          <a:extLst>
            <a:ext uri="{FF2B5EF4-FFF2-40B4-BE49-F238E27FC236}">
              <a16:creationId xmlns:a16="http://schemas.microsoft.com/office/drawing/2014/main" id="{00000000-0008-0000-0F00-00006F010000}"/>
            </a:ext>
          </a:extLst>
        </xdr:cNvPr>
        <xdr:cNvCxnSpPr/>
      </xdr:nvCxnSpPr>
      <xdr:spPr>
        <a:xfrm>
          <a:off x="8107363" y="12997543"/>
          <a:ext cx="817562"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79</xdr:row>
      <xdr:rowOff>142421</xdr:rowOff>
    </xdr:from>
    <xdr:to>
      <xdr:col>41</xdr:col>
      <xdr:colOff>101600</xdr:colOff>
      <xdr:row>80</xdr:row>
      <xdr:rowOff>72571</xdr:rowOff>
    </xdr:to>
    <xdr:sp macro="" textlink="">
      <xdr:nvSpPr>
        <xdr:cNvPr id="368" name="楕円 367">
          <a:extLst>
            <a:ext uri="{FF2B5EF4-FFF2-40B4-BE49-F238E27FC236}">
              <a16:creationId xmlns:a16="http://schemas.microsoft.com/office/drawing/2014/main" id="{00000000-0008-0000-0F00-000070010000}"/>
            </a:ext>
          </a:extLst>
        </xdr:cNvPr>
        <xdr:cNvSpPr/>
      </xdr:nvSpPr>
      <xdr:spPr>
        <a:xfrm>
          <a:off x="7224713" y="12934496"/>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80</xdr:row>
      <xdr:rowOff>21771</xdr:rowOff>
    </xdr:from>
    <xdr:to>
      <xdr:col>45</xdr:col>
      <xdr:colOff>177800</xdr:colOff>
      <xdr:row>80</xdr:row>
      <xdr:rowOff>43543</xdr:rowOff>
    </xdr:to>
    <xdr:cxnSp macro="">
      <xdr:nvCxnSpPr>
        <xdr:cNvPr id="369" name="直線コネクタ 368">
          <a:extLst>
            <a:ext uri="{FF2B5EF4-FFF2-40B4-BE49-F238E27FC236}">
              <a16:creationId xmlns:a16="http://schemas.microsoft.com/office/drawing/2014/main" id="{00000000-0008-0000-0F00-000071010000}"/>
            </a:ext>
          </a:extLst>
        </xdr:cNvPr>
        <xdr:cNvCxnSpPr/>
      </xdr:nvCxnSpPr>
      <xdr:spPr>
        <a:xfrm>
          <a:off x="7275513" y="12975771"/>
          <a:ext cx="83185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79</xdr:row>
      <xdr:rowOff>142421</xdr:rowOff>
    </xdr:from>
    <xdr:to>
      <xdr:col>36</xdr:col>
      <xdr:colOff>165100</xdr:colOff>
      <xdr:row>80</xdr:row>
      <xdr:rowOff>72571</xdr:rowOff>
    </xdr:to>
    <xdr:sp macro="" textlink="">
      <xdr:nvSpPr>
        <xdr:cNvPr id="370" name="楕円 369">
          <a:extLst>
            <a:ext uri="{FF2B5EF4-FFF2-40B4-BE49-F238E27FC236}">
              <a16:creationId xmlns:a16="http://schemas.microsoft.com/office/drawing/2014/main" id="{00000000-0008-0000-0F00-000072010000}"/>
            </a:ext>
          </a:extLst>
        </xdr:cNvPr>
        <xdr:cNvSpPr/>
      </xdr:nvSpPr>
      <xdr:spPr>
        <a:xfrm>
          <a:off x="6407150" y="12934496"/>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80</xdr:row>
      <xdr:rowOff>21771</xdr:rowOff>
    </xdr:from>
    <xdr:to>
      <xdr:col>41</xdr:col>
      <xdr:colOff>50800</xdr:colOff>
      <xdr:row>80</xdr:row>
      <xdr:rowOff>21771</xdr:rowOff>
    </xdr:to>
    <xdr:cxnSp macro="">
      <xdr:nvCxnSpPr>
        <xdr:cNvPr id="371" name="直線コネクタ 370">
          <a:extLst>
            <a:ext uri="{FF2B5EF4-FFF2-40B4-BE49-F238E27FC236}">
              <a16:creationId xmlns:a16="http://schemas.microsoft.com/office/drawing/2014/main" id="{00000000-0008-0000-0F00-000073010000}"/>
            </a:ext>
          </a:extLst>
        </xdr:cNvPr>
        <xdr:cNvCxnSpPr/>
      </xdr:nvCxnSpPr>
      <xdr:spPr>
        <a:xfrm>
          <a:off x="6457950" y="12975771"/>
          <a:ext cx="817563"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158948</xdr:rowOff>
    </xdr:from>
    <xdr:ext cx="469744" cy="259045"/>
    <xdr:sp macro="" textlink="">
      <xdr:nvSpPr>
        <xdr:cNvPr id="372" name="n_1aveValue【福祉施設】&#10;一人当たり面積">
          <a:extLst>
            <a:ext uri="{FF2B5EF4-FFF2-40B4-BE49-F238E27FC236}">
              <a16:creationId xmlns:a16="http://schemas.microsoft.com/office/drawing/2014/main" id="{00000000-0008-0000-0F00-000074010000}"/>
            </a:ext>
          </a:extLst>
        </xdr:cNvPr>
        <xdr:cNvSpPr txBox="1"/>
      </xdr:nvSpPr>
      <xdr:spPr>
        <a:xfrm>
          <a:off x="8691640" y="13598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169834</xdr:rowOff>
    </xdr:from>
    <xdr:ext cx="469744" cy="259045"/>
    <xdr:sp macro="" textlink="">
      <xdr:nvSpPr>
        <xdr:cNvPr id="373" name="n_2aveValue【福祉施設】&#10;一人当たり面積">
          <a:extLst>
            <a:ext uri="{FF2B5EF4-FFF2-40B4-BE49-F238E27FC236}">
              <a16:creationId xmlns:a16="http://schemas.microsoft.com/office/drawing/2014/main" id="{00000000-0008-0000-0F00-000075010000}"/>
            </a:ext>
          </a:extLst>
        </xdr:cNvPr>
        <xdr:cNvSpPr txBox="1"/>
      </xdr:nvSpPr>
      <xdr:spPr>
        <a:xfrm>
          <a:off x="7886777" y="13600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169834</xdr:rowOff>
    </xdr:from>
    <xdr:ext cx="469744" cy="259045"/>
    <xdr:sp macro="" textlink="">
      <xdr:nvSpPr>
        <xdr:cNvPr id="374" name="n_3aveValue【福祉施設】&#10;一人当たり面積">
          <a:extLst>
            <a:ext uri="{FF2B5EF4-FFF2-40B4-BE49-F238E27FC236}">
              <a16:creationId xmlns:a16="http://schemas.microsoft.com/office/drawing/2014/main" id="{00000000-0008-0000-0F00-000076010000}"/>
            </a:ext>
          </a:extLst>
        </xdr:cNvPr>
        <xdr:cNvSpPr txBox="1"/>
      </xdr:nvSpPr>
      <xdr:spPr>
        <a:xfrm>
          <a:off x="7054927" y="13600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9270</xdr:rowOff>
    </xdr:from>
    <xdr:ext cx="469744" cy="259045"/>
    <xdr:sp macro="" textlink="">
      <xdr:nvSpPr>
        <xdr:cNvPr id="375" name="n_4aveValue【福祉施設】&#10;一人当たり面積">
          <a:extLst>
            <a:ext uri="{FF2B5EF4-FFF2-40B4-BE49-F238E27FC236}">
              <a16:creationId xmlns:a16="http://schemas.microsoft.com/office/drawing/2014/main" id="{00000000-0008-0000-0F00-000077010000}"/>
            </a:ext>
          </a:extLst>
        </xdr:cNvPr>
        <xdr:cNvSpPr txBox="1"/>
      </xdr:nvSpPr>
      <xdr:spPr>
        <a:xfrm>
          <a:off x="6237365" y="13610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4734</xdr:rowOff>
    </xdr:from>
    <xdr:ext cx="469744" cy="259045"/>
    <xdr:sp macro="" textlink="">
      <xdr:nvSpPr>
        <xdr:cNvPr id="376" name="n_1mainValue【福祉施設】&#10;一人当たり面積">
          <a:extLst>
            <a:ext uri="{FF2B5EF4-FFF2-40B4-BE49-F238E27FC236}">
              <a16:creationId xmlns:a16="http://schemas.microsoft.com/office/drawing/2014/main" id="{00000000-0008-0000-0F00-000078010000}"/>
            </a:ext>
          </a:extLst>
        </xdr:cNvPr>
        <xdr:cNvSpPr txBox="1"/>
      </xdr:nvSpPr>
      <xdr:spPr>
        <a:xfrm>
          <a:off x="8691640" y="12796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78</xdr:row>
      <xdr:rowOff>110870</xdr:rowOff>
    </xdr:from>
    <xdr:ext cx="469744" cy="259045"/>
    <xdr:sp macro="" textlink="">
      <xdr:nvSpPr>
        <xdr:cNvPr id="377" name="n_2mainValue【福祉施設】&#10;一人当たり面積">
          <a:extLst>
            <a:ext uri="{FF2B5EF4-FFF2-40B4-BE49-F238E27FC236}">
              <a16:creationId xmlns:a16="http://schemas.microsoft.com/office/drawing/2014/main" id="{00000000-0008-0000-0F00-000079010000}"/>
            </a:ext>
          </a:extLst>
        </xdr:cNvPr>
        <xdr:cNvSpPr txBox="1"/>
      </xdr:nvSpPr>
      <xdr:spPr>
        <a:xfrm>
          <a:off x="7886777" y="12741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78</xdr:row>
      <xdr:rowOff>89098</xdr:rowOff>
    </xdr:from>
    <xdr:ext cx="469744" cy="259045"/>
    <xdr:sp macro="" textlink="">
      <xdr:nvSpPr>
        <xdr:cNvPr id="378" name="n_3mainValue【福祉施設】&#10;一人当たり面積">
          <a:extLst>
            <a:ext uri="{FF2B5EF4-FFF2-40B4-BE49-F238E27FC236}">
              <a16:creationId xmlns:a16="http://schemas.microsoft.com/office/drawing/2014/main" id="{00000000-0008-0000-0F00-00007A010000}"/>
            </a:ext>
          </a:extLst>
        </xdr:cNvPr>
        <xdr:cNvSpPr txBox="1"/>
      </xdr:nvSpPr>
      <xdr:spPr>
        <a:xfrm>
          <a:off x="7054927" y="12719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78</xdr:row>
      <xdr:rowOff>89098</xdr:rowOff>
    </xdr:from>
    <xdr:ext cx="469744" cy="259045"/>
    <xdr:sp macro="" textlink="">
      <xdr:nvSpPr>
        <xdr:cNvPr id="379" name="n_4mainValue【福祉施設】&#10;一人当たり面積">
          <a:extLst>
            <a:ext uri="{FF2B5EF4-FFF2-40B4-BE49-F238E27FC236}">
              <a16:creationId xmlns:a16="http://schemas.microsoft.com/office/drawing/2014/main" id="{00000000-0008-0000-0F00-00007B010000}"/>
            </a:ext>
          </a:extLst>
        </xdr:cNvPr>
        <xdr:cNvSpPr txBox="1"/>
      </xdr:nvSpPr>
      <xdr:spPr>
        <a:xfrm>
          <a:off x="6237365" y="12719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a:extLst>
            <a:ext uri="{FF2B5EF4-FFF2-40B4-BE49-F238E27FC236}">
              <a16:creationId xmlns:a16="http://schemas.microsoft.com/office/drawing/2014/main" id="{00000000-0008-0000-0F00-00007C010000}"/>
            </a:ext>
          </a:extLst>
        </xdr:cNvPr>
        <xdr:cNvSpPr/>
      </xdr:nvSpPr>
      <xdr:spPr>
        <a:xfrm>
          <a:off x="704850" y="14754225"/>
          <a:ext cx="4381500" cy="6064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a:extLst>
            <a:ext uri="{FF2B5EF4-FFF2-40B4-BE49-F238E27FC236}">
              <a16:creationId xmlns:a16="http://schemas.microsoft.com/office/drawing/2014/main" id="{00000000-0008-0000-0F00-00007D010000}"/>
            </a:ext>
          </a:extLst>
        </xdr:cNvPr>
        <xdr:cNvSpPr/>
      </xdr:nvSpPr>
      <xdr:spPr>
        <a:xfrm>
          <a:off x="831850" y="15381287"/>
          <a:ext cx="1409700" cy="23971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a:extLst>
            <a:ext uri="{FF2B5EF4-FFF2-40B4-BE49-F238E27FC236}">
              <a16:creationId xmlns:a16="http://schemas.microsoft.com/office/drawing/2014/main" id="{00000000-0008-0000-0F00-00007E010000}"/>
            </a:ext>
          </a:extLst>
        </xdr:cNvPr>
        <xdr:cNvSpPr/>
      </xdr:nvSpPr>
      <xdr:spPr>
        <a:xfrm>
          <a:off x="831850" y="15570200"/>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a:extLst>
            <a:ext uri="{FF2B5EF4-FFF2-40B4-BE49-F238E27FC236}">
              <a16:creationId xmlns:a16="http://schemas.microsoft.com/office/drawing/2014/main" id="{00000000-0008-0000-0F00-00007F010000}"/>
            </a:ext>
          </a:extLst>
        </xdr:cNvPr>
        <xdr:cNvSpPr/>
      </xdr:nvSpPr>
      <xdr:spPr>
        <a:xfrm>
          <a:off x="1762125" y="15381287"/>
          <a:ext cx="1409700" cy="23971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a:extLst>
            <a:ext uri="{FF2B5EF4-FFF2-40B4-BE49-F238E27FC236}">
              <a16:creationId xmlns:a16="http://schemas.microsoft.com/office/drawing/2014/main" id="{00000000-0008-0000-0F00-000080010000}"/>
            </a:ext>
          </a:extLst>
        </xdr:cNvPr>
        <xdr:cNvSpPr/>
      </xdr:nvSpPr>
      <xdr:spPr>
        <a:xfrm>
          <a:off x="1762125" y="15570200"/>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a:extLst>
            <a:ext uri="{FF2B5EF4-FFF2-40B4-BE49-F238E27FC236}">
              <a16:creationId xmlns:a16="http://schemas.microsoft.com/office/drawing/2014/main" id="{00000000-0008-0000-0F00-000081010000}"/>
            </a:ext>
          </a:extLst>
        </xdr:cNvPr>
        <xdr:cNvSpPr/>
      </xdr:nvSpPr>
      <xdr:spPr>
        <a:xfrm>
          <a:off x="2819400" y="15381287"/>
          <a:ext cx="1409700" cy="23971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a:extLst>
            <a:ext uri="{FF2B5EF4-FFF2-40B4-BE49-F238E27FC236}">
              <a16:creationId xmlns:a16="http://schemas.microsoft.com/office/drawing/2014/main" id="{00000000-0008-0000-0F00-000082010000}"/>
            </a:ext>
          </a:extLst>
        </xdr:cNvPr>
        <xdr:cNvSpPr/>
      </xdr:nvSpPr>
      <xdr:spPr>
        <a:xfrm>
          <a:off x="2819400" y="15570200"/>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a:extLst>
            <a:ext uri="{FF2B5EF4-FFF2-40B4-BE49-F238E27FC236}">
              <a16:creationId xmlns:a16="http://schemas.microsoft.com/office/drawing/2014/main" id="{00000000-0008-0000-0F00-000083010000}"/>
            </a:ext>
          </a:extLst>
        </xdr:cNvPr>
        <xdr:cNvSpPr/>
      </xdr:nvSpPr>
      <xdr:spPr>
        <a:xfrm>
          <a:off x="704850" y="15840075"/>
          <a:ext cx="43815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8" name="テキスト ボックス 387">
          <a:extLst>
            <a:ext uri="{FF2B5EF4-FFF2-40B4-BE49-F238E27FC236}">
              <a16:creationId xmlns:a16="http://schemas.microsoft.com/office/drawing/2014/main" id="{00000000-0008-0000-0F00-000084010000}"/>
            </a:ext>
          </a:extLst>
        </xdr:cNvPr>
        <xdr:cNvSpPr txBox="1"/>
      </xdr:nvSpPr>
      <xdr:spPr>
        <a:xfrm>
          <a:off x="681038"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9" name="直線コネクタ 388">
          <a:extLst>
            <a:ext uri="{FF2B5EF4-FFF2-40B4-BE49-F238E27FC236}">
              <a16:creationId xmlns:a16="http://schemas.microsoft.com/office/drawing/2014/main" id="{00000000-0008-0000-0F00-000085010000}"/>
            </a:ext>
          </a:extLst>
        </xdr:cNvPr>
        <xdr:cNvCxnSpPr/>
      </xdr:nvCxnSpPr>
      <xdr:spPr>
        <a:xfrm>
          <a:off x="704850" y="179927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0" name="テキスト ボックス 389">
          <a:extLst>
            <a:ext uri="{FF2B5EF4-FFF2-40B4-BE49-F238E27FC236}">
              <a16:creationId xmlns:a16="http://schemas.microsoft.com/office/drawing/2014/main" id="{00000000-0008-0000-0F00-000086010000}"/>
            </a:ext>
          </a:extLst>
        </xdr:cNvPr>
        <xdr:cNvSpPr txBox="1"/>
      </xdr:nvSpPr>
      <xdr:spPr>
        <a:xfrm>
          <a:off x="280534" y="17860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1" name="直線コネクタ 390">
          <a:extLst>
            <a:ext uri="{FF2B5EF4-FFF2-40B4-BE49-F238E27FC236}">
              <a16:creationId xmlns:a16="http://schemas.microsoft.com/office/drawing/2014/main" id="{00000000-0008-0000-0F00-000087010000}"/>
            </a:ext>
          </a:extLst>
        </xdr:cNvPr>
        <xdr:cNvCxnSpPr/>
      </xdr:nvCxnSpPr>
      <xdr:spPr>
        <a:xfrm>
          <a:off x="704850" y="176403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2" name="テキスト ボックス 391">
          <a:extLst>
            <a:ext uri="{FF2B5EF4-FFF2-40B4-BE49-F238E27FC236}">
              <a16:creationId xmlns:a16="http://schemas.microsoft.com/office/drawing/2014/main" id="{00000000-0008-0000-0F00-000088010000}"/>
            </a:ext>
          </a:extLst>
        </xdr:cNvPr>
        <xdr:cNvSpPr txBox="1"/>
      </xdr:nvSpPr>
      <xdr:spPr>
        <a:xfrm>
          <a:off x="280534" y="17498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3" name="直線コネクタ 392">
          <a:extLst>
            <a:ext uri="{FF2B5EF4-FFF2-40B4-BE49-F238E27FC236}">
              <a16:creationId xmlns:a16="http://schemas.microsoft.com/office/drawing/2014/main" id="{00000000-0008-0000-0F00-000089010000}"/>
            </a:ext>
          </a:extLst>
        </xdr:cNvPr>
        <xdr:cNvCxnSpPr/>
      </xdr:nvCxnSpPr>
      <xdr:spPr>
        <a:xfrm>
          <a:off x="704850" y="172783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4" name="テキスト ボックス 393">
          <a:extLst>
            <a:ext uri="{FF2B5EF4-FFF2-40B4-BE49-F238E27FC236}">
              <a16:creationId xmlns:a16="http://schemas.microsoft.com/office/drawing/2014/main" id="{00000000-0008-0000-0F00-00008A010000}"/>
            </a:ext>
          </a:extLst>
        </xdr:cNvPr>
        <xdr:cNvSpPr txBox="1"/>
      </xdr:nvSpPr>
      <xdr:spPr>
        <a:xfrm>
          <a:off x="344654" y="171456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5" name="直線コネクタ 394">
          <a:extLst>
            <a:ext uri="{FF2B5EF4-FFF2-40B4-BE49-F238E27FC236}">
              <a16:creationId xmlns:a16="http://schemas.microsoft.com/office/drawing/2014/main" id="{00000000-0008-0000-0F00-00008B010000}"/>
            </a:ext>
          </a:extLst>
        </xdr:cNvPr>
        <xdr:cNvCxnSpPr/>
      </xdr:nvCxnSpPr>
      <xdr:spPr>
        <a:xfrm>
          <a:off x="704850" y="169164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6" name="テキスト ボックス 395">
          <a:extLst>
            <a:ext uri="{FF2B5EF4-FFF2-40B4-BE49-F238E27FC236}">
              <a16:creationId xmlns:a16="http://schemas.microsoft.com/office/drawing/2014/main" id="{00000000-0008-0000-0F00-00008C010000}"/>
            </a:ext>
          </a:extLst>
        </xdr:cNvPr>
        <xdr:cNvSpPr txBox="1"/>
      </xdr:nvSpPr>
      <xdr:spPr>
        <a:xfrm>
          <a:off x="344654" y="16783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7" name="直線コネクタ 396">
          <a:extLst>
            <a:ext uri="{FF2B5EF4-FFF2-40B4-BE49-F238E27FC236}">
              <a16:creationId xmlns:a16="http://schemas.microsoft.com/office/drawing/2014/main" id="{00000000-0008-0000-0F00-00008D010000}"/>
            </a:ext>
          </a:extLst>
        </xdr:cNvPr>
        <xdr:cNvCxnSpPr/>
      </xdr:nvCxnSpPr>
      <xdr:spPr>
        <a:xfrm>
          <a:off x="704850" y="165544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8" name="テキスト ボックス 397">
          <a:extLst>
            <a:ext uri="{FF2B5EF4-FFF2-40B4-BE49-F238E27FC236}">
              <a16:creationId xmlns:a16="http://schemas.microsoft.com/office/drawing/2014/main" id="{00000000-0008-0000-0F00-00008E010000}"/>
            </a:ext>
          </a:extLst>
        </xdr:cNvPr>
        <xdr:cNvSpPr txBox="1"/>
      </xdr:nvSpPr>
      <xdr:spPr>
        <a:xfrm>
          <a:off x="344654" y="16421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9" name="直線コネクタ 398">
          <a:extLst>
            <a:ext uri="{FF2B5EF4-FFF2-40B4-BE49-F238E27FC236}">
              <a16:creationId xmlns:a16="http://schemas.microsoft.com/office/drawing/2014/main" id="{00000000-0008-0000-0F00-00008F010000}"/>
            </a:ext>
          </a:extLst>
        </xdr:cNvPr>
        <xdr:cNvCxnSpPr/>
      </xdr:nvCxnSpPr>
      <xdr:spPr>
        <a:xfrm>
          <a:off x="704850" y="161925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400" name="テキスト ボックス 399">
          <a:extLst>
            <a:ext uri="{FF2B5EF4-FFF2-40B4-BE49-F238E27FC236}">
              <a16:creationId xmlns:a16="http://schemas.microsoft.com/office/drawing/2014/main" id="{00000000-0008-0000-0F00-000090010000}"/>
            </a:ext>
          </a:extLst>
        </xdr:cNvPr>
        <xdr:cNvSpPr txBox="1"/>
      </xdr:nvSpPr>
      <xdr:spPr>
        <a:xfrm>
          <a:off x="344654" y="160598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1" name="直線コネクタ 400">
          <a:extLst>
            <a:ext uri="{FF2B5EF4-FFF2-40B4-BE49-F238E27FC236}">
              <a16:creationId xmlns:a16="http://schemas.microsoft.com/office/drawing/2014/main" id="{00000000-0008-0000-0F00-000091010000}"/>
            </a:ext>
          </a:extLst>
        </xdr:cNvPr>
        <xdr:cNvCxnSpPr/>
      </xdr:nvCxnSpPr>
      <xdr:spPr>
        <a:xfrm>
          <a:off x="704850" y="158400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2" name="テキスト ボックス 401">
          <a:extLst>
            <a:ext uri="{FF2B5EF4-FFF2-40B4-BE49-F238E27FC236}">
              <a16:creationId xmlns:a16="http://schemas.microsoft.com/office/drawing/2014/main" id="{00000000-0008-0000-0F00-000092010000}"/>
            </a:ext>
          </a:extLst>
        </xdr:cNvPr>
        <xdr:cNvSpPr txBox="1"/>
      </xdr:nvSpPr>
      <xdr:spPr>
        <a:xfrm>
          <a:off x="394486" y="157073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a:extLst>
            <a:ext uri="{FF2B5EF4-FFF2-40B4-BE49-F238E27FC236}">
              <a16:creationId xmlns:a16="http://schemas.microsoft.com/office/drawing/2014/main" id="{00000000-0008-0000-0F00-000093010000}"/>
            </a:ext>
          </a:extLst>
        </xdr:cNvPr>
        <xdr:cNvSpPr/>
      </xdr:nvSpPr>
      <xdr:spPr>
        <a:xfrm>
          <a:off x="704850" y="15840075"/>
          <a:ext cx="43815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108</xdr:row>
      <xdr:rowOff>152400</xdr:rowOff>
    </xdr:to>
    <xdr:cxnSp macro="">
      <xdr:nvCxnSpPr>
        <xdr:cNvPr id="404" name="直線コネクタ 403">
          <a:extLst>
            <a:ext uri="{FF2B5EF4-FFF2-40B4-BE49-F238E27FC236}">
              <a16:creationId xmlns:a16="http://schemas.microsoft.com/office/drawing/2014/main" id="{00000000-0008-0000-0F00-000094010000}"/>
            </a:ext>
          </a:extLst>
        </xdr:cNvPr>
        <xdr:cNvCxnSpPr/>
      </xdr:nvCxnSpPr>
      <xdr:spPr>
        <a:xfrm flipV="1">
          <a:off x="4291965" y="161925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405" name="【市民会館】&#10;有形固定資産減価償却率最小値テキスト">
          <a:extLst>
            <a:ext uri="{FF2B5EF4-FFF2-40B4-BE49-F238E27FC236}">
              <a16:creationId xmlns:a16="http://schemas.microsoft.com/office/drawing/2014/main" id="{00000000-0008-0000-0F00-000095010000}"/>
            </a:ext>
          </a:extLst>
        </xdr:cNvPr>
        <xdr:cNvSpPr txBox="1"/>
      </xdr:nvSpPr>
      <xdr:spPr>
        <a:xfrm>
          <a:off x="4330700" y="17644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06" name="直線コネクタ 405">
          <a:extLst>
            <a:ext uri="{FF2B5EF4-FFF2-40B4-BE49-F238E27FC236}">
              <a16:creationId xmlns:a16="http://schemas.microsoft.com/office/drawing/2014/main" id="{00000000-0008-0000-0F00-000096010000}"/>
            </a:ext>
          </a:extLst>
        </xdr:cNvPr>
        <xdr:cNvCxnSpPr/>
      </xdr:nvCxnSpPr>
      <xdr:spPr>
        <a:xfrm>
          <a:off x="4217988" y="17640300"/>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405111" cy="259045"/>
    <xdr:sp macro="" textlink="">
      <xdr:nvSpPr>
        <xdr:cNvPr id="407" name="【市民会館】&#10;有形固定資産減価償却率最大値テキスト">
          <a:extLst>
            <a:ext uri="{FF2B5EF4-FFF2-40B4-BE49-F238E27FC236}">
              <a16:creationId xmlns:a16="http://schemas.microsoft.com/office/drawing/2014/main" id="{00000000-0008-0000-0F00-000097010000}"/>
            </a:ext>
          </a:extLst>
        </xdr:cNvPr>
        <xdr:cNvSpPr txBox="1"/>
      </xdr:nvSpPr>
      <xdr:spPr>
        <a:xfrm>
          <a:off x="4330700" y="15986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408" name="直線コネクタ 407">
          <a:extLst>
            <a:ext uri="{FF2B5EF4-FFF2-40B4-BE49-F238E27FC236}">
              <a16:creationId xmlns:a16="http://schemas.microsoft.com/office/drawing/2014/main" id="{00000000-0008-0000-0F00-000098010000}"/>
            </a:ext>
          </a:extLst>
        </xdr:cNvPr>
        <xdr:cNvCxnSpPr/>
      </xdr:nvCxnSpPr>
      <xdr:spPr>
        <a:xfrm>
          <a:off x="4217988" y="16192500"/>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36847</xdr:rowOff>
    </xdr:from>
    <xdr:ext cx="405111" cy="259045"/>
    <xdr:sp macro="" textlink="">
      <xdr:nvSpPr>
        <xdr:cNvPr id="409" name="【市民会館】&#10;有形固定資産減価償却率平均値テキスト">
          <a:extLst>
            <a:ext uri="{FF2B5EF4-FFF2-40B4-BE49-F238E27FC236}">
              <a16:creationId xmlns:a16="http://schemas.microsoft.com/office/drawing/2014/main" id="{00000000-0008-0000-0F00-000099010000}"/>
            </a:ext>
          </a:extLst>
        </xdr:cNvPr>
        <xdr:cNvSpPr txBox="1"/>
      </xdr:nvSpPr>
      <xdr:spPr>
        <a:xfrm>
          <a:off x="4330700" y="16553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13970</xdr:rowOff>
    </xdr:from>
    <xdr:to>
      <xdr:col>24</xdr:col>
      <xdr:colOff>114300</xdr:colOff>
      <xdr:row>103</xdr:row>
      <xdr:rowOff>115570</xdr:rowOff>
    </xdr:to>
    <xdr:sp macro="" textlink="">
      <xdr:nvSpPr>
        <xdr:cNvPr id="410" name="フローチャート: 判断 409">
          <a:extLst>
            <a:ext uri="{FF2B5EF4-FFF2-40B4-BE49-F238E27FC236}">
              <a16:creationId xmlns:a16="http://schemas.microsoft.com/office/drawing/2014/main" id="{00000000-0008-0000-0F00-00009A010000}"/>
            </a:ext>
          </a:extLst>
        </xdr:cNvPr>
        <xdr:cNvSpPr/>
      </xdr:nvSpPr>
      <xdr:spPr>
        <a:xfrm>
          <a:off x="4241800" y="16692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25400</xdr:rowOff>
    </xdr:from>
    <xdr:to>
      <xdr:col>20</xdr:col>
      <xdr:colOff>38100</xdr:colOff>
      <xdr:row>103</xdr:row>
      <xdr:rowOff>127000</xdr:rowOff>
    </xdr:to>
    <xdr:sp macro="" textlink="">
      <xdr:nvSpPr>
        <xdr:cNvPr id="411" name="フローチャート: 判断 410">
          <a:extLst>
            <a:ext uri="{FF2B5EF4-FFF2-40B4-BE49-F238E27FC236}">
              <a16:creationId xmlns:a16="http://schemas.microsoft.com/office/drawing/2014/main" id="{00000000-0008-0000-0F00-00009B010000}"/>
            </a:ext>
          </a:extLst>
        </xdr:cNvPr>
        <xdr:cNvSpPr/>
      </xdr:nvSpPr>
      <xdr:spPr>
        <a:xfrm>
          <a:off x="3475038" y="16703675"/>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23495</xdr:rowOff>
    </xdr:from>
    <xdr:to>
      <xdr:col>15</xdr:col>
      <xdr:colOff>101600</xdr:colOff>
      <xdr:row>103</xdr:row>
      <xdr:rowOff>125095</xdr:rowOff>
    </xdr:to>
    <xdr:sp macro="" textlink="">
      <xdr:nvSpPr>
        <xdr:cNvPr id="412" name="フローチャート: 判断 411">
          <a:extLst>
            <a:ext uri="{FF2B5EF4-FFF2-40B4-BE49-F238E27FC236}">
              <a16:creationId xmlns:a16="http://schemas.microsoft.com/office/drawing/2014/main" id="{00000000-0008-0000-0F00-00009C010000}"/>
            </a:ext>
          </a:extLst>
        </xdr:cNvPr>
        <xdr:cNvSpPr/>
      </xdr:nvSpPr>
      <xdr:spPr>
        <a:xfrm>
          <a:off x="2643188" y="1670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102</xdr:row>
      <xdr:rowOff>170180</xdr:rowOff>
    </xdr:from>
    <xdr:to>
      <xdr:col>10</xdr:col>
      <xdr:colOff>165100</xdr:colOff>
      <xdr:row>103</xdr:row>
      <xdr:rowOff>100330</xdr:rowOff>
    </xdr:to>
    <xdr:sp macro="" textlink="">
      <xdr:nvSpPr>
        <xdr:cNvPr id="413" name="フローチャート: 判断 412">
          <a:extLst>
            <a:ext uri="{FF2B5EF4-FFF2-40B4-BE49-F238E27FC236}">
              <a16:creationId xmlns:a16="http://schemas.microsoft.com/office/drawing/2014/main" id="{00000000-0008-0000-0F00-00009D010000}"/>
            </a:ext>
          </a:extLst>
        </xdr:cNvPr>
        <xdr:cNvSpPr/>
      </xdr:nvSpPr>
      <xdr:spPr>
        <a:xfrm>
          <a:off x="1825625" y="16677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52070</xdr:rowOff>
    </xdr:from>
    <xdr:to>
      <xdr:col>6</xdr:col>
      <xdr:colOff>38100</xdr:colOff>
      <xdr:row>103</xdr:row>
      <xdr:rowOff>153670</xdr:rowOff>
    </xdr:to>
    <xdr:sp macro="" textlink="">
      <xdr:nvSpPr>
        <xdr:cNvPr id="414" name="フローチャート: 判断 413">
          <a:extLst>
            <a:ext uri="{FF2B5EF4-FFF2-40B4-BE49-F238E27FC236}">
              <a16:creationId xmlns:a16="http://schemas.microsoft.com/office/drawing/2014/main" id="{00000000-0008-0000-0F00-00009E010000}"/>
            </a:ext>
          </a:extLst>
        </xdr:cNvPr>
        <xdr:cNvSpPr/>
      </xdr:nvSpPr>
      <xdr:spPr>
        <a:xfrm>
          <a:off x="1008063" y="16730345"/>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00000000-0008-0000-0F00-00009F010000}"/>
            </a:ext>
          </a:extLst>
        </xdr:cNvPr>
        <xdr:cNvSpPr txBox="1"/>
      </xdr:nvSpPr>
      <xdr:spPr>
        <a:xfrm>
          <a:off x="4116388"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00000000-0008-0000-0F00-0000A0010000}"/>
            </a:ext>
          </a:extLst>
        </xdr:cNvPr>
        <xdr:cNvSpPr txBox="1"/>
      </xdr:nvSpPr>
      <xdr:spPr>
        <a:xfrm>
          <a:off x="3349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00000000-0008-0000-0F00-0000A1010000}"/>
            </a:ext>
          </a:extLst>
        </xdr:cNvPr>
        <xdr:cNvSpPr txBox="1"/>
      </xdr:nvSpPr>
      <xdr:spPr>
        <a:xfrm>
          <a:off x="251777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00000000-0008-0000-0F00-0000A2010000}"/>
            </a:ext>
          </a:extLst>
        </xdr:cNvPr>
        <xdr:cNvSpPr txBox="1"/>
      </xdr:nvSpPr>
      <xdr:spPr>
        <a:xfrm>
          <a:off x="1700213"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00000000-0008-0000-0F00-0000A3010000}"/>
            </a:ext>
          </a:extLst>
        </xdr:cNvPr>
        <xdr:cNvSpPr txBox="1"/>
      </xdr:nvSpPr>
      <xdr:spPr>
        <a:xfrm>
          <a:off x="8826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82550</xdr:rowOff>
    </xdr:from>
    <xdr:to>
      <xdr:col>24</xdr:col>
      <xdr:colOff>114300</xdr:colOff>
      <xdr:row>104</xdr:row>
      <xdr:rowOff>12700</xdr:rowOff>
    </xdr:to>
    <xdr:sp macro="" textlink="">
      <xdr:nvSpPr>
        <xdr:cNvPr id="420" name="楕円 419">
          <a:extLst>
            <a:ext uri="{FF2B5EF4-FFF2-40B4-BE49-F238E27FC236}">
              <a16:creationId xmlns:a16="http://schemas.microsoft.com/office/drawing/2014/main" id="{00000000-0008-0000-0F00-0000A4010000}"/>
            </a:ext>
          </a:extLst>
        </xdr:cNvPr>
        <xdr:cNvSpPr/>
      </xdr:nvSpPr>
      <xdr:spPr>
        <a:xfrm>
          <a:off x="4241800" y="16760825"/>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60977</xdr:rowOff>
    </xdr:from>
    <xdr:ext cx="405111" cy="259045"/>
    <xdr:sp macro="" textlink="">
      <xdr:nvSpPr>
        <xdr:cNvPr id="421" name="【市民会館】&#10;有形固定資産減価償却率該当値テキスト">
          <a:extLst>
            <a:ext uri="{FF2B5EF4-FFF2-40B4-BE49-F238E27FC236}">
              <a16:creationId xmlns:a16="http://schemas.microsoft.com/office/drawing/2014/main" id="{00000000-0008-0000-0F00-0000A5010000}"/>
            </a:ext>
          </a:extLst>
        </xdr:cNvPr>
        <xdr:cNvSpPr txBox="1"/>
      </xdr:nvSpPr>
      <xdr:spPr>
        <a:xfrm>
          <a:off x="4330700" y="16739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2539</xdr:rowOff>
    </xdr:from>
    <xdr:to>
      <xdr:col>20</xdr:col>
      <xdr:colOff>38100</xdr:colOff>
      <xdr:row>106</xdr:row>
      <xdr:rowOff>104139</xdr:rowOff>
    </xdr:to>
    <xdr:sp macro="" textlink="">
      <xdr:nvSpPr>
        <xdr:cNvPr id="422" name="楕円 421">
          <a:extLst>
            <a:ext uri="{FF2B5EF4-FFF2-40B4-BE49-F238E27FC236}">
              <a16:creationId xmlns:a16="http://schemas.microsoft.com/office/drawing/2014/main" id="{00000000-0008-0000-0F00-0000A6010000}"/>
            </a:ext>
          </a:extLst>
        </xdr:cNvPr>
        <xdr:cNvSpPr/>
      </xdr:nvSpPr>
      <xdr:spPr>
        <a:xfrm>
          <a:off x="3475038" y="17166589"/>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133350</xdr:rowOff>
    </xdr:from>
    <xdr:to>
      <xdr:col>24</xdr:col>
      <xdr:colOff>63500</xdr:colOff>
      <xdr:row>106</xdr:row>
      <xdr:rowOff>53339</xdr:rowOff>
    </xdr:to>
    <xdr:cxnSp macro="">
      <xdr:nvCxnSpPr>
        <xdr:cNvPr id="423" name="直線コネクタ 422">
          <a:extLst>
            <a:ext uri="{FF2B5EF4-FFF2-40B4-BE49-F238E27FC236}">
              <a16:creationId xmlns:a16="http://schemas.microsoft.com/office/drawing/2014/main" id="{00000000-0008-0000-0F00-0000A7010000}"/>
            </a:ext>
          </a:extLst>
        </xdr:cNvPr>
        <xdr:cNvCxnSpPr/>
      </xdr:nvCxnSpPr>
      <xdr:spPr>
        <a:xfrm flipV="1">
          <a:off x="3525838" y="16811625"/>
          <a:ext cx="766762" cy="405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160655</xdr:rowOff>
    </xdr:from>
    <xdr:to>
      <xdr:col>15</xdr:col>
      <xdr:colOff>101600</xdr:colOff>
      <xdr:row>106</xdr:row>
      <xdr:rowOff>90805</xdr:rowOff>
    </xdr:to>
    <xdr:sp macro="" textlink="">
      <xdr:nvSpPr>
        <xdr:cNvPr id="424" name="楕円 423">
          <a:extLst>
            <a:ext uri="{FF2B5EF4-FFF2-40B4-BE49-F238E27FC236}">
              <a16:creationId xmlns:a16="http://schemas.microsoft.com/office/drawing/2014/main" id="{00000000-0008-0000-0F00-0000A8010000}"/>
            </a:ext>
          </a:extLst>
        </xdr:cNvPr>
        <xdr:cNvSpPr/>
      </xdr:nvSpPr>
      <xdr:spPr>
        <a:xfrm>
          <a:off x="2643188" y="17162780"/>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40005</xdr:rowOff>
    </xdr:from>
    <xdr:to>
      <xdr:col>19</xdr:col>
      <xdr:colOff>177800</xdr:colOff>
      <xdr:row>106</xdr:row>
      <xdr:rowOff>53339</xdr:rowOff>
    </xdr:to>
    <xdr:cxnSp macro="">
      <xdr:nvCxnSpPr>
        <xdr:cNvPr id="425" name="直線コネクタ 424">
          <a:extLst>
            <a:ext uri="{FF2B5EF4-FFF2-40B4-BE49-F238E27FC236}">
              <a16:creationId xmlns:a16="http://schemas.microsoft.com/office/drawing/2014/main" id="{00000000-0008-0000-0F00-0000A9010000}"/>
            </a:ext>
          </a:extLst>
        </xdr:cNvPr>
        <xdr:cNvCxnSpPr/>
      </xdr:nvCxnSpPr>
      <xdr:spPr>
        <a:xfrm>
          <a:off x="2693988" y="17204055"/>
          <a:ext cx="83185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145414</xdr:rowOff>
    </xdr:from>
    <xdr:to>
      <xdr:col>10</xdr:col>
      <xdr:colOff>165100</xdr:colOff>
      <xdr:row>106</xdr:row>
      <xdr:rowOff>75564</xdr:rowOff>
    </xdr:to>
    <xdr:sp macro="" textlink="">
      <xdr:nvSpPr>
        <xdr:cNvPr id="426" name="楕円 425">
          <a:extLst>
            <a:ext uri="{FF2B5EF4-FFF2-40B4-BE49-F238E27FC236}">
              <a16:creationId xmlns:a16="http://schemas.microsoft.com/office/drawing/2014/main" id="{00000000-0008-0000-0F00-0000AA010000}"/>
            </a:ext>
          </a:extLst>
        </xdr:cNvPr>
        <xdr:cNvSpPr/>
      </xdr:nvSpPr>
      <xdr:spPr>
        <a:xfrm>
          <a:off x="1825625" y="17147539"/>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24764</xdr:rowOff>
    </xdr:from>
    <xdr:to>
      <xdr:col>15</xdr:col>
      <xdr:colOff>50800</xdr:colOff>
      <xdr:row>106</xdr:row>
      <xdr:rowOff>40005</xdr:rowOff>
    </xdr:to>
    <xdr:cxnSp macro="">
      <xdr:nvCxnSpPr>
        <xdr:cNvPr id="427" name="直線コネクタ 426">
          <a:extLst>
            <a:ext uri="{FF2B5EF4-FFF2-40B4-BE49-F238E27FC236}">
              <a16:creationId xmlns:a16="http://schemas.microsoft.com/office/drawing/2014/main" id="{00000000-0008-0000-0F00-0000AB010000}"/>
            </a:ext>
          </a:extLst>
        </xdr:cNvPr>
        <xdr:cNvCxnSpPr/>
      </xdr:nvCxnSpPr>
      <xdr:spPr>
        <a:xfrm>
          <a:off x="1876425" y="17188814"/>
          <a:ext cx="817563"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145414</xdr:rowOff>
    </xdr:from>
    <xdr:to>
      <xdr:col>6</xdr:col>
      <xdr:colOff>38100</xdr:colOff>
      <xdr:row>106</xdr:row>
      <xdr:rowOff>75564</xdr:rowOff>
    </xdr:to>
    <xdr:sp macro="" textlink="">
      <xdr:nvSpPr>
        <xdr:cNvPr id="428" name="楕円 427">
          <a:extLst>
            <a:ext uri="{FF2B5EF4-FFF2-40B4-BE49-F238E27FC236}">
              <a16:creationId xmlns:a16="http://schemas.microsoft.com/office/drawing/2014/main" id="{00000000-0008-0000-0F00-0000AC010000}"/>
            </a:ext>
          </a:extLst>
        </xdr:cNvPr>
        <xdr:cNvSpPr/>
      </xdr:nvSpPr>
      <xdr:spPr>
        <a:xfrm>
          <a:off x="1008063" y="17147539"/>
          <a:ext cx="87312"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24764</xdr:rowOff>
    </xdr:from>
    <xdr:to>
      <xdr:col>10</xdr:col>
      <xdr:colOff>114300</xdr:colOff>
      <xdr:row>106</xdr:row>
      <xdr:rowOff>24764</xdr:rowOff>
    </xdr:to>
    <xdr:cxnSp macro="">
      <xdr:nvCxnSpPr>
        <xdr:cNvPr id="429" name="直線コネクタ 428">
          <a:extLst>
            <a:ext uri="{FF2B5EF4-FFF2-40B4-BE49-F238E27FC236}">
              <a16:creationId xmlns:a16="http://schemas.microsoft.com/office/drawing/2014/main" id="{00000000-0008-0000-0F00-0000AD010000}"/>
            </a:ext>
          </a:extLst>
        </xdr:cNvPr>
        <xdr:cNvCxnSpPr/>
      </xdr:nvCxnSpPr>
      <xdr:spPr>
        <a:xfrm>
          <a:off x="1058863" y="17188814"/>
          <a:ext cx="817562"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143527</xdr:rowOff>
    </xdr:from>
    <xdr:ext cx="405111" cy="259045"/>
    <xdr:sp macro="" textlink="">
      <xdr:nvSpPr>
        <xdr:cNvPr id="430" name="n_1aveValue【市民会館】&#10;有形固定資産減価償却率">
          <a:extLst>
            <a:ext uri="{FF2B5EF4-FFF2-40B4-BE49-F238E27FC236}">
              <a16:creationId xmlns:a16="http://schemas.microsoft.com/office/drawing/2014/main" id="{00000000-0008-0000-0F00-0000AE010000}"/>
            </a:ext>
          </a:extLst>
        </xdr:cNvPr>
        <xdr:cNvSpPr txBox="1"/>
      </xdr:nvSpPr>
      <xdr:spPr>
        <a:xfrm>
          <a:off x="3324869" y="16497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141622</xdr:rowOff>
    </xdr:from>
    <xdr:ext cx="405111" cy="259045"/>
    <xdr:sp macro="" textlink="">
      <xdr:nvSpPr>
        <xdr:cNvPr id="431" name="n_2aveValue【市民会館】&#10;有形固定資産減価償却率">
          <a:extLst>
            <a:ext uri="{FF2B5EF4-FFF2-40B4-BE49-F238E27FC236}">
              <a16:creationId xmlns:a16="http://schemas.microsoft.com/office/drawing/2014/main" id="{00000000-0008-0000-0F00-0000AF010000}"/>
            </a:ext>
          </a:extLst>
        </xdr:cNvPr>
        <xdr:cNvSpPr txBox="1"/>
      </xdr:nvSpPr>
      <xdr:spPr>
        <a:xfrm>
          <a:off x="2505719" y="1649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116857</xdr:rowOff>
    </xdr:from>
    <xdr:ext cx="405111" cy="259045"/>
    <xdr:sp macro="" textlink="">
      <xdr:nvSpPr>
        <xdr:cNvPr id="432" name="n_3aveValue【市民会館】&#10;有形固定資産減価償却率">
          <a:extLst>
            <a:ext uri="{FF2B5EF4-FFF2-40B4-BE49-F238E27FC236}">
              <a16:creationId xmlns:a16="http://schemas.microsoft.com/office/drawing/2014/main" id="{00000000-0008-0000-0F00-0000B0010000}"/>
            </a:ext>
          </a:extLst>
        </xdr:cNvPr>
        <xdr:cNvSpPr txBox="1"/>
      </xdr:nvSpPr>
      <xdr:spPr>
        <a:xfrm>
          <a:off x="1688157" y="16471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170197</xdr:rowOff>
    </xdr:from>
    <xdr:ext cx="405111" cy="259045"/>
    <xdr:sp macro="" textlink="">
      <xdr:nvSpPr>
        <xdr:cNvPr id="433" name="n_4aveValue【市民会館】&#10;有形固定資産減価償却率">
          <a:extLst>
            <a:ext uri="{FF2B5EF4-FFF2-40B4-BE49-F238E27FC236}">
              <a16:creationId xmlns:a16="http://schemas.microsoft.com/office/drawing/2014/main" id="{00000000-0008-0000-0F00-0000B1010000}"/>
            </a:ext>
          </a:extLst>
        </xdr:cNvPr>
        <xdr:cNvSpPr txBox="1"/>
      </xdr:nvSpPr>
      <xdr:spPr>
        <a:xfrm>
          <a:off x="870594" y="16515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95266</xdr:rowOff>
    </xdr:from>
    <xdr:ext cx="405111" cy="259045"/>
    <xdr:sp macro="" textlink="">
      <xdr:nvSpPr>
        <xdr:cNvPr id="434" name="n_1mainValue【市民会館】&#10;有形固定資産減価償却率">
          <a:extLst>
            <a:ext uri="{FF2B5EF4-FFF2-40B4-BE49-F238E27FC236}">
              <a16:creationId xmlns:a16="http://schemas.microsoft.com/office/drawing/2014/main" id="{00000000-0008-0000-0F00-0000B2010000}"/>
            </a:ext>
          </a:extLst>
        </xdr:cNvPr>
        <xdr:cNvSpPr txBox="1"/>
      </xdr:nvSpPr>
      <xdr:spPr>
        <a:xfrm>
          <a:off x="3324869" y="17259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81932</xdr:rowOff>
    </xdr:from>
    <xdr:ext cx="405111" cy="259045"/>
    <xdr:sp macro="" textlink="">
      <xdr:nvSpPr>
        <xdr:cNvPr id="435" name="n_2mainValue【市民会館】&#10;有形固定資産減価償却率">
          <a:extLst>
            <a:ext uri="{FF2B5EF4-FFF2-40B4-BE49-F238E27FC236}">
              <a16:creationId xmlns:a16="http://schemas.microsoft.com/office/drawing/2014/main" id="{00000000-0008-0000-0F00-0000B3010000}"/>
            </a:ext>
          </a:extLst>
        </xdr:cNvPr>
        <xdr:cNvSpPr txBox="1"/>
      </xdr:nvSpPr>
      <xdr:spPr>
        <a:xfrm>
          <a:off x="2505719" y="17245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66691</xdr:rowOff>
    </xdr:from>
    <xdr:ext cx="405111" cy="259045"/>
    <xdr:sp macro="" textlink="">
      <xdr:nvSpPr>
        <xdr:cNvPr id="436" name="n_3mainValue【市民会館】&#10;有形固定資産減価償却率">
          <a:extLst>
            <a:ext uri="{FF2B5EF4-FFF2-40B4-BE49-F238E27FC236}">
              <a16:creationId xmlns:a16="http://schemas.microsoft.com/office/drawing/2014/main" id="{00000000-0008-0000-0F00-0000B4010000}"/>
            </a:ext>
          </a:extLst>
        </xdr:cNvPr>
        <xdr:cNvSpPr txBox="1"/>
      </xdr:nvSpPr>
      <xdr:spPr>
        <a:xfrm>
          <a:off x="1688157" y="17230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66691</xdr:rowOff>
    </xdr:from>
    <xdr:ext cx="405111" cy="259045"/>
    <xdr:sp macro="" textlink="">
      <xdr:nvSpPr>
        <xdr:cNvPr id="437" name="n_4mainValue【市民会館】&#10;有形固定資産減価償却率">
          <a:extLst>
            <a:ext uri="{FF2B5EF4-FFF2-40B4-BE49-F238E27FC236}">
              <a16:creationId xmlns:a16="http://schemas.microsoft.com/office/drawing/2014/main" id="{00000000-0008-0000-0F00-0000B5010000}"/>
            </a:ext>
          </a:extLst>
        </xdr:cNvPr>
        <xdr:cNvSpPr txBox="1"/>
      </xdr:nvSpPr>
      <xdr:spPr>
        <a:xfrm>
          <a:off x="870594" y="17230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a:extLst>
            <a:ext uri="{FF2B5EF4-FFF2-40B4-BE49-F238E27FC236}">
              <a16:creationId xmlns:a16="http://schemas.microsoft.com/office/drawing/2014/main" id="{00000000-0008-0000-0F00-0000B6010000}"/>
            </a:ext>
          </a:extLst>
        </xdr:cNvPr>
        <xdr:cNvSpPr/>
      </xdr:nvSpPr>
      <xdr:spPr>
        <a:xfrm>
          <a:off x="6118225" y="14754225"/>
          <a:ext cx="4367213" cy="6064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a:extLst>
            <a:ext uri="{FF2B5EF4-FFF2-40B4-BE49-F238E27FC236}">
              <a16:creationId xmlns:a16="http://schemas.microsoft.com/office/drawing/2014/main" id="{00000000-0008-0000-0F00-0000B7010000}"/>
            </a:ext>
          </a:extLst>
        </xdr:cNvPr>
        <xdr:cNvSpPr/>
      </xdr:nvSpPr>
      <xdr:spPr>
        <a:xfrm>
          <a:off x="6230938" y="15381287"/>
          <a:ext cx="1409700" cy="23971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a:extLst>
            <a:ext uri="{FF2B5EF4-FFF2-40B4-BE49-F238E27FC236}">
              <a16:creationId xmlns:a16="http://schemas.microsoft.com/office/drawing/2014/main" id="{00000000-0008-0000-0F00-0000B8010000}"/>
            </a:ext>
          </a:extLst>
        </xdr:cNvPr>
        <xdr:cNvSpPr/>
      </xdr:nvSpPr>
      <xdr:spPr>
        <a:xfrm>
          <a:off x="6230938" y="15570200"/>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a:extLst>
            <a:ext uri="{FF2B5EF4-FFF2-40B4-BE49-F238E27FC236}">
              <a16:creationId xmlns:a16="http://schemas.microsoft.com/office/drawing/2014/main" id="{00000000-0008-0000-0F00-0000B9010000}"/>
            </a:ext>
          </a:extLst>
        </xdr:cNvPr>
        <xdr:cNvSpPr/>
      </xdr:nvSpPr>
      <xdr:spPr>
        <a:xfrm>
          <a:off x="7175500" y="15381287"/>
          <a:ext cx="1409700" cy="23971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a:extLst>
            <a:ext uri="{FF2B5EF4-FFF2-40B4-BE49-F238E27FC236}">
              <a16:creationId xmlns:a16="http://schemas.microsoft.com/office/drawing/2014/main" id="{00000000-0008-0000-0F00-0000BA010000}"/>
            </a:ext>
          </a:extLst>
        </xdr:cNvPr>
        <xdr:cNvSpPr/>
      </xdr:nvSpPr>
      <xdr:spPr>
        <a:xfrm>
          <a:off x="7175500" y="15570200"/>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a:extLst>
            <a:ext uri="{FF2B5EF4-FFF2-40B4-BE49-F238E27FC236}">
              <a16:creationId xmlns:a16="http://schemas.microsoft.com/office/drawing/2014/main" id="{00000000-0008-0000-0F00-0000BB010000}"/>
            </a:ext>
          </a:extLst>
        </xdr:cNvPr>
        <xdr:cNvSpPr/>
      </xdr:nvSpPr>
      <xdr:spPr>
        <a:xfrm>
          <a:off x="8232775" y="15381287"/>
          <a:ext cx="1409700" cy="23971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a:extLst>
            <a:ext uri="{FF2B5EF4-FFF2-40B4-BE49-F238E27FC236}">
              <a16:creationId xmlns:a16="http://schemas.microsoft.com/office/drawing/2014/main" id="{00000000-0008-0000-0F00-0000BC010000}"/>
            </a:ext>
          </a:extLst>
        </xdr:cNvPr>
        <xdr:cNvSpPr/>
      </xdr:nvSpPr>
      <xdr:spPr>
        <a:xfrm>
          <a:off x="8232775" y="15570200"/>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a:extLst>
            <a:ext uri="{FF2B5EF4-FFF2-40B4-BE49-F238E27FC236}">
              <a16:creationId xmlns:a16="http://schemas.microsoft.com/office/drawing/2014/main" id="{00000000-0008-0000-0F00-0000BD010000}"/>
            </a:ext>
          </a:extLst>
        </xdr:cNvPr>
        <xdr:cNvSpPr/>
      </xdr:nvSpPr>
      <xdr:spPr>
        <a:xfrm>
          <a:off x="6118225" y="15840075"/>
          <a:ext cx="4367213"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a:extLst>
            <a:ext uri="{FF2B5EF4-FFF2-40B4-BE49-F238E27FC236}">
              <a16:creationId xmlns:a16="http://schemas.microsoft.com/office/drawing/2014/main" id="{00000000-0008-0000-0F00-0000BE010000}"/>
            </a:ext>
          </a:extLst>
        </xdr:cNvPr>
        <xdr:cNvSpPr txBox="1"/>
      </xdr:nvSpPr>
      <xdr:spPr>
        <a:xfrm>
          <a:off x="6080125"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a:extLst>
            <a:ext uri="{FF2B5EF4-FFF2-40B4-BE49-F238E27FC236}">
              <a16:creationId xmlns:a16="http://schemas.microsoft.com/office/drawing/2014/main" id="{00000000-0008-0000-0F00-0000BF010000}"/>
            </a:ext>
          </a:extLst>
        </xdr:cNvPr>
        <xdr:cNvCxnSpPr/>
      </xdr:nvCxnSpPr>
      <xdr:spPr>
        <a:xfrm>
          <a:off x="6118225" y="17992725"/>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48" name="直線コネクタ 447">
          <a:extLst>
            <a:ext uri="{FF2B5EF4-FFF2-40B4-BE49-F238E27FC236}">
              <a16:creationId xmlns:a16="http://schemas.microsoft.com/office/drawing/2014/main" id="{00000000-0008-0000-0F00-0000C0010000}"/>
            </a:ext>
          </a:extLst>
        </xdr:cNvPr>
        <xdr:cNvCxnSpPr/>
      </xdr:nvCxnSpPr>
      <xdr:spPr>
        <a:xfrm>
          <a:off x="6118225" y="17459325"/>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449" name="テキスト ボックス 448">
          <a:extLst>
            <a:ext uri="{FF2B5EF4-FFF2-40B4-BE49-F238E27FC236}">
              <a16:creationId xmlns:a16="http://schemas.microsoft.com/office/drawing/2014/main" id="{00000000-0008-0000-0F00-0000C1010000}"/>
            </a:ext>
          </a:extLst>
        </xdr:cNvPr>
        <xdr:cNvSpPr txBox="1"/>
      </xdr:nvSpPr>
      <xdr:spPr>
        <a:xfrm>
          <a:off x="5679621" y="17326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0" name="直線コネクタ 449">
          <a:extLst>
            <a:ext uri="{FF2B5EF4-FFF2-40B4-BE49-F238E27FC236}">
              <a16:creationId xmlns:a16="http://schemas.microsoft.com/office/drawing/2014/main" id="{00000000-0008-0000-0F00-0000C2010000}"/>
            </a:ext>
          </a:extLst>
        </xdr:cNvPr>
        <xdr:cNvCxnSpPr/>
      </xdr:nvCxnSpPr>
      <xdr:spPr>
        <a:xfrm>
          <a:off x="6118225" y="1691640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1" name="テキスト ボックス 450">
          <a:extLst>
            <a:ext uri="{FF2B5EF4-FFF2-40B4-BE49-F238E27FC236}">
              <a16:creationId xmlns:a16="http://schemas.microsoft.com/office/drawing/2014/main" id="{00000000-0008-0000-0F00-0000C3010000}"/>
            </a:ext>
          </a:extLst>
        </xdr:cNvPr>
        <xdr:cNvSpPr txBox="1"/>
      </xdr:nvSpPr>
      <xdr:spPr>
        <a:xfrm>
          <a:off x="5679621" y="16783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52" name="直線コネクタ 451">
          <a:extLst>
            <a:ext uri="{FF2B5EF4-FFF2-40B4-BE49-F238E27FC236}">
              <a16:creationId xmlns:a16="http://schemas.microsoft.com/office/drawing/2014/main" id="{00000000-0008-0000-0F00-0000C4010000}"/>
            </a:ext>
          </a:extLst>
        </xdr:cNvPr>
        <xdr:cNvCxnSpPr/>
      </xdr:nvCxnSpPr>
      <xdr:spPr>
        <a:xfrm>
          <a:off x="6118225" y="16373475"/>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453" name="テキスト ボックス 452">
          <a:extLst>
            <a:ext uri="{FF2B5EF4-FFF2-40B4-BE49-F238E27FC236}">
              <a16:creationId xmlns:a16="http://schemas.microsoft.com/office/drawing/2014/main" id="{00000000-0008-0000-0F00-0000C5010000}"/>
            </a:ext>
          </a:extLst>
        </xdr:cNvPr>
        <xdr:cNvSpPr txBox="1"/>
      </xdr:nvSpPr>
      <xdr:spPr>
        <a:xfrm>
          <a:off x="5679621" y="16240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4" name="直線コネクタ 453">
          <a:extLst>
            <a:ext uri="{FF2B5EF4-FFF2-40B4-BE49-F238E27FC236}">
              <a16:creationId xmlns:a16="http://schemas.microsoft.com/office/drawing/2014/main" id="{00000000-0008-0000-0F00-0000C6010000}"/>
            </a:ext>
          </a:extLst>
        </xdr:cNvPr>
        <xdr:cNvCxnSpPr/>
      </xdr:nvCxnSpPr>
      <xdr:spPr>
        <a:xfrm>
          <a:off x="6118225" y="15840075"/>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5" name="テキスト ボックス 454">
          <a:extLst>
            <a:ext uri="{FF2B5EF4-FFF2-40B4-BE49-F238E27FC236}">
              <a16:creationId xmlns:a16="http://schemas.microsoft.com/office/drawing/2014/main" id="{00000000-0008-0000-0F00-0000C7010000}"/>
            </a:ext>
          </a:extLst>
        </xdr:cNvPr>
        <xdr:cNvSpPr txBox="1"/>
      </xdr:nvSpPr>
      <xdr:spPr>
        <a:xfrm>
          <a:off x="5679621" y="15707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6" name="【市民会館】&#10;一人当たり面積グラフ枠">
          <a:extLst>
            <a:ext uri="{FF2B5EF4-FFF2-40B4-BE49-F238E27FC236}">
              <a16:creationId xmlns:a16="http://schemas.microsoft.com/office/drawing/2014/main" id="{00000000-0008-0000-0F00-0000C8010000}"/>
            </a:ext>
          </a:extLst>
        </xdr:cNvPr>
        <xdr:cNvSpPr/>
      </xdr:nvSpPr>
      <xdr:spPr>
        <a:xfrm>
          <a:off x="6118225" y="15840075"/>
          <a:ext cx="4367213"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104775</xdr:rowOff>
    </xdr:from>
    <xdr:to>
      <xdr:col>54</xdr:col>
      <xdr:colOff>189865</xdr:colOff>
      <xdr:row>107</xdr:row>
      <xdr:rowOff>104775</xdr:rowOff>
    </xdr:to>
    <xdr:cxnSp macro="">
      <xdr:nvCxnSpPr>
        <xdr:cNvPr id="457" name="直線コネクタ 456">
          <a:extLst>
            <a:ext uri="{FF2B5EF4-FFF2-40B4-BE49-F238E27FC236}">
              <a16:creationId xmlns:a16="http://schemas.microsoft.com/office/drawing/2014/main" id="{00000000-0008-0000-0F00-0000C9010000}"/>
            </a:ext>
          </a:extLst>
        </xdr:cNvPr>
        <xdr:cNvCxnSpPr/>
      </xdr:nvCxnSpPr>
      <xdr:spPr>
        <a:xfrm flipV="1">
          <a:off x="9691053" y="16297275"/>
          <a:ext cx="0" cy="1133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108602</xdr:rowOff>
    </xdr:from>
    <xdr:ext cx="469744" cy="259045"/>
    <xdr:sp macro="" textlink="">
      <xdr:nvSpPr>
        <xdr:cNvPr id="458" name="【市民会館】&#10;一人当たり面積最小値テキスト">
          <a:extLst>
            <a:ext uri="{FF2B5EF4-FFF2-40B4-BE49-F238E27FC236}">
              <a16:creationId xmlns:a16="http://schemas.microsoft.com/office/drawing/2014/main" id="{00000000-0008-0000-0F00-0000CA010000}"/>
            </a:ext>
          </a:extLst>
        </xdr:cNvPr>
        <xdr:cNvSpPr txBox="1"/>
      </xdr:nvSpPr>
      <xdr:spPr>
        <a:xfrm>
          <a:off x="9729788" y="17434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104775</xdr:rowOff>
    </xdr:from>
    <xdr:to>
      <xdr:col>55</xdr:col>
      <xdr:colOff>88900</xdr:colOff>
      <xdr:row>107</xdr:row>
      <xdr:rowOff>104775</xdr:rowOff>
    </xdr:to>
    <xdr:cxnSp macro="">
      <xdr:nvCxnSpPr>
        <xdr:cNvPr id="459" name="直線コネクタ 458">
          <a:extLst>
            <a:ext uri="{FF2B5EF4-FFF2-40B4-BE49-F238E27FC236}">
              <a16:creationId xmlns:a16="http://schemas.microsoft.com/office/drawing/2014/main" id="{00000000-0008-0000-0F00-0000CB010000}"/>
            </a:ext>
          </a:extLst>
        </xdr:cNvPr>
        <xdr:cNvCxnSpPr/>
      </xdr:nvCxnSpPr>
      <xdr:spPr>
        <a:xfrm>
          <a:off x="9617075" y="17430750"/>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51452</xdr:rowOff>
    </xdr:from>
    <xdr:ext cx="469744" cy="259045"/>
    <xdr:sp macro="" textlink="">
      <xdr:nvSpPr>
        <xdr:cNvPr id="460" name="【市民会館】&#10;一人当たり面積最大値テキスト">
          <a:extLst>
            <a:ext uri="{FF2B5EF4-FFF2-40B4-BE49-F238E27FC236}">
              <a16:creationId xmlns:a16="http://schemas.microsoft.com/office/drawing/2014/main" id="{00000000-0008-0000-0F00-0000CC010000}"/>
            </a:ext>
          </a:extLst>
        </xdr:cNvPr>
        <xdr:cNvSpPr txBox="1"/>
      </xdr:nvSpPr>
      <xdr:spPr>
        <a:xfrm>
          <a:off x="9729788" y="1608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104775</xdr:rowOff>
    </xdr:from>
    <xdr:to>
      <xdr:col>55</xdr:col>
      <xdr:colOff>88900</xdr:colOff>
      <xdr:row>100</xdr:row>
      <xdr:rowOff>104775</xdr:rowOff>
    </xdr:to>
    <xdr:cxnSp macro="">
      <xdr:nvCxnSpPr>
        <xdr:cNvPr id="461" name="直線コネクタ 460">
          <a:extLst>
            <a:ext uri="{FF2B5EF4-FFF2-40B4-BE49-F238E27FC236}">
              <a16:creationId xmlns:a16="http://schemas.microsoft.com/office/drawing/2014/main" id="{00000000-0008-0000-0F00-0000CD010000}"/>
            </a:ext>
          </a:extLst>
        </xdr:cNvPr>
        <xdr:cNvCxnSpPr/>
      </xdr:nvCxnSpPr>
      <xdr:spPr>
        <a:xfrm>
          <a:off x="9617075" y="16297275"/>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13988</xdr:rowOff>
    </xdr:from>
    <xdr:ext cx="469744" cy="259045"/>
    <xdr:sp macro="" textlink="">
      <xdr:nvSpPr>
        <xdr:cNvPr id="462" name="【市民会館】&#10;一人当たり面積平均値テキスト">
          <a:extLst>
            <a:ext uri="{FF2B5EF4-FFF2-40B4-BE49-F238E27FC236}">
              <a16:creationId xmlns:a16="http://schemas.microsoft.com/office/drawing/2014/main" id="{00000000-0008-0000-0F00-0000CE010000}"/>
            </a:ext>
          </a:extLst>
        </xdr:cNvPr>
        <xdr:cNvSpPr txBox="1"/>
      </xdr:nvSpPr>
      <xdr:spPr>
        <a:xfrm>
          <a:off x="9729788" y="168541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162561</xdr:rowOff>
    </xdr:from>
    <xdr:to>
      <xdr:col>55</xdr:col>
      <xdr:colOff>50800</xdr:colOff>
      <xdr:row>105</xdr:row>
      <xdr:rowOff>92711</xdr:rowOff>
    </xdr:to>
    <xdr:sp macro="" textlink="">
      <xdr:nvSpPr>
        <xdr:cNvPr id="463" name="フローチャート: 判断 462">
          <a:extLst>
            <a:ext uri="{FF2B5EF4-FFF2-40B4-BE49-F238E27FC236}">
              <a16:creationId xmlns:a16="http://schemas.microsoft.com/office/drawing/2014/main" id="{00000000-0008-0000-0F00-0000CF010000}"/>
            </a:ext>
          </a:extLst>
        </xdr:cNvPr>
        <xdr:cNvSpPr/>
      </xdr:nvSpPr>
      <xdr:spPr>
        <a:xfrm>
          <a:off x="9655175" y="17002761"/>
          <a:ext cx="87313"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162561</xdr:rowOff>
    </xdr:from>
    <xdr:to>
      <xdr:col>50</xdr:col>
      <xdr:colOff>165100</xdr:colOff>
      <xdr:row>105</xdr:row>
      <xdr:rowOff>92711</xdr:rowOff>
    </xdr:to>
    <xdr:sp macro="" textlink="">
      <xdr:nvSpPr>
        <xdr:cNvPr id="464" name="フローチャート: 判断 463">
          <a:extLst>
            <a:ext uri="{FF2B5EF4-FFF2-40B4-BE49-F238E27FC236}">
              <a16:creationId xmlns:a16="http://schemas.microsoft.com/office/drawing/2014/main" id="{00000000-0008-0000-0F00-0000D0010000}"/>
            </a:ext>
          </a:extLst>
        </xdr:cNvPr>
        <xdr:cNvSpPr/>
      </xdr:nvSpPr>
      <xdr:spPr>
        <a:xfrm>
          <a:off x="8874125" y="17002761"/>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13970</xdr:rowOff>
    </xdr:from>
    <xdr:to>
      <xdr:col>46</xdr:col>
      <xdr:colOff>38100</xdr:colOff>
      <xdr:row>105</xdr:row>
      <xdr:rowOff>115570</xdr:rowOff>
    </xdr:to>
    <xdr:sp macro="" textlink="">
      <xdr:nvSpPr>
        <xdr:cNvPr id="465" name="フローチャート: 判断 464">
          <a:extLst>
            <a:ext uri="{FF2B5EF4-FFF2-40B4-BE49-F238E27FC236}">
              <a16:creationId xmlns:a16="http://schemas.microsoft.com/office/drawing/2014/main" id="{00000000-0008-0000-0F00-0000D1010000}"/>
            </a:ext>
          </a:extLst>
        </xdr:cNvPr>
        <xdr:cNvSpPr/>
      </xdr:nvSpPr>
      <xdr:spPr>
        <a:xfrm>
          <a:off x="8056563" y="17016095"/>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13970</xdr:rowOff>
    </xdr:from>
    <xdr:to>
      <xdr:col>41</xdr:col>
      <xdr:colOff>101600</xdr:colOff>
      <xdr:row>105</xdr:row>
      <xdr:rowOff>115570</xdr:rowOff>
    </xdr:to>
    <xdr:sp macro="" textlink="">
      <xdr:nvSpPr>
        <xdr:cNvPr id="466" name="フローチャート: 判断 465">
          <a:extLst>
            <a:ext uri="{FF2B5EF4-FFF2-40B4-BE49-F238E27FC236}">
              <a16:creationId xmlns:a16="http://schemas.microsoft.com/office/drawing/2014/main" id="{00000000-0008-0000-0F00-0000D2010000}"/>
            </a:ext>
          </a:extLst>
        </xdr:cNvPr>
        <xdr:cNvSpPr/>
      </xdr:nvSpPr>
      <xdr:spPr>
        <a:xfrm>
          <a:off x="7224713" y="17016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19686</xdr:rowOff>
    </xdr:from>
    <xdr:to>
      <xdr:col>36</xdr:col>
      <xdr:colOff>165100</xdr:colOff>
      <xdr:row>105</xdr:row>
      <xdr:rowOff>121286</xdr:rowOff>
    </xdr:to>
    <xdr:sp macro="" textlink="">
      <xdr:nvSpPr>
        <xdr:cNvPr id="467" name="フローチャート: 判断 466">
          <a:extLst>
            <a:ext uri="{FF2B5EF4-FFF2-40B4-BE49-F238E27FC236}">
              <a16:creationId xmlns:a16="http://schemas.microsoft.com/office/drawing/2014/main" id="{00000000-0008-0000-0F00-0000D3010000}"/>
            </a:ext>
          </a:extLst>
        </xdr:cNvPr>
        <xdr:cNvSpPr/>
      </xdr:nvSpPr>
      <xdr:spPr>
        <a:xfrm>
          <a:off x="6407150" y="17021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00000000-0008-0000-0F00-0000D4010000}"/>
            </a:ext>
          </a:extLst>
        </xdr:cNvPr>
        <xdr:cNvSpPr txBox="1"/>
      </xdr:nvSpPr>
      <xdr:spPr>
        <a:xfrm>
          <a:off x="951547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00000000-0008-0000-0F00-0000D5010000}"/>
            </a:ext>
          </a:extLst>
        </xdr:cNvPr>
        <xdr:cNvSpPr txBox="1"/>
      </xdr:nvSpPr>
      <xdr:spPr>
        <a:xfrm>
          <a:off x="8748713"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00000000-0008-0000-0F00-0000D6010000}"/>
            </a:ext>
          </a:extLst>
        </xdr:cNvPr>
        <xdr:cNvSpPr txBox="1"/>
      </xdr:nvSpPr>
      <xdr:spPr>
        <a:xfrm>
          <a:off x="79311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00000000-0008-0000-0F00-0000D7010000}"/>
            </a:ext>
          </a:extLst>
        </xdr:cNvPr>
        <xdr:cNvSpPr txBox="1"/>
      </xdr:nvSpPr>
      <xdr:spPr>
        <a:xfrm>
          <a:off x="709930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00000000-0008-0000-0F00-0000D8010000}"/>
            </a:ext>
          </a:extLst>
        </xdr:cNvPr>
        <xdr:cNvSpPr txBox="1"/>
      </xdr:nvSpPr>
      <xdr:spPr>
        <a:xfrm>
          <a:off x="6281738"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116839</xdr:rowOff>
    </xdr:from>
    <xdr:to>
      <xdr:col>55</xdr:col>
      <xdr:colOff>50800</xdr:colOff>
      <xdr:row>107</xdr:row>
      <xdr:rowOff>46989</xdr:rowOff>
    </xdr:to>
    <xdr:sp macro="" textlink="">
      <xdr:nvSpPr>
        <xdr:cNvPr id="473" name="楕円 472">
          <a:extLst>
            <a:ext uri="{FF2B5EF4-FFF2-40B4-BE49-F238E27FC236}">
              <a16:creationId xmlns:a16="http://schemas.microsoft.com/office/drawing/2014/main" id="{00000000-0008-0000-0F00-0000D9010000}"/>
            </a:ext>
          </a:extLst>
        </xdr:cNvPr>
        <xdr:cNvSpPr/>
      </xdr:nvSpPr>
      <xdr:spPr>
        <a:xfrm>
          <a:off x="9655175" y="17280889"/>
          <a:ext cx="87313"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31766</xdr:rowOff>
    </xdr:from>
    <xdr:ext cx="469744" cy="259045"/>
    <xdr:sp macro="" textlink="">
      <xdr:nvSpPr>
        <xdr:cNvPr id="474" name="【市民会館】&#10;一人当たり面積該当値テキスト">
          <a:extLst>
            <a:ext uri="{FF2B5EF4-FFF2-40B4-BE49-F238E27FC236}">
              <a16:creationId xmlns:a16="http://schemas.microsoft.com/office/drawing/2014/main" id="{00000000-0008-0000-0F00-0000DA010000}"/>
            </a:ext>
          </a:extLst>
        </xdr:cNvPr>
        <xdr:cNvSpPr txBox="1"/>
      </xdr:nvSpPr>
      <xdr:spPr>
        <a:xfrm>
          <a:off x="9729788" y="17195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151130</xdr:rowOff>
    </xdr:from>
    <xdr:to>
      <xdr:col>50</xdr:col>
      <xdr:colOff>165100</xdr:colOff>
      <xdr:row>107</xdr:row>
      <xdr:rowOff>81280</xdr:rowOff>
    </xdr:to>
    <xdr:sp macro="" textlink="">
      <xdr:nvSpPr>
        <xdr:cNvPr id="475" name="楕円 474">
          <a:extLst>
            <a:ext uri="{FF2B5EF4-FFF2-40B4-BE49-F238E27FC236}">
              <a16:creationId xmlns:a16="http://schemas.microsoft.com/office/drawing/2014/main" id="{00000000-0008-0000-0F00-0000DB010000}"/>
            </a:ext>
          </a:extLst>
        </xdr:cNvPr>
        <xdr:cNvSpPr/>
      </xdr:nvSpPr>
      <xdr:spPr>
        <a:xfrm>
          <a:off x="8874125" y="17315180"/>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167639</xdr:rowOff>
    </xdr:from>
    <xdr:to>
      <xdr:col>55</xdr:col>
      <xdr:colOff>0</xdr:colOff>
      <xdr:row>107</xdr:row>
      <xdr:rowOff>30480</xdr:rowOff>
    </xdr:to>
    <xdr:cxnSp macro="">
      <xdr:nvCxnSpPr>
        <xdr:cNvPr id="476" name="直線コネクタ 475">
          <a:extLst>
            <a:ext uri="{FF2B5EF4-FFF2-40B4-BE49-F238E27FC236}">
              <a16:creationId xmlns:a16="http://schemas.microsoft.com/office/drawing/2014/main" id="{00000000-0008-0000-0F00-0000DC010000}"/>
            </a:ext>
          </a:extLst>
        </xdr:cNvPr>
        <xdr:cNvCxnSpPr/>
      </xdr:nvCxnSpPr>
      <xdr:spPr>
        <a:xfrm flipV="1">
          <a:off x="8924925" y="17326926"/>
          <a:ext cx="766763" cy="29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156845</xdr:rowOff>
    </xdr:from>
    <xdr:to>
      <xdr:col>46</xdr:col>
      <xdr:colOff>38100</xdr:colOff>
      <xdr:row>107</xdr:row>
      <xdr:rowOff>86995</xdr:rowOff>
    </xdr:to>
    <xdr:sp macro="" textlink="">
      <xdr:nvSpPr>
        <xdr:cNvPr id="477" name="楕円 476">
          <a:extLst>
            <a:ext uri="{FF2B5EF4-FFF2-40B4-BE49-F238E27FC236}">
              <a16:creationId xmlns:a16="http://schemas.microsoft.com/office/drawing/2014/main" id="{00000000-0008-0000-0F00-0000DD010000}"/>
            </a:ext>
          </a:extLst>
        </xdr:cNvPr>
        <xdr:cNvSpPr/>
      </xdr:nvSpPr>
      <xdr:spPr>
        <a:xfrm>
          <a:off x="8056563" y="17320895"/>
          <a:ext cx="87312"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30480</xdr:rowOff>
    </xdr:from>
    <xdr:to>
      <xdr:col>50</xdr:col>
      <xdr:colOff>114300</xdr:colOff>
      <xdr:row>107</xdr:row>
      <xdr:rowOff>36195</xdr:rowOff>
    </xdr:to>
    <xdr:cxnSp macro="">
      <xdr:nvCxnSpPr>
        <xdr:cNvPr id="478" name="直線コネクタ 477">
          <a:extLst>
            <a:ext uri="{FF2B5EF4-FFF2-40B4-BE49-F238E27FC236}">
              <a16:creationId xmlns:a16="http://schemas.microsoft.com/office/drawing/2014/main" id="{00000000-0008-0000-0F00-0000DE010000}"/>
            </a:ext>
          </a:extLst>
        </xdr:cNvPr>
        <xdr:cNvCxnSpPr/>
      </xdr:nvCxnSpPr>
      <xdr:spPr>
        <a:xfrm flipV="1">
          <a:off x="8107363" y="17356455"/>
          <a:ext cx="817562"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156845</xdr:rowOff>
    </xdr:from>
    <xdr:to>
      <xdr:col>41</xdr:col>
      <xdr:colOff>101600</xdr:colOff>
      <xdr:row>107</xdr:row>
      <xdr:rowOff>86995</xdr:rowOff>
    </xdr:to>
    <xdr:sp macro="" textlink="">
      <xdr:nvSpPr>
        <xdr:cNvPr id="479" name="楕円 478">
          <a:extLst>
            <a:ext uri="{FF2B5EF4-FFF2-40B4-BE49-F238E27FC236}">
              <a16:creationId xmlns:a16="http://schemas.microsoft.com/office/drawing/2014/main" id="{00000000-0008-0000-0F00-0000DF010000}"/>
            </a:ext>
          </a:extLst>
        </xdr:cNvPr>
        <xdr:cNvSpPr/>
      </xdr:nvSpPr>
      <xdr:spPr>
        <a:xfrm>
          <a:off x="7224713" y="17320895"/>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36195</xdr:rowOff>
    </xdr:from>
    <xdr:to>
      <xdr:col>45</xdr:col>
      <xdr:colOff>177800</xdr:colOff>
      <xdr:row>107</xdr:row>
      <xdr:rowOff>36195</xdr:rowOff>
    </xdr:to>
    <xdr:cxnSp macro="">
      <xdr:nvCxnSpPr>
        <xdr:cNvPr id="480" name="直線コネクタ 479">
          <a:extLst>
            <a:ext uri="{FF2B5EF4-FFF2-40B4-BE49-F238E27FC236}">
              <a16:creationId xmlns:a16="http://schemas.microsoft.com/office/drawing/2014/main" id="{00000000-0008-0000-0F00-0000E0010000}"/>
            </a:ext>
          </a:extLst>
        </xdr:cNvPr>
        <xdr:cNvCxnSpPr/>
      </xdr:nvCxnSpPr>
      <xdr:spPr>
        <a:xfrm>
          <a:off x="7275513" y="17362170"/>
          <a:ext cx="8318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156845</xdr:rowOff>
    </xdr:from>
    <xdr:to>
      <xdr:col>36</xdr:col>
      <xdr:colOff>165100</xdr:colOff>
      <xdr:row>107</xdr:row>
      <xdr:rowOff>86995</xdr:rowOff>
    </xdr:to>
    <xdr:sp macro="" textlink="">
      <xdr:nvSpPr>
        <xdr:cNvPr id="481" name="楕円 480">
          <a:extLst>
            <a:ext uri="{FF2B5EF4-FFF2-40B4-BE49-F238E27FC236}">
              <a16:creationId xmlns:a16="http://schemas.microsoft.com/office/drawing/2014/main" id="{00000000-0008-0000-0F00-0000E1010000}"/>
            </a:ext>
          </a:extLst>
        </xdr:cNvPr>
        <xdr:cNvSpPr/>
      </xdr:nvSpPr>
      <xdr:spPr>
        <a:xfrm>
          <a:off x="6407150" y="17320895"/>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36195</xdr:rowOff>
    </xdr:from>
    <xdr:to>
      <xdr:col>41</xdr:col>
      <xdr:colOff>50800</xdr:colOff>
      <xdr:row>107</xdr:row>
      <xdr:rowOff>36195</xdr:rowOff>
    </xdr:to>
    <xdr:cxnSp macro="">
      <xdr:nvCxnSpPr>
        <xdr:cNvPr id="482" name="直線コネクタ 481">
          <a:extLst>
            <a:ext uri="{FF2B5EF4-FFF2-40B4-BE49-F238E27FC236}">
              <a16:creationId xmlns:a16="http://schemas.microsoft.com/office/drawing/2014/main" id="{00000000-0008-0000-0F00-0000E2010000}"/>
            </a:ext>
          </a:extLst>
        </xdr:cNvPr>
        <xdr:cNvCxnSpPr/>
      </xdr:nvCxnSpPr>
      <xdr:spPr>
        <a:xfrm>
          <a:off x="6457950" y="17362170"/>
          <a:ext cx="817563"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109238</xdr:rowOff>
    </xdr:from>
    <xdr:ext cx="469744" cy="259045"/>
    <xdr:sp macro="" textlink="">
      <xdr:nvSpPr>
        <xdr:cNvPr id="483" name="n_1aveValue【市民会館】&#10;一人当たり面積">
          <a:extLst>
            <a:ext uri="{FF2B5EF4-FFF2-40B4-BE49-F238E27FC236}">
              <a16:creationId xmlns:a16="http://schemas.microsoft.com/office/drawing/2014/main" id="{00000000-0008-0000-0F00-0000E3010000}"/>
            </a:ext>
          </a:extLst>
        </xdr:cNvPr>
        <xdr:cNvSpPr txBox="1"/>
      </xdr:nvSpPr>
      <xdr:spPr>
        <a:xfrm>
          <a:off x="8691640" y="1678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132097</xdr:rowOff>
    </xdr:from>
    <xdr:ext cx="469744" cy="259045"/>
    <xdr:sp macro="" textlink="">
      <xdr:nvSpPr>
        <xdr:cNvPr id="484" name="n_2aveValue【市民会館】&#10;一人当たり面積">
          <a:extLst>
            <a:ext uri="{FF2B5EF4-FFF2-40B4-BE49-F238E27FC236}">
              <a16:creationId xmlns:a16="http://schemas.microsoft.com/office/drawing/2014/main" id="{00000000-0008-0000-0F00-0000E4010000}"/>
            </a:ext>
          </a:extLst>
        </xdr:cNvPr>
        <xdr:cNvSpPr txBox="1"/>
      </xdr:nvSpPr>
      <xdr:spPr>
        <a:xfrm>
          <a:off x="7886777" y="16810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132097</xdr:rowOff>
    </xdr:from>
    <xdr:ext cx="469744" cy="259045"/>
    <xdr:sp macro="" textlink="">
      <xdr:nvSpPr>
        <xdr:cNvPr id="485" name="n_3aveValue【市民会館】&#10;一人当たり面積">
          <a:extLst>
            <a:ext uri="{FF2B5EF4-FFF2-40B4-BE49-F238E27FC236}">
              <a16:creationId xmlns:a16="http://schemas.microsoft.com/office/drawing/2014/main" id="{00000000-0008-0000-0F00-0000E5010000}"/>
            </a:ext>
          </a:extLst>
        </xdr:cNvPr>
        <xdr:cNvSpPr txBox="1"/>
      </xdr:nvSpPr>
      <xdr:spPr>
        <a:xfrm>
          <a:off x="7054927" y="16810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137813</xdr:rowOff>
    </xdr:from>
    <xdr:ext cx="469744" cy="259045"/>
    <xdr:sp macro="" textlink="">
      <xdr:nvSpPr>
        <xdr:cNvPr id="486" name="n_4aveValue【市民会館】&#10;一人当たり面積">
          <a:extLst>
            <a:ext uri="{FF2B5EF4-FFF2-40B4-BE49-F238E27FC236}">
              <a16:creationId xmlns:a16="http://schemas.microsoft.com/office/drawing/2014/main" id="{00000000-0008-0000-0F00-0000E6010000}"/>
            </a:ext>
          </a:extLst>
        </xdr:cNvPr>
        <xdr:cNvSpPr txBox="1"/>
      </xdr:nvSpPr>
      <xdr:spPr>
        <a:xfrm>
          <a:off x="6237365" y="1681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72407</xdr:rowOff>
    </xdr:from>
    <xdr:ext cx="469744" cy="259045"/>
    <xdr:sp macro="" textlink="">
      <xdr:nvSpPr>
        <xdr:cNvPr id="487" name="n_1mainValue【市民会館】&#10;一人当たり面積">
          <a:extLst>
            <a:ext uri="{FF2B5EF4-FFF2-40B4-BE49-F238E27FC236}">
              <a16:creationId xmlns:a16="http://schemas.microsoft.com/office/drawing/2014/main" id="{00000000-0008-0000-0F00-0000E7010000}"/>
            </a:ext>
          </a:extLst>
        </xdr:cNvPr>
        <xdr:cNvSpPr txBox="1"/>
      </xdr:nvSpPr>
      <xdr:spPr>
        <a:xfrm>
          <a:off x="8691640" y="17398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78122</xdr:rowOff>
    </xdr:from>
    <xdr:ext cx="469744" cy="259045"/>
    <xdr:sp macro="" textlink="">
      <xdr:nvSpPr>
        <xdr:cNvPr id="488" name="n_2mainValue【市民会館】&#10;一人当たり面積">
          <a:extLst>
            <a:ext uri="{FF2B5EF4-FFF2-40B4-BE49-F238E27FC236}">
              <a16:creationId xmlns:a16="http://schemas.microsoft.com/office/drawing/2014/main" id="{00000000-0008-0000-0F00-0000E8010000}"/>
            </a:ext>
          </a:extLst>
        </xdr:cNvPr>
        <xdr:cNvSpPr txBox="1"/>
      </xdr:nvSpPr>
      <xdr:spPr>
        <a:xfrm>
          <a:off x="7886777" y="17404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78122</xdr:rowOff>
    </xdr:from>
    <xdr:ext cx="469744" cy="259045"/>
    <xdr:sp macro="" textlink="">
      <xdr:nvSpPr>
        <xdr:cNvPr id="489" name="n_3mainValue【市民会館】&#10;一人当たり面積">
          <a:extLst>
            <a:ext uri="{FF2B5EF4-FFF2-40B4-BE49-F238E27FC236}">
              <a16:creationId xmlns:a16="http://schemas.microsoft.com/office/drawing/2014/main" id="{00000000-0008-0000-0F00-0000E9010000}"/>
            </a:ext>
          </a:extLst>
        </xdr:cNvPr>
        <xdr:cNvSpPr txBox="1"/>
      </xdr:nvSpPr>
      <xdr:spPr>
        <a:xfrm>
          <a:off x="7054927" y="17404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78122</xdr:rowOff>
    </xdr:from>
    <xdr:ext cx="469744" cy="259045"/>
    <xdr:sp macro="" textlink="">
      <xdr:nvSpPr>
        <xdr:cNvPr id="490" name="n_4mainValue【市民会館】&#10;一人当たり面積">
          <a:extLst>
            <a:ext uri="{FF2B5EF4-FFF2-40B4-BE49-F238E27FC236}">
              <a16:creationId xmlns:a16="http://schemas.microsoft.com/office/drawing/2014/main" id="{00000000-0008-0000-0F00-0000EA010000}"/>
            </a:ext>
          </a:extLst>
        </xdr:cNvPr>
        <xdr:cNvSpPr txBox="1"/>
      </xdr:nvSpPr>
      <xdr:spPr>
        <a:xfrm>
          <a:off x="6237365" y="17404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1" name="正方形/長方形 490">
          <a:extLst>
            <a:ext uri="{FF2B5EF4-FFF2-40B4-BE49-F238E27FC236}">
              <a16:creationId xmlns:a16="http://schemas.microsoft.com/office/drawing/2014/main" id="{00000000-0008-0000-0F00-0000EB010000}"/>
            </a:ext>
          </a:extLst>
        </xdr:cNvPr>
        <xdr:cNvSpPr/>
      </xdr:nvSpPr>
      <xdr:spPr>
        <a:xfrm>
          <a:off x="11517313" y="3962400"/>
          <a:ext cx="4367212"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2" name="正方形/長方形 491">
          <a:extLst>
            <a:ext uri="{FF2B5EF4-FFF2-40B4-BE49-F238E27FC236}">
              <a16:creationId xmlns:a16="http://schemas.microsoft.com/office/drawing/2014/main" id="{00000000-0008-0000-0F00-0000EC010000}"/>
            </a:ext>
          </a:extLst>
        </xdr:cNvPr>
        <xdr:cNvSpPr/>
      </xdr:nvSpPr>
      <xdr:spPr>
        <a:xfrm>
          <a:off x="11630025" y="4584700"/>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3" name="正方形/長方形 492">
          <a:extLst>
            <a:ext uri="{FF2B5EF4-FFF2-40B4-BE49-F238E27FC236}">
              <a16:creationId xmlns:a16="http://schemas.microsoft.com/office/drawing/2014/main" id="{00000000-0008-0000-0F00-0000ED010000}"/>
            </a:ext>
          </a:extLst>
        </xdr:cNvPr>
        <xdr:cNvSpPr/>
      </xdr:nvSpPr>
      <xdr:spPr>
        <a:xfrm>
          <a:off x="11630025" y="4778375"/>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4" name="正方形/長方形 493">
          <a:extLst>
            <a:ext uri="{FF2B5EF4-FFF2-40B4-BE49-F238E27FC236}">
              <a16:creationId xmlns:a16="http://schemas.microsoft.com/office/drawing/2014/main" id="{00000000-0008-0000-0F00-0000EE010000}"/>
            </a:ext>
          </a:extLst>
        </xdr:cNvPr>
        <xdr:cNvSpPr/>
      </xdr:nvSpPr>
      <xdr:spPr>
        <a:xfrm>
          <a:off x="12574588" y="4584700"/>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5" name="正方形/長方形 494">
          <a:extLst>
            <a:ext uri="{FF2B5EF4-FFF2-40B4-BE49-F238E27FC236}">
              <a16:creationId xmlns:a16="http://schemas.microsoft.com/office/drawing/2014/main" id="{00000000-0008-0000-0F00-0000EF010000}"/>
            </a:ext>
          </a:extLst>
        </xdr:cNvPr>
        <xdr:cNvSpPr/>
      </xdr:nvSpPr>
      <xdr:spPr>
        <a:xfrm>
          <a:off x="12574588" y="4778375"/>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6" name="正方形/長方形 495">
          <a:extLst>
            <a:ext uri="{FF2B5EF4-FFF2-40B4-BE49-F238E27FC236}">
              <a16:creationId xmlns:a16="http://schemas.microsoft.com/office/drawing/2014/main" id="{00000000-0008-0000-0F00-0000F0010000}"/>
            </a:ext>
          </a:extLst>
        </xdr:cNvPr>
        <xdr:cNvSpPr/>
      </xdr:nvSpPr>
      <xdr:spPr>
        <a:xfrm>
          <a:off x="13631863" y="4584700"/>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7" name="正方形/長方形 496">
          <a:extLst>
            <a:ext uri="{FF2B5EF4-FFF2-40B4-BE49-F238E27FC236}">
              <a16:creationId xmlns:a16="http://schemas.microsoft.com/office/drawing/2014/main" id="{00000000-0008-0000-0F00-0000F1010000}"/>
            </a:ext>
          </a:extLst>
        </xdr:cNvPr>
        <xdr:cNvSpPr/>
      </xdr:nvSpPr>
      <xdr:spPr>
        <a:xfrm>
          <a:off x="13631863" y="4778375"/>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8" name="正方形/長方形 497">
          <a:extLst>
            <a:ext uri="{FF2B5EF4-FFF2-40B4-BE49-F238E27FC236}">
              <a16:creationId xmlns:a16="http://schemas.microsoft.com/office/drawing/2014/main" id="{00000000-0008-0000-0F00-0000F2010000}"/>
            </a:ext>
          </a:extLst>
        </xdr:cNvPr>
        <xdr:cNvSpPr/>
      </xdr:nvSpPr>
      <xdr:spPr>
        <a:xfrm>
          <a:off x="11517313" y="5038725"/>
          <a:ext cx="4367212"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9" name="テキスト ボックス 498">
          <a:extLst>
            <a:ext uri="{FF2B5EF4-FFF2-40B4-BE49-F238E27FC236}">
              <a16:creationId xmlns:a16="http://schemas.microsoft.com/office/drawing/2014/main" id="{00000000-0008-0000-0F00-0000F3010000}"/>
            </a:ext>
          </a:extLst>
        </xdr:cNvPr>
        <xdr:cNvSpPr txBox="1"/>
      </xdr:nvSpPr>
      <xdr:spPr>
        <a:xfrm>
          <a:off x="11479213"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0" name="直線コネクタ 499">
          <a:extLst>
            <a:ext uri="{FF2B5EF4-FFF2-40B4-BE49-F238E27FC236}">
              <a16:creationId xmlns:a16="http://schemas.microsoft.com/office/drawing/2014/main" id="{00000000-0008-0000-0F00-0000F4010000}"/>
            </a:ext>
          </a:extLst>
        </xdr:cNvPr>
        <xdr:cNvCxnSpPr/>
      </xdr:nvCxnSpPr>
      <xdr:spPr>
        <a:xfrm>
          <a:off x="11517313" y="72009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1" name="テキスト ボックス 500">
          <a:extLst>
            <a:ext uri="{FF2B5EF4-FFF2-40B4-BE49-F238E27FC236}">
              <a16:creationId xmlns:a16="http://schemas.microsoft.com/office/drawing/2014/main" id="{00000000-0008-0000-0F00-0000F5010000}"/>
            </a:ext>
          </a:extLst>
        </xdr:cNvPr>
        <xdr:cNvSpPr txBox="1"/>
      </xdr:nvSpPr>
      <xdr:spPr>
        <a:xfrm>
          <a:off x="11092996" y="7068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2" name="直線コネクタ 501">
          <a:extLst>
            <a:ext uri="{FF2B5EF4-FFF2-40B4-BE49-F238E27FC236}">
              <a16:creationId xmlns:a16="http://schemas.microsoft.com/office/drawing/2014/main" id="{00000000-0008-0000-0F00-0000F6010000}"/>
            </a:ext>
          </a:extLst>
        </xdr:cNvPr>
        <xdr:cNvCxnSpPr/>
      </xdr:nvCxnSpPr>
      <xdr:spPr>
        <a:xfrm>
          <a:off x="11517313" y="68389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3" name="テキスト ボックス 502">
          <a:extLst>
            <a:ext uri="{FF2B5EF4-FFF2-40B4-BE49-F238E27FC236}">
              <a16:creationId xmlns:a16="http://schemas.microsoft.com/office/drawing/2014/main" id="{00000000-0008-0000-0F00-0000F7010000}"/>
            </a:ext>
          </a:extLst>
        </xdr:cNvPr>
        <xdr:cNvSpPr txBox="1"/>
      </xdr:nvSpPr>
      <xdr:spPr>
        <a:xfrm>
          <a:off x="11092996" y="67062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4" name="直線コネクタ 503">
          <a:extLst>
            <a:ext uri="{FF2B5EF4-FFF2-40B4-BE49-F238E27FC236}">
              <a16:creationId xmlns:a16="http://schemas.microsoft.com/office/drawing/2014/main" id="{00000000-0008-0000-0F00-0000F8010000}"/>
            </a:ext>
          </a:extLst>
        </xdr:cNvPr>
        <xdr:cNvCxnSpPr/>
      </xdr:nvCxnSpPr>
      <xdr:spPr>
        <a:xfrm>
          <a:off x="11517313" y="64770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5" name="テキスト ボックス 504">
          <a:extLst>
            <a:ext uri="{FF2B5EF4-FFF2-40B4-BE49-F238E27FC236}">
              <a16:creationId xmlns:a16="http://schemas.microsoft.com/office/drawing/2014/main" id="{00000000-0008-0000-0F00-0000F9010000}"/>
            </a:ext>
          </a:extLst>
        </xdr:cNvPr>
        <xdr:cNvSpPr txBox="1"/>
      </xdr:nvSpPr>
      <xdr:spPr>
        <a:xfrm>
          <a:off x="11142829" y="6344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6" name="直線コネクタ 505">
          <a:extLst>
            <a:ext uri="{FF2B5EF4-FFF2-40B4-BE49-F238E27FC236}">
              <a16:creationId xmlns:a16="http://schemas.microsoft.com/office/drawing/2014/main" id="{00000000-0008-0000-0F00-0000FA010000}"/>
            </a:ext>
          </a:extLst>
        </xdr:cNvPr>
        <xdr:cNvCxnSpPr/>
      </xdr:nvCxnSpPr>
      <xdr:spPr>
        <a:xfrm>
          <a:off x="11517313" y="61245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7" name="テキスト ボックス 506">
          <a:extLst>
            <a:ext uri="{FF2B5EF4-FFF2-40B4-BE49-F238E27FC236}">
              <a16:creationId xmlns:a16="http://schemas.microsoft.com/office/drawing/2014/main" id="{00000000-0008-0000-0F00-0000FB010000}"/>
            </a:ext>
          </a:extLst>
        </xdr:cNvPr>
        <xdr:cNvSpPr txBox="1"/>
      </xdr:nvSpPr>
      <xdr:spPr>
        <a:xfrm>
          <a:off x="11142829" y="5991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8" name="直線コネクタ 507">
          <a:extLst>
            <a:ext uri="{FF2B5EF4-FFF2-40B4-BE49-F238E27FC236}">
              <a16:creationId xmlns:a16="http://schemas.microsoft.com/office/drawing/2014/main" id="{00000000-0008-0000-0F00-0000FC010000}"/>
            </a:ext>
          </a:extLst>
        </xdr:cNvPr>
        <xdr:cNvCxnSpPr/>
      </xdr:nvCxnSpPr>
      <xdr:spPr>
        <a:xfrm>
          <a:off x="11517313" y="57626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9" name="テキスト ボックス 508">
          <a:extLst>
            <a:ext uri="{FF2B5EF4-FFF2-40B4-BE49-F238E27FC236}">
              <a16:creationId xmlns:a16="http://schemas.microsoft.com/office/drawing/2014/main" id="{00000000-0008-0000-0F00-0000FD010000}"/>
            </a:ext>
          </a:extLst>
        </xdr:cNvPr>
        <xdr:cNvSpPr txBox="1"/>
      </xdr:nvSpPr>
      <xdr:spPr>
        <a:xfrm>
          <a:off x="11142829" y="5629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0" name="直線コネクタ 509">
          <a:extLst>
            <a:ext uri="{FF2B5EF4-FFF2-40B4-BE49-F238E27FC236}">
              <a16:creationId xmlns:a16="http://schemas.microsoft.com/office/drawing/2014/main" id="{00000000-0008-0000-0F00-0000FE010000}"/>
            </a:ext>
          </a:extLst>
        </xdr:cNvPr>
        <xdr:cNvCxnSpPr/>
      </xdr:nvCxnSpPr>
      <xdr:spPr>
        <a:xfrm>
          <a:off x="11517313" y="54006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1" name="テキスト ボックス 510">
          <a:extLst>
            <a:ext uri="{FF2B5EF4-FFF2-40B4-BE49-F238E27FC236}">
              <a16:creationId xmlns:a16="http://schemas.microsoft.com/office/drawing/2014/main" id="{00000000-0008-0000-0F00-0000FF010000}"/>
            </a:ext>
          </a:extLst>
        </xdr:cNvPr>
        <xdr:cNvSpPr txBox="1"/>
      </xdr:nvSpPr>
      <xdr:spPr>
        <a:xfrm>
          <a:off x="11142829" y="5267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2" name="直線コネクタ 511">
          <a:extLst>
            <a:ext uri="{FF2B5EF4-FFF2-40B4-BE49-F238E27FC236}">
              <a16:creationId xmlns:a16="http://schemas.microsoft.com/office/drawing/2014/main" id="{00000000-0008-0000-0F00-000000020000}"/>
            </a:ext>
          </a:extLst>
        </xdr:cNvPr>
        <xdr:cNvCxnSpPr/>
      </xdr:nvCxnSpPr>
      <xdr:spPr>
        <a:xfrm>
          <a:off x="11517313" y="50387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3" name="テキスト ボックス 512">
          <a:extLst>
            <a:ext uri="{FF2B5EF4-FFF2-40B4-BE49-F238E27FC236}">
              <a16:creationId xmlns:a16="http://schemas.microsoft.com/office/drawing/2014/main" id="{00000000-0008-0000-0F00-000001020000}"/>
            </a:ext>
          </a:extLst>
        </xdr:cNvPr>
        <xdr:cNvSpPr txBox="1"/>
      </xdr:nvSpPr>
      <xdr:spPr>
        <a:xfrm>
          <a:off x="11206949" y="49060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4" name="【一般廃棄物処理施設】&#10;有形固定資産減価償却率グラフ枠">
          <a:extLst>
            <a:ext uri="{FF2B5EF4-FFF2-40B4-BE49-F238E27FC236}">
              <a16:creationId xmlns:a16="http://schemas.microsoft.com/office/drawing/2014/main" id="{00000000-0008-0000-0F00-000002020000}"/>
            </a:ext>
          </a:extLst>
        </xdr:cNvPr>
        <xdr:cNvSpPr/>
      </xdr:nvSpPr>
      <xdr:spPr>
        <a:xfrm>
          <a:off x="11517313" y="5038725"/>
          <a:ext cx="4367212"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9525</xdr:rowOff>
    </xdr:from>
    <xdr:to>
      <xdr:col>85</xdr:col>
      <xdr:colOff>126364</xdr:colOff>
      <xdr:row>41</xdr:row>
      <xdr:rowOff>97155</xdr:rowOff>
    </xdr:to>
    <xdr:cxnSp macro="">
      <xdr:nvCxnSpPr>
        <xdr:cNvPr id="515" name="直線コネクタ 514">
          <a:extLst>
            <a:ext uri="{FF2B5EF4-FFF2-40B4-BE49-F238E27FC236}">
              <a16:creationId xmlns:a16="http://schemas.microsoft.com/office/drawing/2014/main" id="{00000000-0008-0000-0F00-000003020000}"/>
            </a:ext>
          </a:extLst>
        </xdr:cNvPr>
        <xdr:cNvCxnSpPr/>
      </xdr:nvCxnSpPr>
      <xdr:spPr>
        <a:xfrm flipV="1">
          <a:off x="15104427" y="5353050"/>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100982</xdr:rowOff>
    </xdr:from>
    <xdr:ext cx="405111" cy="259045"/>
    <xdr:sp macro="" textlink="">
      <xdr:nvSpPr>
        <xdr:cNvPr id="516" name="【一般廃棄物処理施設】&#10;有形固定資産減価償却率最小値テキスト">
          <a:extLst>
            <a:ext uri="{FF2B5EF4-FFF2-40B4-BE49-F238E27FC236}">
              <a16:creationId xmlns:a16="http://schemas.microsoft.com/office/drawing/2014/main" id="{00000000-0008-0000-0F00-000004020000}"/>
            </a:ext>
          </a:extLst>
        </xdr:cNvPr>
        <xdr:cNvSpPr txBox="1"/>
      </xdr:nvSpPr>
      <xdr:spPr>
        <a:xfrm>
          <a:off x="15143163" y="673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97155</xdr:rowOff>
    </xdr:from>
    <xdr:to>
      <xdr:col>86</xdr:col>
      <xdr:colOff>25400</xdr:colOff>
      <xdr:row>41</xdr:row>
      <xdr:rowOff>97155</xdr:rowOff>
    </xdr:to>
    <xdr:cxnSp macro="">
      <xdr:nvCxnSpPr>
        <xdr:cNvPr id="517" name="直線コネクタ 516">
          <a:extLst>
            <a:ext uri="{FF2B5EF4-FFF2-40B4-BE49-F238E27FC236}">
              <a16:creationId xmlns:a16="http://schemas.microsoft.com/office/drawing/2014/main" id="{00000000-0008-0000-0F00-000005020000}"/>
            </a:ext>
          </a:extLst>
        </xdr:cNvPr>
        <xdr:cNvCxnSpPr/>
      </xdr:nvCxnSpPr>
      <xdr:spPr>
        <a:xfrm>
          <a:off x="15016163" y="6736080"/>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127652</xdr:rowOff>
    </xdr:from>
    <xdr:ext cx="405111" cy="259045"/>
    <xdr:sp macro="" textlink="">
      <xdr:nvSpPr>
        <xdr:cNvPr id="518" name="【一般廃棄物処理施設】&#10;有形固定資産減価償却率最大値テキスト">
          <a:extLst>
            <a:ext uri="{FF2B5EF4-FFF2-40B4-BE49-F238E27FC236}">
              <a16:creationId xmlns:a16="http://schemas.microsoft.com/office/drawing/2014/main" id="{00000000-0008-0000-0F00-000006020000}"/>
            </a:ext>
          </a:extLst>
        </xdr:cNvPr>
        <xdr:cNvSpPr txBox="1"/>
      </xdr:nvSpPr>
      <xdr:spPr>
        <a:xfrm>
          <a:off x="15143163" y="5147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9525</xdr:rowOff>
    </xdr:from>
    <xdr:to>
      <xdr:col>86</xdr:col>
      <xdr:colOff>25400</xdr:colOff>
      <xdr:row>33</xdr:row>
      <xdr:rowOff>9525</xdr:rowOff>
    </xdr:to>
    <xdr:cxnSp macro="">
      <xdr:nvCxnSpPr>
        <xdr:cNvPr id="519" name="直線コネクタ 518">
          <a:extLst>
            <a:ext uri="{FF2B5EF4-FFF2-40B4-BE49-F238E27FC236}">
              <a16:creationId xmlns:a16="http://schemas.microsoft.com/office/drawing/2014/main" id="{00000000-0008-0000-0F00-000007020000}"/>
            </a:ext>
          </a:extLst>
        </xdr:cNvPr>
        <xdr:cNvCxnSpPr/>
      </xdr:nvCxnSpPr>
      <xdr:spPr>
        <a:xfrm>
          <a:off x="15016163" y="5353050"/>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107332</xdr:rowOff>
    </xdr:from>
    <xdr:ext cx="405111" cy="259045"/>
    <xdr:sp macro="" textlink="">
      <xdr:nvSpPr>
        <xdr:cNvPr id="520" name="【一般廃棄物処理施設】&#10;有形固定資産減価償却率平均値テキスト">
          <a:extLst>
            <a:ext uri="{FF2B5EF4-FFF2-40B4-BE49-F238E27FC236}">
              <a16:creationId xmlns:a16="http://schemas.microsoft.com/office/drawing/2014/main" id="{00000000-0008-0000-0F00-000008020000}"/>
            </a:ext>
          </a:extLst>
        </xdr:cNvPr>
        <xdr:cNvSpPr txBox="1"/>
      </xdr:nvSpPr>
      <xdr:spPr>
        <a:xfrm>
          <a:off x="15143163" y="59366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84455</xdr:rowOff>
    </xdr:from>
    <xdr:to>
      <xdr:col>85</xdr:col>
      <xdr:colOff>177800</xdr:colOff>
      <xdr:row>38</xdr:row>
      <xdr:rowOff>14605</xdr:rowOff>
    </xdr:to>
    <xdr:sp macro="" textlink="">
      <xdr:nvSpPr>
        <xdr:cNvPr id="521" name="フローチャート: 判断 520">
          <a:extLst>
            <a:ext uri="{FF2B5EF4-FFF2-40B4-BE49-F238E27FC236}">
              <a16:creationId xmlns:a16="http://schemas.microsoft.com/office/drawing/2014/main" id="{00000000-0008-0000-0F00-000009020000}"/>
            </a:ext>
          </a:extLst>
        </xdr:cNvPr>
        <xdr:cNvSpPr/>
      </xdr:nvSpPr>
      <xdr:spPr>
        <a:xfrm>
          <a:off x="15054263" y="6075680"/>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59690</xdr:rowOff>
    </xdr:from>
    <xdr:to>
      <xdr:col>81</xdr:col>
      <xdr:colOff>101600</xdr:colOff>
      <xdr:row>37</xdr:row>
      <xdr:rowOff>161290</xdr:rowOff>
    </xdr:to>
    <xdr:sp macro="" textlink="">
      <xdr:nvSpPr>
        <xdr:cNvPr id="522" name="フローチャート: 判断 521">
          <a:extLst>
            <a:ext uri="{FF2B5EF4-FFF2-40B4-BE49-F238E27FC236}">
              <a16:creationId xmlns:a16="http://schemas.microsoft.com/office/drawing/2014/main" id="{00000000-0008-0000-0F00-00000A020000}"/>
            </a:ext>
          </a:extLst>
        </xdr:cNvPr>
        <xdr:cNvSpPr/>
      </xdr:nvSpPr>
      <xdr:spPr>
        <a:xfrm>
          <a:off x="14273213" y="605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44450</xdr:rowOff>
    </xdr:from>
    <xdr:to>
      <xdr:col>76</xdr:col>
      <xdr:colOff>165100</xdr:colOff>
      <xdr:row>37</xdr:row>
      <xdr:rowOff>146050</xdr:rowOff>
    </xdr:to>
    <xdr:sp macro="" textlink="">
      <xdr:nvSpPr>
        <xdr:cNvPr id="523" name="フローチャート: 判断 522">
          <a:extLst>
            <a:ext uri="{FF2B5EF4-FFF2-40B4-BE49-F238E27FC236}">
              <a16:creationId xmlns:a16="http://schemas.microsoft.com/office/drawing/2014/main" id="{00000000-0008-0000-0F00-00000B020000}"/>
            </a:ext>
          </a:extLst>
        </xdr:cNvPr>
        <xdr:cNvSpPr/>
      </xdr:nvSpPr>
      <xdr:spPr>
        <a:xfrm>
          <a:off x="13455650" y="6035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33020</xdr:rowOff>
    </xdr:from>
    <xdr:to>
      <xdr:col>72</xdr:col>
      <xdr:colOff>38100</xdr:colOff>
      <xdr:row>37</xdr:row>
      <xdr:rowOff>134620</xdr:rowOff>
    </xdr:to>
    <xdr:sp macro="" textlink="">
      <xdr:nvSpPr>
        <xdr:cNvPr id="524" name="フローチャート: 判断 523">
          <a:extLst>
            <a:ext uri="{FF2B5EF4-FFF2-40B4-BE49-F238E27FC236}">
              <a16:creationId xmlns:a16="http://schemas.microsoft.com/office/drawing/2014/main" id="{00000000-0008-0000-0F00-00000C020000}"/>
            </a:ext>
          </a:extLst>
        </xdr:cNvPr>
        <xdr:cNvSpPr/>
      </xdr:nvSpPr>
      <xdr:spPr>
        <a:xfrm>
          <a:off x="12638088" y="6024245"/>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61595</xdr:rowOff>
    </xdr:from>
    <xdr:to>
      <xdr:col>67</xdr:col>
      <xdr:colOff>101600</xdr:colOff>
      <xdr:row>37</xdr:row>
      <xdr:rowOff>163195</xdr:rowOff>
    </xdr:to>
    <xdr:sp macro="" textlink="">
      <xdr:nvSpPr>
        <xdr:cNvPr id="525" name="フローチャート: 判断 524">
          <a:extLst>
            <a:ext uri="{FF2B5EF4-FFF2-40B4-BE49-F238E27FC236}">
              <a16:creationId xmlns:a16="http://schemas.microsoft.com/office/drawing/2014/main" id="{00000000-0008-0000-0F00-00000D020000}"/>
            </a:ext>
          </a:extLst>
        </xdr:cNvPr>
        <xdr:cNvSpPr/>
      </xdr:nvSpPr>
      <xdr:spPr>
        <a:xfrm>
          <a:off x="11806238" y="60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00000000-0008-0000-0F00-00000E020000}"/>
            </a:ext>
          </a:extLst>
        </xdr:cNvPr>
        <xdr:cNvSpPr txBox="1"/>
      </xdr:nvSpPr>
      <xdr:spPr>
        <a:xfrm>
          <a:off x="149288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00000000-0008-0000-0F00-00000F020000}"/>
            </a:ext>
          </a:extLst>
        </xdr:cNvPr>
        <xdr:cNvSpPr txBox="1"/>
      </xdr:nvSpPr>
      <xdr:spPr>
        <a:xfrm>
          <a:off x="141478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00000000-0008-0000-0F00-000010020000}"/>
            </a:ext>
          </a:extLst>
        </xdr:cNvPr>
        <xdr:cNvSpPr txBox="1"/>
      </xdr:nvSpPr>
      <xdr:spPr>
        <a:xfrm>
          <a:off x="13330238"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00000000-0008-0000-0F00-000011020000}"/>
            </a:ext>
          </a:extLst>
        </xdr:cNvPr>
        <xdr:cNvSpPr txBox="1"/>
      </xdr:nvSpPr>
      <xdr:spPr>
        <a:xfrm>
          <a:off x="1251267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00000000-0008-0000-0F00-000012020000}"/>
            </a:ext>
          </a:extLst>
        </xdr:cNvPr>
        <xdr:cNvSpPr txBox="1"/>
      </xdr:nvSpPr>
      <xdr:spPr>
        <a:xfrm>
          <a:off x="116808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130175</xdr:rowOff>
    </xdr:from>
    <xdr:to>
      <xdr:col>85</xdr:col>
      <xdr:colOff>177800</xdr:colOff>
      <xdr:row>40</xdr:row>
      <xdr:rowOff>60325</xdr:rowOff>
    </xdr:to>
    <xdr:sp macro="" textlink="">
      <xdr:nvSpPr>
        <xdr:cNvPr id="531" name="楕円 530">
          <a:extLst>
            <a:ext uri="{FF2B5EF4-FFF2-40B4-BE49-F238E27FC236}">
              <a16:creationId xmlns:a16="http://schemas.microsoft.com/office/drawing/2014/main" id="{00000000-0008-0000-0F00-000013020000}"/>
            </a:ext>
          </a:extLst>
        </xdr:cNvPr>
        <xdr:cNvSpPr/>
      </xdr:nvSpPr>
      <xdr:spPr>
        <a:xfrm>
          <a:off x="15054263" y="6445250"/>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108602</xdr:rowOff>
    </xdr:from>
    <xdr:ext cx="405111" cy="259045"/>
    <xdr:sp macro="" textlink="">
      <xdr:nvSpPr>
        <xdr:cNvPr id="532" name="【一般廃棄物処理施設】&#10;有形固定資産減価償却率該当値テキスト">
          <a:extLst>
            <a:ext uri="{FF2B5EF4-FFF2-40B4-BE49-F238E27FC236}">
              <a16:creationId xmlns:a16="http://schemas.microsoft.com/office/drawing/2014/main" id="{00000000-0008-0000-0F00-000014020000}"/>
            </a:ext>
          </a:extLst>
        </xdr:cNvPr>
        <xdr:cNvSpPr txBox="1"/>
      </xdr:nvSpPr>
      <xdr:spPr>
        <a:xfrm>
          <a:off x="15143163" y="642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82550</xdr:rowOff>
    </xdr:from>
    <xdr:to>
      <xdr:col>81</xdr:col>
      <xdr:colOff>101600</xdr:colOff>
      <xdr:row>40</xdr:row>
      <xdr:rowOff>12700</xdr:rowOff>
    </xdr:to>
    <xdr:sp macro="" textlink="">
      <xdr:nvSpPr>
        <xdr:cNvPr id="533" name="楕円 532">
          <a:extLst>
            <a:ext uri="{FF2B5EF4-FFF2-40B4-BE49-F238E27FC236}">
              <a16:creationId xmlns:a16="http://schemas.microsoft.com/office/drawing/2014/main" id="{00000000-0008-0000-0F00-000015020000}"/>
            </a:ext>
          </a:extLst>
        </xdr:cNvPr>
        <xdr:cNvSpPr/>
      </xdr:nvSpPr>
      <xdr:spPr>
        <a:xfrm>
          <a:off x="14273213" y="6397625"/>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133350</xdr:rowOff>
    </xdr:from>
    <xdr:to>
      <xdr:col>85</xdr:col>
      <xdr:colOff>127000</xdr:colOff>
      <xdr:row>40</xdr:row>
      <xdr:rowOff>9525</xdr:rowOff>
    </xdr:to>
    <xdr:cxnSp macro="">
      <xdr:nvCxnSpPr>
        <xdr:cNvPr id="534" name="直線コネクタ 533">
          <a:extLst>
            <a:ext uri="{FF2B5EF4-FFF2-40B4-BE49-F238E27FC236}">
              <a16:creationId xmlns:a16="http://schemas.microsoft.com/office/drawing/2014/main" id="{00000000-0008-0000-0F00-000016020000}"/>
            </a:ext>
          </a:extLst>
        </xdr:cNvPr>
        <xdr:cNvCxnSpPr/>
      </xdr:nvCxnSpPr>
      <xdr:spPr>
        <a:xfrm>
          <a:off x="14324013" y="6448425"/>
          <a:ext cx="78105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36830</xdr:rowOff>
    </xdr:from>
    <xdr:to>
      <xdr:col>76</xdr:col>
      <xdr:colOff>165100</xdr:colOff>
      <xdr:row>39</xdr:row>
      <xdr:rowOff>138430</xdr:rowOff>
    </xdr:to>
    <xdr:sp macro="" textlink="">
      <xdr:nvSpPr>
        <xdr:cNvPr id="535" name="楕円 534">
          <a:extLst>
            <a:ext uri="{FF2B5EF4-FFF2-40B4-BE49-F238E27FC236}">
              <a16:creationId xmlns:a16="http://schemas.microsoft.com/office/drawing/2014/main" id="{00000000-0008-0000-0F00-000017020000}"/>
            </a:ext>
          </a:extLst>
        </xdr:cNvPr>
        <xdr:cNvSpPr/>
      </xdr:nvSpPr>
      <xdr:spPr>
        <a:xfrm>
          <a:off x="13455650" y="635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87630</xdr:rowOff>
    </xdr:from>
    <xdr:to>
      <xdr:col>81</xdr:col>
      <xdr:colOff>50800</xdr:colOff>
      <xdr:row>39</xdr:row>
      <xdr:rowOff>133350</xdr:rowOff>
    </xdr:to>
    <xdr:cxnSp macro="">
      <xdr:nvCxnSpPr>
        <xdr:cNvPr id="536" name="直線コネクタ 535">
          <a:extLst>
            <a:ext uri="{FF2B5EF4-FFF2-40B4-BE49-F238E27FC236}">
              <a16:creationId xmlns:a16="http://schemas.microsoft.com/office/drawing/2014/main" id="{00000000-0008-0000-0F00-000018020000}"/>
            </a:ext>
          </a:extLst>
        </xdr:cNvPr>
        <xdr:cNvCxnSpPr/>
      </xdr:nvCxnSpPr>
      <xdr:spPr>
        <a:xfrm>
          <a:off x="13506450" y="6402705"/>
          <a:ext cx="817563"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107315</xdr:rowOff>
    </xdr:from>
    <xdr:to>
      <xdr:col>72</xdr:col>
      <xdr:colOff>38100</xdr:colOff>
      <xdr:row>39</xdr:row>
      <xdr:rowOff>37465</xdr:rowOff>
    </xdr:to>
    <xdr:sp macro="" textlink="">
      <xdr:nvSpPr>
        <xdr:cNvPr id="537" name="楕円 536">
          <a:extLst>
            <a:ext uri="{FF2B5EF4-FFF2-40B4-BE49-F238E27FC236}">
              <a16:creationId xmlns:a16="http://schemas.microsoft.com/office/drawing/2014/main" id="{00000000-0008-0000-0F00-000019020000}"/>
            </a:ext>
          </a:extLst>
        </xdr:cNvPr>
        <xdr:cNvSpPr/>
      </xdr:nvSpPr>
      <xdr:spPr>
        <a:xfrm>
          <a:off x="12638088" y="6260465"/>
          <a:ext cx="87312"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158115</xdr:rowOff>
    </xdr:from>
    <xdr:to>
      <xdr:col>76</xdr:col>
      <xdr:colOff>114300</xdr:colOff>
      <xdr:row>39</xdr:row>
      <xdr:rowOff>87630</xdr:rowOff>
    </xdr:to>
    <xdr:cxnSp macro="">
      <xdr:nvCxnSpPr>
        <xdr:cNvPr id="538" name="直線コネクタ 537">
          <a:extLst>
            <a:ext uri="{FF2B5EF4-FFF2-40B4-BE49-F238E27FC236}">
              <a16:creationId xmlns:a16="http://schemas.microsoft.com/office/drawing/2014/main" id="{00000000-0008-0000-0F00-00001A020000}"/>
            </a:ext>
          </a:extLst>
        </xdr:cNvPr>
        <xdr:cNvCxnSpPr/>
      </xdr:nvCxnSpPr>
      <xdr:spPr>
        <a:xfrm>
          <a:off x="12688888" y="6311265"/>
          <a:ext cx="817562"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107315</xdr:rowOff>
    </xdr:from>
    <xdr:to>
      <xdr:col>67</xdr:col>
      <xdr:colOff>101600</xdr:colOff>
      <xdr:row>39</xdr:row>
      <xdr:rowOff>37465</xdr:rowOff>
    </xdr:to>
    <xdr:sp macro="" textlink="">
      <xdr:nvSpPr>
        <xdr:cNvPr id="539" name="楕円 538">
          <a:extLst>
            <a:ext uri="{FF2B5EF4-FFF2-40B4-BE49-F238E27FC236}">
              <a16:creationId xmlns:a16="http://schemas.microsoft.com/office/drawing/2014/main" id="{00000000-0008-0000-0F00-00001B020000}"/>
            </a:ext>
          </a:extLst>
        </xdr:cNvPr>
        <xdr:cNvSpPr/>
      </xdr:nvSpPr>
      <xdr:spPr>
        <a:xfrm>
          <a:off x="11806238" y="6260465"/>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158115</xdr:rowOff>
    </xdr:from>
    <xdr:to>
      <xdr:col>71</xdr:col>
      <xdr:colOff>177800</xdr:colOff>
      <xdr:row>38</xdr:row>
      <xdr:rowOff>158115</xdr:rowOff>
    </xdr:to>
    <xdr:cxnSp macro="">
      <xdr:nvCxnSpPr>
        <xdr:cNvPr id="540" name="直線コネクタ 539">
          <a:extLst>
            <a:ext uri="{FF2B5EF4-FFF2-40B4-BE49-F238E27FC236}">
              <a16:creationId xmlns:a16="http://schemas.microsoft.com/office/drawing/2014/main" id="{00000000-0008-0000-0F00-00001C020000}"/>
            </a:ext>
          </a:extLst>
        </xdr:cNvPr>
        <xdr:cNvCxnSpPr/>
      </xdr:nvCxnSpPr>
      <xdr:spPr>
        <a:xfrm>
          <a:off x="11857038" y="6311265"/>
          <a:ext cx="8318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6367</xdr:rowOff>
    </xdr:from>
    <xdr:ext cx="405111" cy="259045"/>
    <xdr:sp macro="" textlink="">
      <xdr:nvSpPr>
        <xdr:cNvPr id="541" name="n_1aveValue【一般廃棄物処理施設】&#10;有形固定資産減価償却率">
          <a:extLst>
            <a:ext uri="{FF2B5EF4-FFF2-40B4-BE49-F238E27FC236}">
              <a16:creationId xmlns:a16="http://schemas.microsoft.com/office/drawing/2014/main" id="{00000000-0008-0000-0F00-00001D020000}"/>
            </a:ext>
          </a:extLst>
        </xdr:cNvPr>
        <xdr:cNvSpPr txBox="1"/>
      </xdr:nvSpPr>
      <xdr:spPr>
        <a:xfrm>
          <a:off x="14123044" y="583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162577</xdr:rowOff>
    </xdr:from>
    <xdr:ext cx="405111" cy="259045"/>
    <xdr:sp macro="" textlink="">
      <xdr:nvSpPr>
        <xdr:cNvPr id="542" name="n_2aveValue【一般廃棄物処理施設】&#10;有形固定資産減価償却率">
          <a:extLst>
            <a:ext uri="{FF2B5EF4-FFF2-40B4-BE49-F238E27FC236}">
              <a16:creationId xmlns:a16="http://schemas.microsoft.com/office/drawing/2014/main" id="{00000000-0008-0000-0F00-00001E020000}"/>
            </a:ext>
          </a:extLst>
        </xdr:cNvPr>
        <xdr:cNvSpPr txBox="1"/>
      </xdr:nvSpPr>
      <xdr:spPr>
        <a:xfrm>
          <a:off x="13318182" y="582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151147</xdr:rowOff>
    </xdr:from>
    <xdr:ext cx="405111" cy="259045"/>
    <xdr:sp macro="" textlink="">
      <xdr:nvSpPr>
        <xdr:cNvPr id="543" name="n_3aveValue【一般廃棄物処理施設】&#10;有形固定資産減価償却率">
          <a:extLst>
            <a:ext uri="{FF2B5EF4-FFF2-40B4-BE49-F238E27FC236}">
              <a16:creationId xmlns:a16="http://schemas.microsoft.com/office/drawing/2014/main" id="{00000000-0008-0000-0F00-00001F020000}"/>
            </a:ext>
          </a:extLst>
        </xdr:cNvPr>
        <xdr:cNvSpPr txBox="1"/>
      </xdr:nvSpPr>
      <xdr:spPr>
        <a:xfrm>
          <a:off x="12500619" y="5818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8272</xdr:rowOff>
    </xdr:from>
    <xdr:ext cx="405111" cy="259045"/>
    <xdr:sp macro="" textlink="">
      <xdr:nvSpPr>
        <xdr:cNvPr id="544" name="n_4aveValue【一般廃棄物処理施設】&#10;有形固定資産減価償却率">
          <a:extLst>
            <a:ext uri="{FF2B5EF4-FFF2-40B4-BE49-F238E27FC236}">
              <a16:creationId xmlns:a16="http://schemas.microsoft.com/office/drawing/2014/main" id="{00000000-0008-0000-0F00-000020020000}"/>
            </a:ext>
          </a:extLst>
        </xdr:cNvPr>
        <xdr:cNvSpPr txBox="1"/>
      </xdr:nvSpPr>
      <xdr:spPr>
        <a:xfrm>
          <a:off x="11668769" y="583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3827</xdr:rowOff>
    </xdr:from>
    <xdr:ext cx="405111" cy="259045"/>
    <xdr:sp macro="" textlink="">
      <xdr:nvSpPr>
        <xdr:cNvPr id="545" name="n_1mainValue【一般廃棄物処理施設】&#10;有形固定資産減価償却率">
          <a:extLst>
            <a:ext uri="{FF2B5EF4-FFF2-40B4-BE49-F238E27FC236}">
              <a16:creationId xmlns:a16="http://schemas.microsoft.com/office/drawing/2014/main" id="{00000000-0008-0000-0F00-000021020000}"/>
            </a:ext>
          </a:extLst>
        </xdr:cNvPr>
        <xdr:cNvSpPr txBox="1"/>
      </xdr:nvSpPr>
      <xdr:spPr>
        <a:xfrm>
          <a:off x="14123044" y="648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129557</xdr:rowOff>
    </xdr:from>
    <xdr:ext cx="405111" cy="259045"/>
    <xdr:sp macro="" textlink="">
      <xdr:nvSpPr>
        <xdr:cNvPr id="546" name="n_2mainValue【一般廃棄物処理施設】&#10;有形固定資産減価償却率">
          <a:extLst>
            <a:ext uri="{FF2B5EF4-FFF2-40B4-BE49-F238E27FC236}">
              <a16:creationId xmlns:a16="http://schemas.microsoft.com/office/drawing/2014/main" id="{00000000-0008-0000-0F00-000022020000}"/>
            </a:ext>
          </a:extLst>
        </xdr:cNvPr>
        <xdr:cNvSpPr txBox="1"/>
      </xdr:nvSpPr>
      <xdr:spPr>
        <a:xfrm>
          <a:off x="13318182" y="644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28592</xdr:rowOff>
    </xdr:from>
    <xdr:ext cx="405111" cy="259045"/>
    <xdr:sp macro="" textlink="">
      <xdr:nvSpPr>
        <xdr:cNvPr id="547" name="n_3mainValue【一般廃棄物処理施設】&#10;有形固定資産減価償却率">
          <a:extLst>
            <a:ext uri="{FF2B5EF4-FFF2-40B4-BE49-F238E27FC236}">
              <a16:creationId xmlns:a16="http://schemas.microsoft.com/office/drawing/2014/main" id="{00000000-0008-0000-0F00-000023020000}"/>
            </a:ext>
          </a:extLst>
        </xdr:cNvPr>
        <xdr:cNvSpPr txBox="1"/>
      </xdr:nvSpPr>
      <xdr:spPr>
        <a:xfrm>
          <a:off x="12500619" y="6343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28592</xdr:rowOff>
    </xdr:from>
    <xdr:ext cx="405111" cy="259045"/>
    <xdr:sp macro="" textlink="">
      <xdr:nvSpPr>
        <xdr:cNvPr id="548" name="n_4mainValue【一般廃棄物処理施設】&#10;有形固定資産減価償却率">
          <a:extLst>
            <a:ext uri="{FF2B5EF4-FFF2-40B4-BE49-F238E27FC236}">
              <a16:creationId xmlns:a16="http://schemas.microsoft.com/office/drawing/2014/main" id="{00000000-0008-0000-0F00-000024020000}"/>
            </a:ext>
          </a:extLst>
        </xdr:cNvPr>
        <xdr:cNvSpPr txBox="1"/>
      </xdr:nvSpPr>
      <xdr:spPr>
        <a:xfrm>
          <a:off x="11668769" y="6343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9" name="正方形/長方形 548">
          <a:extLst>
            <a:ext uri="{FF2B5EF4-FFF2-40B4-BE49-F238E27FC236}">
              <a16:creationId xmlns:a16="http://schemas.microsoft.com/office/drawing/2014/main" id="{00000000-0008-0000-0F00-000025020000}"/>
            </a:ext>
          </a:extLst>
        </xdr:cNvPr>
        <xdr:cNvSpPr/>
      </xdr:nvSpPr>
      <xdr:spPr>
        <a:xfrm>
          <a:off x="16916400" y="3962400"/>
          <a:ext cx="4381500"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0" name="正方形/長方形 549">
          <a:extLst>
            <a:ext uri="{FF2B5EF4-FFF2-40B4-BE49-F238E27FC236}">
              <a16:creationId xmlns:a16="http://schemas.microsoft.com/office/drawing/2014/main" id="{00000000-0008-0000-0F00-000026020000}"/>
            </a:ext>
          </a:extLst>
        </xdr:cNvPr>
        <xdr:cNvSpPr/>
      </xdr:nvSpPr>
      <xdr:spPr>
        <a:xfrm>
          <a:off x="17043400" y="4584700"/>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1" name="正方形/長方形 550">
          <a:extLst>
            <a:ext uri="{FF2B5EF4-FFF2-40B4-BE49-F238E27FC236}">
              <a16:creationId xmlns:a16="http://schemas.microsoft.com/office/drawing/2014/main" id="{00000000-0008-0000-0F00-000027020000}"/>
            </a:ext>
          </a:extLst>
        </xdr:cNvPr>
        <xdr:cNvSpPr/>
      </xdr:nvSpPr>
      <xdr:spPr>
        <a:xfrm>
          <a:off x="17043400" y="4778375"/>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2" name="正方形/長方形 551">
          <a:extLst>
            <a:ext uri="{FF2B5EF4-FFF2-40B4-BE49-F238E27FC236}">
              <a16:creationId xmlns:a16="http://schemas.microsoft.com/office/drawing/2014/main" id="{00000000-0008-0000-0F00-000028020000}"/>
            </a:ext>
          </a:extLst>
        </xdr:cNvPr>
        <xdr:cNvSpPr/>
      </xdr:nvSpPr>
      <xdr:spPr>
        <a:xfrm>
          <a:off x="17973675" y="4584700"/>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3" name="正方形/長方形 552">
          <a:extLst>
            <a:ext uri="{FF2B5EF4-FFF2-40B4-BE49-F238E27FC236}">
              <a16:creationId xmlns:a16="http://schemas.microsoft.com/office/drawing/2014/main" id="{00000000-0008-0000-0F00-000029020000}"/>
            </a:ext>
          </a:extLst>
        </xdr:cNvPr>
        <xdr:cNvSpPr/>
      </xdr:nvSpPr>
      <xdr:spPr>
        <a:xfrm>
          <a:off x="17973675" y="4778375"/>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4" name="正方形/長方形 553">
          <a:extLst>
            <a:ext uri="{FF2B5EF4-FFF2-40B4-BE49-F238E27FC236}">
              <a16:creationId xmlns:a16="http://schemas.microsoft.com/office/drawing/2014/main" id="{00000000-0008-0000-0F00-00002A020000}"/>
            </a:ext>
          </a:extLst>
        </xdr:cNvPr>
        <xdr:cNvSpPr/>
      </xdr:nvSpPr>
      <xdr:spPr>
        <a:xfrm>
          <a:off x="19030950" y="4584700"/>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5" name="正方形/長方形 554">
          <a:extLst>
            <a:ext uri="{FF2B5EF4-FFF2-40B4-BE49-F238E27FC236}">
              <a16:creationId xmlns:a16="http://schemas.microsoft.com/office/drawing/2014/main" id="{00000000-0008-0000-0F00-00002B020000}"/>
            </a:ext>
          </a:extLst>
        </xdr:cNvPr>
        <xdr:cNvSpPr/>
      </xdr:nvSpPr>
      <xdr:spPr>
        <a:xfrm>
          <a:off x="19030950" y="4778375"/>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6" name="正方形/長方形 555">
          <a:extLst>
            <a:ext uri="{FF2B5EF4-FFF2-40B4-BE49-F238E27FC236}">
              <a16:creationId xmlns:a16="http://schemas.microsoft.com/office/drawing/2014/main" id="{00000000-0008-0000-0F00-00002C020000}"/>
            </a:ext>
          </a:extLst>
        </xdr:cNvPr>
        <xdr:cNvSpPr/>
      </xdr:nvSpPr>
      <xdr:spPr>
        <a:xfrm>
          <a:off x="16916400" y="5038725"/>
          <a:ext cx="43815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7" name="テキスト ボックス 556">
          <a:extLst>
            <a:ext uri="{FF2B5EF4-FFF2-40B4-BE49-F238E27FC236}">
              <a16:creationId xmlns:a16="http://schemas.microsoft.com/office/drawing/2014/main" id="{00000000-0008-0000-0F00-00002D020000}"/>
            </a:ext>
          </a:extLst>
        </xdr:cNvPr>
        <xdr:cNvSpPr txBox="1"/>
      </xdr:nvSpPr>
      <xdr:spPr>
        <a:xfrm>
          <a:off x="16892588"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8" name="直線コネクタ 557">
          <a:extLst>
            <a:ext uri="{FF2B5EF4-FFF2-40B4-BE49-F238E27FC236}">
              <a16:creationId xmlns:a16="http://schemas.microsoft.com/office/drawing/2014/main" id="{00000000-0008-0000-0F00-00002E020000}"/>
            </a:ext>
          </a:extLst>
        </xdr:cNvPr>
        <xdr:cNvCxnSpPr/>
      </xdr:nvCxnSpPr>
      <xdr:spPr>
        <a:xfrm>
          <a:off x="16916400" y="72009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9" name="直線コネクタ 558">
          <a:extLst>
            <a:ext uri="{FF2B5EF4-FFF2-40B4-BE49-F238E27FC236}">
              <a16:creationId xmlns:a16="http://schemas.microsoft.com/office/drawing/2014/main" id="{00000000-0008-0000-0F00-00002F020000}"/>
            </a:ext>
          </a:extLst>
        </xdr:cNvPr>
        <xdr:cNvCxnSpPr/>
      </xdr:nvCxnSpPr>
      <xdr:spPr>
        <a:xfrm>
          <a:off x="16916400" y="68389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60" name="テキスト ボックス 559">
          <a:extLst>
            <a:ext uri="{FF2B5EF4-FFF2-40B4-BE49-F238E27FC236}">
              <a16:creationId xmlns:a16="http://schemas.microsoft.com/office/drawing/2014/main" id="{00000000-0008-0000-0F00-000030020000}"/>
            </a:ext>
          </a:extLst>
        </xdr:cNvPr>
        <xdr:cNvSpPr txBox="1"/>
      </xdr:nvSpPr>
      <xdr:spPr>
        <a:xfrm>
          <a:off x="16696189" y="670625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1" name="直線コネクタ 560">
          <a:extLst>
            <a:ext uri="{FF2B5EF4-FFF2-40B4-BE49-F238E27FC236}">
              <a16:creationId xmlns:a16="http://schemas.microsoft.com/office/drawing/2014/main" id="{00000000-0008-0000-0F00-000031020000}"/>
            </a:ext>
          </a:extLst>
        </xdr:cNvPr>
        <xdr:cNvCxnSpPr/>
      </xdr:nvCxnSpPr>
      <xdr:spPr>
        <a:xfrm>
          <a:off x="16916400" y="64770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62" name="テキスト ボックス 561">
          <a:extLst>
            <a:ext uri="{FF2B5EF4-FFF2-40B4-BE49-F238E27FC236}">
              <a16:creationId xmlns:a16="http://schemas.microsoft.com/office/drawing/2014/main" id="{00000000-0008-0000-0F00-000032020000}"/>
            </a:ext>
          </a:extLst>
        </xdr:cNvPr>
        <xdr:cNvSpPr txBox="1"/>
      </xdr:nvSpPr>
      <xdr:spPr>
        <a:xfrm>
          <a:off x="16427964" y="63443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3" name="直線コネクタ 562">
          <a:extLst>
            <a:ext uri="{FF2B5EF4-FFF2-40B4-BE49-F238E27FC236}">
              <a16:creationId xmlns:a16="http://schemas.microsoft.com/office/drawing/2014/main" id="{00000000-0008-0000-0F00-000033020000}"/>
            </a:ext>
          </a:extLst>
        </xdr:cNvPr>
        <xdr:cNvCxnSpPr/>
      </xdr:nvCxnSpPr>
      <xdr:spPr>
        <a:xfrm>
          <a:off x="16916400" y="61245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4" name="テキスト ボックス 563">
          <a:extLst>
            <a:ext uri="{FF2B5EF4-FFF2-40B4-BE49-F238E27FC236}">
              <a16:creationId xmlns:a16="http://schemas.microsoft.com/office/drawing/2014/main" id="{00000000-0008-0000-0F00-000034020000}"/>
            </a:ext>
          </a:extLst>
        </xdr:cNvPr>
        <xdr:cNvSpPr txBox="1"/>
      </xdr:nvSpPr>
      <xdr:spPr>
        <a:xfrm>
          <a:off x="16378131" y="59918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5" name="直線コネクタ 564">
          <a:extLst>
            <a:ext uri="{FF2B5EF4-FFF2-40B4-BE49-F238E27FC236}">
              <a16:creationId xmlns:a16="http://schemas.microsoft.com/office/drawing/2014/main" id="{00000000-0008-0000-0F00-000035020000}"/>
            </a:ext>
          </a:extLst>
        </xdr:cNvPr>
        <xdr:cNvCxnSpPr/>
      </xdr:nvCxnSpPr>
      <xdr:spPr>
        <a:xfrm>
          <a:off x="16916400" y="57626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6" name="テキスト ボックス 565">
          <a:extLst>
            <a:ext uri="{FF2B5EF4-FFF2-40B4-BE49-F238E27FC236}">
              <a16:creationId xmlns:a16="http://schemas.microsoft.com/office/drawing/2014/main" id="{00000000-0008-0000-0F00-000036020000}"/>
            </a:ext>
          </a:extLst>
        </xdr:cNvPr>
        <xdr:cNvSpPr txBox="1"/>
      </xdr:nvSpPr>
      <xdr:spPr>
        <a:xfrm>
          <a:off x="16378131" y="56299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7" name="直線コネクタ 566">
          <a:extLst>
            <a:ext uri="{FF2B5EF4-FFF2-40B4-BE49-F238E27FC236}">
              <a16:creationId xmlns:a16="http://schemas.microsoft.com/office/drawing/2014/main" id="{00000000-0008-0000-0F00-000037020000}"/>
            </a:ext>
          </a:extLst>
        </xdr:cNvPr>
        <xdr:cNvCxnSpPr/>
      </xdr:nvCxnSpPr>
      <xdr:spPr>
        <a:xfrm>
          <a:off x="16916400" y="54006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8" name="テキスト ボックス 567">
          <a:extLst>
            <a:ext uri="{FF2B5EF4-FFF2-40B4-BE49-F238E27FC236}">
              <a16:creationId xmlns:a16="http://schemas.microsoft.com/office/drawing/2014/main" id="{00000000-0008-0000-0F00-000038020000}"/>
            </a:ext>
          </a:extLst>
        </xdr:cNvPr>
        <xdr:cNvSpPr txBox="1"/>
      </xdr:nvSpPr>
      <xdr:spPr>
        <a:xfrm>
          <a:off x="16378131" y="526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9" name="直線コネクタ 568">
          <a:extLst>
            <a:ext uri="{FF2B5EF4-FFF2-40B4-BE49-F238E27FC236}">
              <a16:creationId xmlns:a16="http://schemas.microsoft.com/office/drawing/2014/main" id="{00000000-0008-0000-0F00-000039020000}"/>
            </a:ext>
          </a:extLst>
        </xdr:cNvPr>
        <xdr:cNvCxnSpPr/>
      </xdr:nvCxnSpPr>
      <xdr:spPr>
        <a:xfrm>
          <a:off x="16916400" y="50387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0" name="テキスト ボックス 569">
          <a:extLst>
            <a:ext uri="{FF2B5EF4-FFF2-40B4-BE49-F238E27FC236}">
              <a16:creationId xmlns:a16="http://schemas.microsoft.com/office/drawing/2014/main" id="{00000000-0008-0000-0F00-00003A020000}"/>
            </a:ext>
          </a:extLst>
        </xdr:cNvPr>
        <xdr:cNvSpPr txBox="1"/>
      </xdr:nvSpPr>
      <xdr:spPr>
        <a:xfrm>
          <a:off x="16378131" y="4906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1" name="【一般廃棄物処理施設】&#10;一人当たり有形固定資産（償却資産）額グラフ枠">
          <a:extLst>
            <a:ext uri="{FF2B5EF4-FFF2-40B4-BE49-F238E27FC236}">
              <a16:creationId xmlns:a16="http://schemas.microsoft.com/office/drawing/2014/main" id="{00000000-0008-0000-0F00-00003B020000}"/>
            </a:ext>
          </a:extLst>
        </xdr:cNvPr>
        <xdr:cNvSpPr/>
      </xdr:nvSpPr>
      <xdr:spPr>
        <a:xfrm>
          <a:off x="16916400" y="5038725"/>
          <a:ext cx="43815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66987</xdr:rowOff>
    </xdr:from>
    <xdr:to>
      <xdr:col>116</xdr:col>
      <xdr:colOff>62864</xdr:colOff>
      <xdr:row>42</xdr:row>
      <xdr:rowOff>17419</xdr:rowOff>
    </xdr:to>
    <xdr:cxnSp macro="">
      <xdr:nvCxnSpPr>
        <xdr:cNvPr id="572" name="直線コネクタ 571">
          <a:extLst>
            <a:ext uri="{FF2B5EF4-FFF2-40B4-BE49-F238E27FC236}">
              <a16:creationId xmlns:a16="http://schemas.microsoft.com/office/drawing/2014/main" id="{00000000-0008-0000-0F00-00003C020000}"/>
            </a:ext>
          </a:extLst>
        </xdr:cNvPr>
        <xdr:cNvCxnSpPr/>
      </xdr:nvCxnSpPr>
      <xdr:spPr>
        <a:xfrm flipV="1">
          <a:off x="20503514" y="5410512"/>
          <a:ext cx="0" cy="1407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21246</xdr:rowOff>
    </xdr:from>
    <xdr:ext cx="469744" cy="259045"/>
    <xdr:sp macro="" textlink="">
      <xdr:nvSpPr>
        <xdr:cNvPr id="573" name="【一般廃棄物処理施設】&#10;一人当たり有形固定資産（償却資産）額最小値テキスト">
          <a:extLst>
            <a:ext uri="{FF2B5EF4-FFF2-40B4-BE49-F238E27FC236}">
              <a16:creationId xmlns:a16="http://schemas.microsoft.com/office/drawing/2014/main" id="{00000000-0008-0000-0F00-00003D020000}"/>
            </a:ext>
          </a:extLst>
        </xdr:cNvPr>
        <xdr:cNvSpPr txBox="1"/>
      </xdr:nvSpPr>
      <xdr:spPr>
        <a:xfrm>
          <a:off x="20542250" y="6822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17419</xdr:rowOff>
    </xdr:from>
    <xdr:to>
      <xdr:col>116</xdr:col>
      <xdr:colOff>152400</xdr:colOff>
      <xdr:row>42</xdr:row>
      <xdr:rowOff>17419</xdr:rowOff>
    </xdr:to>
    <xdr:cxnSp macro="">
      <xdr:nvCxnSpPr>
        <xdr:cNvPr id="574" name="直線コネクタ 573">
          <a:extLst>
            <a:ext uri="{FF2B5EF4-FFF2-40B4-BE49-F238E27FC236}">
              <a16:creationId xmlns:a16="http://schemas.microsoft.com/office/drawing/2014/main" id="{00000000-0008-0000-0F00-00003E020000}"/>
            </a:ext>
          </a:extLst>
        </xdr:cNvPr>
        <xdr:cNvCxnSpPr/>
      </xdr:nvCxnSpPr>
      <xdr:spPr>
        <a:xfrm>
          <a:off x="20429538" y="6818269"/>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13664</xdr:rowOff>
    </xdr:from>
    <xdr:ext cx="599010" cy="259045"/>
    <xdr:sp macro="" textlink="">
      <xdr:nvSpPr>
        <xdr:cNvPr id="575" name="【一般廃棄物処理施設】&#10;一人当たり有形固定資産（償却資産）額最大値テキスト">
          <a:extLst>
            <a:ext uri="{FF2B5EF4-FFF2-40B4-BE49-F238E27FC236}">
              <a16:creationId xmlns:a16="http://schemas.microsoft.com/office/drawing/2014/main" id="{00000000-0008-0000-0F00-00003F020000}"/>
            </a:ext>
          </a:extLst>
        </xdr:cNvPr>
        <xdr:cNvSpPr txBox="1"/>
      </xdr:nvSpPr>
      <xdr:spPr>
        <a:xfrm>
          <a:off x="20542250" y="5195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66987</xdr:rowOff>
    </xdr:from>
    <xdr:to>
      <xdr:col>116</xdr:col>
      <xdr:colOff>152400</xdr:colOff>
      <xdr:row>33</xdr:row>
      <xdr:rowOff>66987</xdr:rowOff>
    </xdr:to>
    <xdr:cxnSp macro="">
      <xdr:nvCxnSpPr>
        <xdr:cNvPr id="576" name="直線コネクタ 575">
          <a:extLst>
            <a:ext uri="{FF2B5EF4-FFF2-40B4-BE49-F238E27FC236}">
              <a16:creationId xmlns:a16="http://schemas.microsoft.com/office/drawing/2014/main" id="{00000000-0008-0000-0F00-000040020000}"/>
            </a:ext>
          </a:extLst>
        </xdr:cNvPr>
        <xdr:cNvCxnSpPr/>
      </xdr:nvCxnSpPr>
      <xdr:spPr>
        <a:xfrm>
          <a:off x="20429538" y="5410512"/>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123380</xdr:rowOff>
    </xdr:from>
    <xdr:ext cx="534377" cy="259045"/>
    <xdr:sp macro="" textlink="">
      <xdr:nvSpPr>
        <xdr:cNvPr id="577" name="【一般廃棄物処理施設】&#10;一人当たり有形固定資産（償却資産）額平均値テキスト">
          <a:extLst>
            <a:ext uri="{FF2B5EF4-FFF2-40B4-BE49-F238E27FC236}">
              <a16:creationId xmlns:a16="http://schemas.microsoft.com/office/drawing/2014/main" id="{00000000-0008-0000-0F00-000041020000}"/>
            </a:ext>
          </a:extLst>
        </xdr:cNvPr>
        <xdr:cNvSpPr txBox="1"/>
      </xdr:nvSpPr>
      <xdr:spPr>
        <a:xfrm>
          <a:off x="20542250" y="61146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100502</xdr:rowOff>
    </xdr:from>
    <xdr:to>
      <xdr:col>116</xdr:col>
      <xdr:colOff>114300</xdr:colOff>
      <xdr:row>39</xdr:row>
      <xdr:rowOff>30652</xdr:rowOff>
    </xdr:to>
    <xdr:sp macro="" textlink="">
      <xdr:nvSpPr>
        <xdr:cNvPr id="578" name="フローチャート: 判断 577">
          <a:extLst>
            <a:ext uri="{FF2B5EF4-FFF2-40B4-BE49-F238E27FC236}">
              <a16:creationId xmlns:a16="http://schemas.microsoft.com/office/drawing/2014/main" id="{00000000-0008-0000-0F00-000042020000}"/>
            </a:ext>
          </a:extLst>
        </xdr:cNvPr>
        <xdr:cNvSpPr/>
      </xdr:nvSpPr>
      <xdr:spPr>
        <a:xfrm>
          <a:off x="20453350" y="6253652"/>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110683</xdr:rowOff>
    </xdr:from>
    <xdr:to>
      <xdr:col>112</xdr:col>
      <xdr:colOff>38100</xdr:colOff>
      <xdr:row>39</xdr:row>
      <xdr:rowOff>40833</xdr:rowOff>
    </xdr:to>
    <xdr:sp macro="" textlink="">
      <xdr:nvSpPr>
        <xdr:cNvPr id="579" name="フローチャート: 判断 578">
          <a:extLst>
            <a:ext uri="{FF2B5EF4-FFF2-40B4-BE49-F238E27FC236}">
              <a16:creationId xmlns:a16="http://schemas.microsoft.com/office/drawing/2014/main" id="{00000000-0008-0000-0F00-000043020000}"/>
            </a:ext>
          </a:extLst>
        </xdr:cNvPr>
        <xdr:cNvSpPr/>
      </xdr:nvSpPr>
      <xdr:spPr>
        <a:xfrm>
          <a:off x="19686588" y="6263833"/>
          <a:ext cx="8731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129596</xdr:rowOff>
    </xdr:from>
    <xdr:to>
      <xdr:col>107</xdr:col>
      <xdr:colOff>101600</xdr:colOff>
      <xdr:row>39</xdr:row>
      <xdr:rowOff>59746</xdr:rowOff>
    </xdr:to>
    <xdr:sp macro="" textlink="">
      <xdr:nvSpPr>
        <xdr:cNvPr id="580" name="フローチャート: 判断 579">
          <a:extLst>
            <a:ext uri="{FF2B5EF4-FFF2-40B4-BE49-F238E27FC236}">
              <a16:creationId xmlns:a16="http://schemas.microsoft.com/office/drawing/2014/main" id="{00000000-0008-0000-0F00-000044020000}"/>
            </a:ext>
          </a:extLst>
        </xdr:cNvPr>
        <xdr:cNvSpPr/>
      </xdr:nvSpPr>
      <xdr:spPr>
        <a:xfrm>
          <a:off x="18854738" y="6282746"/>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143190</xdr:rowOff>
    </xdr:from>
    <xdr:to>
      <xdr:col>102</xdr:col>
      <xdr:colOff>165100</xdr:colOff>
      <xdr:row>39</xdr:row>
      <xdr:rowOff>73340</xdr:rowOff>
    </xdr:to>
    <xdr:sp macro="" textlink="">
      <xdr:nvSpPr>
        <xdr:cNvPr id="581" name="フローチャート: 判断 580">
          <a:extLst>
            <a:ext uri="{FF2B5EF4-FFF2-40B4-BE49-F238E27FC236}">
              <a16:creationId xmlns:a16="http://schemas.microsoft.com/office/drawing/2014/main" id="{00000000-0008-0000-0F00-000045020000}"/>
            </a:ext>
          </a:extLst>
        </xdr:cNvPr>
        <xdr:cNvSpPr/>
      </xdr:nvSpPr>
      <xdr:spPr>
        <a:xfrm>
          <a:off x="18037175" y="6296340"/>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168671</xdr:rowOff>
    </xdr:from>
    <xdr:to>
      <xdr:col>98</xdr:col>
      <xdr:colOff>38100</xdr:colOff>
      <xdr:row>39</xdr:row>
      <xdr:rowOff>98821</xdr:rowOff>
    </xdr:to>
    <xdr:sp macro="" textlink="">
      <xdr:nvSpPr>
        <xdr:cNvPr id="582" name="フローチャート: 判断 581">
          <a:extLst>
            <a:ext uri="{FF2B5EF4-FFF2-40B4-BE49-F238E27FC236}">
              <a16:creationId xmlns:a16="http://schemas.microsoft.com/office/drawing/2014/main" id="{00000000-0008-0000-0F00-000046020000}"/>
            </a:ext>
          </a:extLst>
        </xdr:cNvPr>
        <xdr:cNvSpPr/>
      </xdr:nvSpPr>
      <xdr:spPr>
        <a:xfrm>
          <a:off x="17219613" y="6317058"/>
          <a:ext cx="87312" cy="9683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00000000-0008-0000-0F00-000047020000}"/>
            </a:ext>
          </a:extLst>
        </xdr:cNvPr>
        <xdr:cNvSpPr txBox="1"/>
      </xdr:nvSpPr>
      <xdr:spPr>
        <a:xfrm>
          <a:off x="20327938"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00000000-0008-0000-0F00-000048020000}"/>
            </a:ext>
          </a:extLst>
        </xdr:cNvPr>
        <xdr:cNvSpPr txBox="1"/>
      </xdr:nvSpPr>
      <xdr:spPr>
        <a:xfrm>
          <a:off x="1956117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00000000-0008-0000-0F00-000049020000}"/>
            </a:ext>
          </a:extLst>
        </xdr:cNvPr>
        <xdr:cNvSpPr txBox="1"/>
      </xdr:nvSpPr>
      <xdr:spPr>
        <a:xfrm>
          <a:off x="18729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00000000-0008-0000-0F00-00004A020000}"/>
            </a:ext>
          </a:extLst>
        </xdr:cNvPr>
        <xdr:cNvSpPr txBox="1"/>
      </xdr:nvSpPr>
      <xdr:spPr>
        <a:xfrm>
          <a:off x="17911763"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00000000-0008-0000-0F00-00004B020000}"/>
            </a:ext>
          </a:extLst>
        </xdr:cNvPr>
        <xdr:cNvSpPr txBox="1"/>
      </xdr:nvSpPr>
      <xdr:spPr>
        <a:xfrm>
          <a:off x="170942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138069</xdr:rowOff>
    </xdr:from>
    <xdr:to>
      <xdr:col>116</xdr:col>
      <xdr:colOff>114300</xdr:colOff>
      <xdr:row>42</xdr:row>
      <xdr:rowOff>68219</xdr:rowOff>
    </xdr:to>
    <xdr:sp macro="" textlink="">
      <xdr:nvSpPr>
        <xdr:cNvPr id="588" name="楕円 587">
          <a:extLst>
            <a:ext uri="{FF2B5EF4-FFF2-40B4-BE49-F238E27FC236}">
              <a16:creationId xmlns:a16="http://schemas.microsoft.com/office/drawing/2014/main" id="{00000000-0008-0000-0F00-00004C020000}"/>
            </a:ext>
          </a:extLst>
        </xdr:cNvPr>
        <xdr:cNvSpPr/>
      </xdr:nvSpPr>
      <xdr:spPr>
        <a:xfrm>
          <a:off x="20453350" y="6776994"/>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52996</xdr:rowOff>
    </xdr:from>
    <xdr:ext cx="469744" cy="259045"/>
    <xdr:sp macro="" textlink="">
      <xdr:nvSpPr>
        <xdr:cNvPr id="589" name="【一般廃棄物処理施設】&#10;一人当たり有形固定資産（償却資産）額該当値テキスト">
          <a:extLst>
            <a:ext uri="{FF2B5EF4-FFF2-40B4-BE49-F238E27FC236}">
              <a16:creationId xmlns:a16="http://schemas.microsoft.com/office/drawing/2014/main" id="{00000000-0008-0000-0F00-00004D020000}"/>
            </a:ext>
          </a:extLst>
        </xdr:cNvPr>
        <xdr:cNvSpPr txBox="1"/>
      </xdr:nvSpPr>
      <xdr:spPr>
        <a:xfrm>
          <a:off x="20542250" y="6691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138176</xdr:rowOff>
    </xdr:from>
    <xdr:to>
      <xdr:col>112</xdr:col>
      <xdr:colOff>38100</xdr:colOff>
      <xdr:row>42</xdr:row>
      <xdr:rowOff>68326</xdr:rowOff>
    </xdr:to>
    <xdr:sp macro="" textlink="">
      <xdr:nvSpPr>
        <xdr:cNvPr id="590" name="楕円 589">
          <a:extLst>
            <a:ext uri="{FF2B5EF4-FFF2-40B4-BE49-F238E27FC236}">
              <a16:creationId xmlns:a16="http://schemas.microsoft.com/office/drawing/2014/main" id="{00000000-0008-0000-0F00-00004E020000}"/>
            </a:ext>
          </a:extLst>
        </xdr:cNvPr>
        <xdr:cNvSpPr/>
      </xdr:nvSpPr>
      <xdr:spPr>
        <a:xfrm>
          <a:off x="19686588" y="6777101"/>
          <a:ext cx="87312"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17419</xdr:rowOff>
    </xdr:from>
    <xdr:to>
      <xdr:col>116</xdr:col>
      <xdr:colOff>63500</xdr:colOff>
      <xdr:row>42</xdr:row>
      <xdr:rowOff>17526</xdr:rowOff>
    </xdr:to>
    <xdr:cxnSp macro="">
      <xdr:nvCxnSpPr>
        <xdr:cNvPr id="591" name="直線コネクタ 590">
          <a:extLst>
            <a:ext uri="{FF2B5EF4-FFF2-40B4-BE49-F238E27FC236}">
              <a16:creationId xmlns:a16="http://schemas.microsoft.com/office/drawing/2014/main" id="{00000000-0008-0000-0F00-00004F020000}"/>
            </a:ext>
          </a:extLst>
        </xdr:cNvPr>
        <xdr:cNvCxnSpPr/>
      </xdr:nvCxnSpPr>
      <xdr:spPr>
        <a:xfrm flipV="1">
          <a:off x="19737388" y="6818269"/>
          <a:ext cx="766762" cy="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138321</xdr:rowOff>
    </xdr:from>
    <xdr:to>
      <xdr:col>107</xdr:col>
      <xdr:colOff>101600</xdr:colOff>
      <xdr:row>42</xdr:row>
      <xdr:rowOff>68471</xdr:rowOff>
    </xdr:to>
    <xdr:sp macro="" textlink="">
      <xdr:nvSpPr>
        <xdr:cNvPr id="592" name="楕円 591">
          <a:extLst>
            <a:ext uri="{FF2B5EF4-FFF2-40B4-BE49-F238E27FC236}">
              <a16:creationId xmlns:a16="http://schemas.microsoft.com/office/drawing/2014/main" id="{00000000-0008-0000-0F00-000050020000}"/>
            </a:ext>
          </a:extLst>
        </xdr:cNvPr>
        <xdr:cNvSpPr/>
      </xdr:nvSpPr>
      <xdr:spPr>
        <a:xfrm>
          <a:off x="18854738" y="6777246"/>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17526</xdr:rowOff>
    </xdr:from>
    <xdr:to>
      <xdr:col>111</xdr:col>
      <xdr:colOff>177800</xdr:colOff>
      <xdr:row>42</xdr:row>
      <xdr:rowOff>17671</xdr:rowOff>
    </xdr:to>
    <xdr:cxnSp macro="">
      <xdr:nvCxnSpPr>
        <xdr:cNvPr id="593" name="直線コネクタ 592">
          <a:extLst>
            <a:ext uri="{FF2B5EF4-FFF2-40B4-BE49-F238E27FC236}">
              <a16:creationId xmlns:a16="http://schemas.microsoft.com/office/drawing/2014/main" id="{00000000-0008-0000-0F00-000051020000}"/>
            </a:ext>
          </a:extLst>
        </xdr:cNvPr>
        <xdr:cNvCxnSpPr/>
      </xdr:nvCxnSpPr>
      <xdr:spPr>
        <a:xfrm flipV="1">
          <a:off x="18905538" y="6818376"/>
          <a:ext cx="831850" cy="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138405</xdr:rowOff>
    </xdr:from>
    <xdr:to>
      <xdr:col>102</xdr:col>
      <xdr:colOff>165100</xdr:colOff>
      <xdr:row>42</xdr:row>
      <xdr:rowOff>68555</xdr:rowOff>
    </xdr:to>
    <xdr:sp macro="" textlink="">
      <xdr:nvSpPr>
        <xdr:cNvPr id="594" name="楕円 593">
          <a:extLst>
            <a:ext uri="{FF2B5EF4-FFF2-40B4-BE49-F238E27FC236}">
              <a16:creationId xmlns:a16="http://schemas.microsoft.com/office/drawing/2014/main" id="{00000000-0008-0000-0F00-000052020000}"/>
            </a:ext>
          </a:extLst>
        </xdr:cNvPr>
        <xdr:cNvSpPr/>
      </xdr:nvSpPr>
      <xdr:spPr>
        <a:xfrm>
          <a:off x="18037175" y="6777330"/>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17671</xdr:rowOff>
    </xdr:from>
    <xdr:to>
      <xdr:col>107</xdr:col>
      <xdr:colOff>50800</xdr:colOff>
      <xdr:row>42</xdr:row>
      <xdr:rowOff>17755</xdr:rowOff>
    </xdr:to>
    <xdr:cxnSp macro="">
      <xdr:nvCxnSpPr>
        <xdr:cNvPr id="595" name="直線コネクタ 594">
          <a:extLst>
            <a:ext uri="{FF2B5EF4-FFF2-40B4-BE49-F238E27FC236}">
              <a16:creationId xmlns:a16="http://schemas.microsoft.com/office/drawing/2014/main" id="{00000000-0008-0000-0F00-000053020000}"/>
            </a:ext>
          </a:extLst>
        </xdr:cNvPr>
        <xdr:cNvCxnSpPr/>
      </xdr:nvCxnSpPr>
      <xdr:spPr>
        <a:xfrm flipV="1">
          <a:off x="18087975" y="6818521"/>
          <a:ext cx="817563" cy="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138496</xdr:rowOff>
    </xdr:from>
    <xdr:to>
      <xdr:col>98</xdr:col>
      <xdr:colOff>38100</xdr:colOff>
      <xdr:row>42</xdr:row>
      <xdr:rowOff>68646</xdr:rowOff>
    </xdr:to>
    <xdr:sp macro="" textlink="">
      <xdr:nvSpPr>
        <xdr:cNvPr id="596" name="楕円 595">
          <a:extLst>
            <a:ext uri="{FF2B5EF4-FFF2-40B4-BE49-F238E27FC236}">
              <a16:creationId xmlns:a16="http://schemas.microsoft.com/office/drawing/2014/main" id="{00000000-0008-0000-0F00-000054020000}"/>
            </a:ext>
          </a:extLst>
        </xdr:cNvPr>
        <xdr:cNvSpPr/>
      </xdr:nvSpPr>
      <xdr:spPr>
        <a:xfrm>
          <a:off x="17219613" y="6777421"/>
          <a:ext cx="87312"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42</xdr:row>
      <xdr:rowOff>17755</xdr:rowOff>
    </xdr:from>
    <xdr:to>
      <xdr:col>102</xdr:col>
      <xdr:colOff>114300</xdr:colOff>
      <xdr:row>42</xdr:row>
      <xdr:rowOff>17846</xdr:rowOff>
    </xdr:to>
    <xdr:cxnSp macro="">
      <xdr:nvCxnSpPr>
        <xdr:cNvPr id="597" name="直線コネクタ 596">
          <a:extLst>
            <a:ext uri="{FF2B5EF4-FFF2-40B4-BE49-F238E27FC236}">
              <a16:creationId xmlns:a16="http://schemas.microsoft.com/office/drawing/2014/main" id="{00000000-0008-0000-0F00-000055020000}"/>
            </a:ext>
          </a:extLst>
        </xdr:cNvPr>
        <xdr:cNvCxnSpPr/>
      </xdr:nvCxnSpPr>
      <xdr:spPr>
        <a:xfrm flipV="1">
          <a:off x="17270413" y="6818605"/>
          <a:ext cx="817562"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57360</xdr:rowOff>
    </xdr:from>
    <xdr:ext cx="534377" cy="259045"/>
    <xdr:sp macro="" textlink="">
      <xdr:nvSpPr>
        <xdr:cNvPr id="598" name="n_1aveValue【一般廃棄物処理施設】&#10;一人当たり有形固定資産（償却資産）額">
          <a:extLst>
            <a:ext uri="{FF2B5EF4-FFF2-40B4-BE49-F238E27FC236}">
              <a16:creationId xmlns:a16="http://schemas.microsoft.com/office/drawing/2014/main" id="{00000000-0008-0000-0F00-000056020000}"/>
            </a:ext>
          </a:extLst>
        </xdr:cNvPr>
        <xdr:cNvSpPr txBox="1"/>
      </xdr:nvSpPr>
      <xdr:spPr>
        <a:xfrm>
          <a:off x="19471786" y="6048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76273</xdr:rowOff>
    </xdr:from>
    <xdr:ext cx="534377" cy="259045"/>
    <xdr:sp macro="" textlink="">
      <xdr:nvSpPr>
        <xdr:cNvPr id="599" name="n_2aveValue【一般廃棄物処理施設】&#10;一人当たり有形固定資産（償却資産）額">
          <a:extLst>
            <a:ext uri="{FF2B5EF4-FFF2-40B4-BE49-F238E27FC236}">
              <a16:creationId xmlns:a16="http://schemas.microsoft.com/office/drawing/2014/main" id="{00000000-0008-0000-0F00-000057020000}"/>
            </a:ext>
          </a:extLst>
        </xdr:cNvPr>
        <xdr:cNvSpPr txBox="1"/>
      </xdr:nvSpPr>
      <xdr:spPr>
        <a:xfrm>
          <a:off x="18666924" y="6067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89867</xdr:rowOff>
    </xdr:from>
    <xdr:ext cx="534377" cy="259045"/>
    <xdr:sp macro="" textlink="">
      <xdr:nvSpPr>
        <xdr:cNvPr id="600" name="n_3aveValue【一般廃棄物処理施設】&#10;一人当たり有形固定資産（償却資産）額">
          <a:extLst>
            <a:ext uri="{FF2B5EF4-FFF2-40B4-BE49-F238E27FC236}">
              <a16:creationId xmlns:a16="http://schemas.microsoft.com/office/drawing/2014/main" id="{00000000-0008-0000-0F00-000058020000}"/>
            </a:ext>
          </a:extLst>
        </xdr:cNvPr>
        <xdr:cNvSpPr txBox="1"/>
      </xdr:nvSpPr>
      <xdr:spPr>
        <a:xfrm>
          <a:off x="17835074" y="6081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115348</xdr:rowOff>
    </xdr:from>
    <xdr:ext cx="534377" cy="259045"/>
    <xdr:sp macro="" textlink="">
      <xdr:nvSpPr>
        <xdr:cNvPr id="601" name="n_4aveValue【一般廃棄物処理施設】&#10;一人当たり有形固定資産（償却資産）額">
          <a:extLst>
            <a:ext uri="{FF2B5EF4-FFF2-40B4-BE49-F238E27FC236}">
              <a16:creationId xmlns:a16="http://schemas.microsoft.com/office/drawing/2014/main" id="{00000000-0008-0000-0F00-000059020000}"/>
            </a:ext>
          </a:extLst>
        </xdr:cNvPr>
        <xdr:cNvSpPr txBox="1"/>
      </xdr:nvSpPr>
      <xdr:spPr>
        <a:xfrm>
          <a:off x="17017511" y="6106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120728</xdr:colOff>
      <xdr:row>42</xdr:row>
      <xdr:rowOff>59453</xdr:rowOff>
    </xdr:from>
    <xdr:ext cx="469744" cy="259045"/>
    <xdr:sp macro="" textlink="">
      <xdr:nvSpPr>
        <xdr:cNvPr id="602" name="n_1mainValue【一般廃棄物処理施設】&#10;一人当たり有形固定資産（償却資産）額">
          <a:extLst>
            <a:ext uri="{FF2B5EF4-FFF2-40B4-BE49-F238E27FC236}">
              <a16:creationId xmlns:a16="http://schemas.microsoft.com/office/drawing/2014/main" id="{00000000-0008-0000-0F00-00005A020000}"/>
            </a:ext>
          </a:extLst>
        </xdr:cNvPr>
        <xdr:cNvSpPr txBox="1"/>
      </xdr:nvSpPr>
      <xdr:spPr>
        <a:xfrm>
          <a:off x="19504103" y="6860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42</xdr:row>
      <xdr:rowOff>59598</xdr:rowOff>
    </xdr:from>
    <xdr:ext cx="469744" cy="259045"/>
    <xdr:sp macro="" textlink="">
      <xdr:nvSpPr>
        <xdr:cNvPr id="603" name="n_2mainValue【一般廃棄物処理施設】&#10;一人当たり有形固定資産（償却資産）額">
          <a:extLst>
            <a:ext uri="{FF2B5EF4-FFF2-40B4-BE49-F238E27FC236}">
              <a16:creationId xmlns:a16="http://schemas.microsoft.com/office/drawing/2014/main" id="{00000000-0008-0000-0F00-00005B020000}"/>
            </a:ext>
          </a:extLst>
        </xdr:cNvPr>
        <xdr:cNvSpPr txBox="1"/>
      </xdr:nvSpPr>
      <xdr:spPr>
        <a:xfrm>
          <a:off x="18684953" y="6860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69928</xdr:colOff>
      <xdr:row>42</xdr:row>
      <xdr:rowOff>59682</xdr:rowOff>
    </xdr:from>
    <xdr:ext cx="469744" cy="259045"/>
    <xdr:sp macro="" textlink="">
      <xdr:nvSpPr>
        <xdr:cNvPr id="604" name="n_3mainValue【一般廃棄物処理施設】&#10;一人当たり有形固定資産（償却資産）額">
          <a:extLst>
            <a:ext uri="{FF2B5EF4-FFF2-40B4-BE49-F238E27FC236}">
              <a16:creationId xmlns:a16="http://schemas.microsoft.com/office/drawing/2014/main" id="{00000000-0008-0000-0F00-00005C020000}"/>
            </a:ext>
          </a:extLst>
        </xdr:cNvPr>
        <xdr:cNvSpPr txBox="1"/>
      </xdr:nvSpPr>
      <xdr:spPr>
        <a:xfrm>
          <a:off x="17867391" y="6860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133428</xdr:colOff>
      <xdr:row>42</xdr:row>
      <xdr:rowOff>59773</xdr:rowOff>
    </xdr:from>
    <xdr:ext cx="469744" cy="259045"/>
    <xdr:sp macro="" textlink="">
      <xdr:nvSpPr>
        <xdr:cNvPr id="605" name="n_4mainValue【一般廃棄物処理施設】&#10;一人当たり有形固定資産（償却資産）額">
          <a:extLst>
            <a:ext uri="{FF2B5EF4-FFF2-40B4-BE49-F238E27FC236}">
              <a16:creationId xmlns:a16="http://schemas.microsoft.com/office/drawing/2014/main" id="{00000000-0008-0000-0F00-00005D020000}"/>
            </a:ext>
          </a:extLst>
        </xdr:cNvPr>
        <xdr:cNvSpPr txBox="1"/>
      </xdr:nvSpPr>
      <xdr:spPr>
        <a:xfrm>
          <a:off x="17049828" y="6860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6" name="正方形/長方形 605">
          <a:extLst>
            <a:ext uri="{FF2B5EF4-FFF2-40B4-BE49-F238E27FC236}">
              <a16:creationId xmlns:a16="http://schemas.microsoft.com/office/drawing/2014/main" id="{00000000-0008-0000-0F00-00005E020000}"/>
            </a:ext>
          </a:extLst>
        </xdr:cNvPr>
        <xdr:cNvSpPr/>
      </xdr:nvSpPr>
      <xdr:spPr>
        <a:xfrm>
          <a:off x="11517313" y="7562850"/>
          <a:ext cx="4367212"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7" name="正方形/長方形 606">
          <a:extLst>
            <a:ext uri="{FF2B5EF4-FFF2-40B4-BE49-F238E27FC236}">
              <a16:creationId xmlns:a16="http://schemas.microsoft.com/office/drawing/2014/main" id="{00000000-0008-0000-0F00-00005F020000}"/>
            </a:ext>
          </a:extLst>
        </xdr:cNvPr>
        <xdr:cNvSpPr/>
      </xdr:nvSpPr>
      <xdr:spPr>
        <a:xfrm>
          <a:off x="11630025" y="81851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8" name="正方形/長方形 607">
          <a:extLst>
            <a:ext uri="{FF2B5EF4-FFF2-40B4-BE49-F238E27FC236}">
              <a16:creationId xmlns:a16="http://schemas.microsoft.com/office/drawing/2014/main" id="{00000000-0008-0000-0F00-000060020000}"/>
            </a:ext>
          </a:extLst>
        </xdr:cNvPr>
        <xdr:cNvSpPr/>
      </xdr:nvSpPr>
      <xdr:spPr>
        <a:xfrm>
          <a:off x="11630025" y="83788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9" name="正方形/長方形 608">
          <a:extLst>
            <a:ext uri="{FF2B5EF4-FFF2-40B4-BE49-F238E27FC236}">
              <a16:creationId xmlns:a16="http://schemas.microsoft.com/office/drawing/2014/main" id="{00000000-0008-0000-0F00-000061020000}"/>
            </a:ext>
          </a:extLst>
        </xdr:cNvPr>
        <xdr:cNvSpPr/>
      </xdr:nvSpPr>
      <xdr:spPr>
        <a:xfrm>
          <a:off x="12574588" y="81851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0" name="正方形/長方形 609">
          <a:extLst>
            <a:ext uri="{FF2B5EF4-FFF2-40B4-BE49-F238E27FC236}">
              <a16:creationId xmlns:a16="http://schemas.microsoft.com/office/drawing/2014/main" id="{00000000-0008-0000-0F00-000062020000}"/>
            </a:ext>
          </a:extLst>
        </xdr:cNvPr>
        <xdr:cNvSpPr/>
      </xdr:nvSpPr>
      <xdr:spPr>
        <a:xfrm>
          <a:off x="12574588" y="83788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1" name="正方形/長方形 610">
          <a:extLst>
            <a:ext uri="{FF2B5EF4-FFF2-40B4-BE49-F238E27FC236}">
              <a16:creationId xmlns:a16="http://schemas.microsoft.com/office/drawing/2014/main" id="{00000000-0008-0000-0F00-000063020000}"/>
            </a:ext>
          </a:extLst>
        </xdr:cNvPr>
        <xdr:cNvSpPr/>
      </xdr:nvSpPr>
      <xdr:spPr>
        <a:xfrm>
          <a:off x="13631863" y="81851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2" name="正方形/長方形 611">
          <a:extLst>
            <a:ext uri="{FF2B5EF4-FFF2-40B4-BE49-F238E27FC236}">
              <a16:creationId xmlns:a16="http://schemas.microsoft.com/office/drawing/2014/main" id="{00000000-0008-0000-0F00-000064020000}"/>
            </a:ext>
          </a:extLst>
        </xdr:cNvPr>
        <xdr:cNvSpPr/>
      </xdr:nvSpPr>
      <xdr:spPr>
        <a:xfrm>
          <a:off x="13631863" y="83788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3" name="正方形/長方形 612">
          <a:extLst>
            <a:ext uri="{FF2B5EF4-FFF2-40B4-BE49-F238E27FC236}">
              <a16:creationId xmlns:a16="http://schemas.microsoft.com/office/drawing/2014/main" id="{00000000-0008-0000-0F00-000065020000}"/>
            </a:ext>
          </a:extLst>
        </xdr:cNvPr>
        <xdr:cNvSpPr/>
      </xdr:nvSpPr>
      <xdr:spPr>
        <a:xfrm>
          <a:off x="11517313" y="8639175"/>
          <a:ext cx="4367212"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4" name="テキスト ボックス 613">
          <a:extLst>
            <a:ext uri="{FF2B5EF4-FFF2-40B4-BE49-F238E27FC236}">
              <a16:creationId xmlns:a16="http://schemas.microsoft.com/office/drawing/2014/main" id="{00000000-0008-0000-0F00-000066020000}"/>
            </a:ext>
          </a:extLst>
        </xdr:cNvPr>
        <xdr:cNvSpPr txBox="1"/>
      </xdr:nvSpPr>
      <xdr:spPr>
        <a:xfrm>
          <a:off x="11479213"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5" name="直線コネクタ 614">
          <a:extLst>
            <a:ext uri="{FF2B5EF4-FFF2-40B4-BE49-F238E27FC236}">
              <a16:creationId xmlns:a16="http://schemas.microsoft.com/office/drawing/2014/main" id="{00000000-0008-0000-0F00-000067020000}"/>
            </a:ext>
          </a:extLst>
        </xdr:cNvPr>
        <xdr:cNvCxnSpPr/>
      </xdr:nvCxnSpPr>
      <xdr:spPr>
        <a:xfrm>
          <a:off x="11517313" y="108013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6" name="テキスト ボックス 615">
          <a:extLst>
            <a:ext uri="{FF2B5EF4-FFF2-40B4-BE49-F238E27FC236}">
              <a16:creationId xmlns:a16="http://schemas.microsoft.com/office/drawing/2014/main" id="{00000000-0008-0000-0F00-000068020000}"/>
            </a:ext>
          </a:extLst>
        </xdr:cNvPr>
        <xdr:cNvSpPr txBox="1"/>
      </xdr:nvSpPr>
      <xdr:spPr>
        <a:xfrm>
          <a:off x="11092996" y="106686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7" name="直線コネクタ 616">
          <a:extLst>
            <a:ext uri="{FF2B5EF4-FFF2-40B4-BE49-F238E27FC236}">
              <a16:creationId xmlns:a16="http://schemas.microsoft.com/office/drawing/2014/main" id="{00000000-0008-0000-0F00-000069020000}"/>
            </a:ext>
          </a:extLst>
        </xdr:cNvPr>
        <xdr:cNvCxnSpPr/>
      </xdr:nvCxnSpPr>
      <xdr:spPr>
        <a:xfrm>
          <a:off x="11517313" y="104394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618" name="テキスト ボックス 617">
          <a:extLst>
            <a:ext uri="{FF2B5EF4-FFF2-40B4-BE49-F238E27FC236}">
              <a16:creationId xmlns:a16="http://schemas.microsoft.com/office/drawing/2014/main" id="{00000000-0008-0000-0F00-00006A020000}"/>
            </a:ext>
          </a:extLst>
        </xdr:cNvPr>
        <xdr:cNvSpPr txBox="1"/>
      </xdr:nvSpPr>
      <xdr:spPr>
        <a:xfrm>
          <a:off x="11142829" y="10306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9" name="直線コネクタ 618">
          <a:extLst>
            <a:ext uri="{FF2B5EF4-FFF2-40B4-BE49-F238E27FC236}">
              <a16:creationId xmlns:a16="http://schemas.microsoft.com/office/drawing/2014/main" id="{00000000-0008-0000-0F00-00006B020000}"/>
            </a:ext>
          </a:extLst>
        </xdr:cNvPr>
        <xdr:cNvCxnSpPr/>
      </xdr:nvCxnSpPr>
      <xdr:spPr>
        <a:xfrm>
          <a:off x="11517313" y="100774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0" name="テキスト ボックス 619">
          <a:extLst>
            <a:ext uri="{FF2B5EF4-FFF2-40B4-BE49-F238E27FC236}">
              <a16:creationId xmlns:a16="http://schemas.microsoft.com/office/drawing/2014/main" id="{00000000-0008-0000-0F00-00006C020000}"/>
            </a:ext>
          </a:extLst>
        </xdr:cNvPr>
        <xdr:cNvSpPr txBox="1"/>
      </xdr:nvSpPr>
      <xdr:spPr>
        <a:xfrm>
          <a:off x="11142829" y="9944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1" name="直線コネクタ 620">
          <a:extLst>
            <a:ext uri="{FF2B5EF4-FFF2-40B4-BE49-F238E27FC236}">
              <a16:creationId xmlns:a16="http://schemas.microsoft.com/office/drawing/2014/main" id="{00000000-0008-0000-0F00-00006D020000}"/>
            </a:ext>
          </a:extLst>
        </xdr:cNvPr>
        <xdr:cNvCxnSpPr/>
      </xdr:nvCxnSpPr>
      <xdr:spPr>
        <a:xfrm>
          <a:off x="11517313" y="97155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2" name="テキスト ボックス 621">
          <a:extLst>
            <a:ext uri="{FF2B5EF4-FFF2-40B4-BE49-F238E27FC236}">
              <a16:creationId xmlns:a16="http://schemas.microsoft.com/office/drawing/2014/main" id="{00000000-0008-0000-0F00-00006E020000}"/>
            </a:ext>
          </a:extLst>
        </xdr:cNvPr>
        <xdr:cNvSpPr txBox="1"/>
      </xdr:nvSpPr>
      <xdr:spPr>
        <a:xfrm>
          <a:off x="11142829" y="95828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3" name="直線コネクタ 622">
          <a:extLst>
            <a:ext uri="{FF2B5EF4-FFF2-40B4-BE49-F238E27FC236}">
              <a16:creationId xmlns:a16="http://schemas.microsoft.com/office/drawing/2014/main" id="{00000000-0008-0000-0F00-00006F020000}"/>
            </a:ext>
          </a:extLst>
        </xdr:cNvPr>
        <xdr:cNvCxnSpPr/>
      </xdr:nvCxnSpPr>
      <xdr:spPr>
        <a:xfrm>
          <a:off x="11517313" y="93630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4" name="テキスト ボックス 623">
          <a:extLst>
            <a:ext uri="{FF2B5EF4-FFF2-40B4-BE49-F238E27FC236}">
              <a16:creationId xmlns:a16="http://schemas.microsoft.com/office/drawing/2014/main" id="{00000000-0008-0000-0F00-000070020000}"/>
            </a:ext>
          </a:extLst>
        </xdr:cNvPr>
        <xdr:cNvSpPr txBox="1"/>
      </xdr:nvSpPr>
      <xdr:spPr>
        <a:xfrm>
          <a:off x="11142829" y="9230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5" name="直線コネクタ 624">
          <a:extLst>
            <a:ext uri="{FF2B5EF4-FFF2-40B4-BE49-F238E27FC236}">
              <a16:creationId xmlns:a16="http://schemas.microsoft.com/office/drawing/2014/main" id="{00000000-0008-0000-0F00-000071020000}"/>
            </a:ext>
          </a:extLst>
        </xdr:cNvPr>
        <xdr:cNvCxnSpPr/>
      </xdr:nvCxnSpPr>
      <xdr:spPr>
        <a:xfrm>
          <a:off x="11517313" y="90011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626" name="テキスト ボックス 625">
          <a:extLst>
            <a:ext uri="{FF2B5EF4-FFF2-40B4-BE49-F238E27FC236}">
              <a16:creationId xmlns:a16="http://schemas.microsoft.com/office/drawing/2014/main" id="{00000000-0008-0000-0F00-000072020000}"/>
            </a:ext>
          </a:extLst>
        </xdr:cNvPr>
        <xdr:cNvSpPr txBox="1"/>
      </xdr:nvSpPr>
      <xdr:spPr>
        <a:xfrm>
          <a:off x="11206949" y="88684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7" name="直線コネクタ 626">
          <a:extLst>
            <a:ext uri="{FF2B5EF4-FFF2-40B4-BE49-F238E27FC236}">
              <a16:creationId xmlns:a16="http://schemas.microsoft.com/office/drawing/2014/main" id="{00000000-0008-0000-0F00-000073020000}"/>
            </a:ext>
          </a:extLst>
        </xdr:cNvPr>
        <xdr:cNvCxnSpPr/>
      </xdr:nvCxnSpPr>
      <xdr:spPr>
        <a:xfrm>
          <a:off x="11517313" y="86391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8" name="【保健センター・保健所】&#10;有形固定資産減価償却率グラフ枠">
          <a:extLst>
            <a:ext uri="{FF2B5EF4-FFF2-40B4-BE49-F238E27FC236}">
              <a16:creationId xmlns:a16="http://schemas.microsoft.com/office/drawing/2014/main" id="{00000000-0008-0000-0F00-000074020000}"/>
            </a:ext>
          </a:extLst>
        </xdr:cNvPr>
        <xdr:cNvSpPr/>
      </xdr:nvSpPr>
      <xdr:spPr>
        <a:xfrm>
          <a:off x="11517313" y="8639175"/>
          <a:ext cx="4367212"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100965</xdr:rowOff>
    </xdr:from>
    <xdr:to>
      <xdr:col>85</xdr:col>
      <xdr:colOff>126364</xdr:colOff>
      <xdr:row>63</xdr:row>
      <xdr:rowOff>57150</xdr:rowOff>
    </xdr:to>
    <xdr:cxnSp macro="">
      <xdr:nvCxnSpPr>
        <xdr:cNvPr id="629" name="直線コネクタ 628">
          <a:extLst>
            <a:ext uri="{FF2B5EF4-FFF2-40B4-BE49-F238E27FC236}">
              <a16:creationId xmlns:a16="http://schemas.microsoft.com/office/drawing/2014/main" id="{00000000-0008-0000-0F00-000075020000}"/>
            </a:ext>
          </a:extLst>
        </xdr:cNvPr>
        <xdr:cNvCxnSpPr/>
      </xdr:nvCxnSpPr>
      <xdr:spPr>
        <a:xfrm flipV="1">
          <a:off x="15104427" y="9168765"/>
          <a:ext cx="0" cy="1089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60977</xdr:rowOff>
    </xdr:from>
    <xdr:ext cx="405111" cy="259045"/>
    <xdr:sp macro="" textlink="">
      <xdr:nvSpPr>
        <xdr:cNvPr id="630" name="【保健センター・保健所】&#10;有形固定資産減価償却率最小値テキスト">
          <a:extLst>
            <a:ext uri="{FF2B5EF4-FFF2-40B4-BE49-F238E27FC236}">
              <a16:creationId xmlns:a16="http://schemas.microsoft.com/office/drawing/2014/main" id="{00000000-0008-0000-0F00-000076020000}"/>
            </a:ext>
          </a:extLst>
        </xdr:cNvPr>
        <xdr:cNvSpPr txBox="1"/>
      </xdr:nvSpPr>
      <xdr:spPr>
        <a:xfrm>
          <a:off x="15143163" y="10262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57150</xdr:rowOff>
    </xdr:from>
    <xdr:to>
      <xdr:col>86</xdr:col>
      <xdr:colOff>25400</xdr:colOff>
      <xdr:row>63</xdr:row>
      <xdr:rowOff>57150</xdr:rowOff>
    </xdr:to>
    <xdr:cxnSp macro="">
      <xdr:nvCxnSpPr>
        <xdr:cNvPr id="631" name="直線コネクタ 630">
          <a:extLst>
            <a:ext uri="{FF2B5EF4-FFF2-40B4-BE49-F238E27FC236}">
              <a16:creationId xmlns:a16="http://schemas.microsoft.com/office/drawing/2014/main" id="{00000000-0008-0000-0F00-000077020000}"/>
            </a:ext>
          </a:extLst>
        </xdr:cNvPr>
        <xdr:cNvCxnSpPr/>
      </xdr:nvCxnSpPr>
      <xdr:spPr>
        <a:xfrm>
          <a:off x="15016163" y="10258425"/>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47642</xdr:rowOff>
    </xdr:from>
    <xdr:ext cx="340478" cy="259045"/>
    <xdr:sp macro="" textlink="">
      <xdr:nvSpPr>
        <xdr:cNvPr id="632" name="【保健センター・保健所】&#10;有形固定資産減価償却率最大値テキスト">
          <a:extLst>
            <a:ext uri="{FF2B5EF4-FFF2-40B4-BE49-F238E27FC236}">
              <a16:creationId xmlns:a16="http://schemas.microsoft.com/office/drawing/2014/main" id="{00000000-0008-0000-0F00-000078020000}"/>
            </a:ext>
          </a:extLst>
        </xdr:cNvPr>
        <xdr:cNvSpPr txBox="1"/>
      </xdr:nvSpPr>
      <xdr:spPr>
        <a:xfrm>
          <a:off x="15143163" y="895351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100965</xdr:rowOff>
    </xdr:from>
    <xdr:to>
      <xdr:col>86</xdr:col>
      <xdr:colOff>25400</xdr:colOff>
      <xdr:row>56</xdr:row>
      <xdr:rowOff>100965</xdr:rowOff>
    </xdr:to>
    <xdr:cxnSp macro="">
      <xdr:nvCxnSpPr>
        <xdr:cNvPr id="633" name="直線コネクタ 632">
          <a:extLst>
            <a:ext uri="{FF2B5EF4-FFF2-40B4-BE49-F238E27FC236}">
              <a16:creationId xmlns:a16="http://schemas.microsoft.com/office/drawing/2014/main" id="{00000000-0008-0000-0F00-000079020000}"/>
            </a:ext>
          </a:extLst>
        </xdr:cNvPr>
        <xdr:cNvCxnSpPr/>
      </xdr:nvCxnSpPr>
      <xdr:spPr>
        <a:xfrm>
          <a:off x="15016163" y="9168765"/>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11447</xdr:rowOff>
    </xdr:from>
    <xdr:ext cx="405111" cy="259045"/>
    <xdr:sp macro="" textlink="">
      <xdr:nvSpPr>
        <xdr:cNvPr id="634" name="【保健センター・保健所】&#10;有形固定資産減価償却率平均値テキスト">
          <a:extLst>
            <a:ext uri="{FF2B5EF4-FFF2-40B4-BE49-F238E27FC236}">
              <a16:creationId xmlns:a16="http://schemas.microsoft.com/office/drawing/2014/main" id="{00000000-0008-0000-0F00-00007A020000}"/>
            </a:ext>
          </a:extLst>
        </xdr:cNvPr>
        <xdr:cNvSpPr txBox="1"/>
      </xdr:nvSpPr>
      <xdr:spPr>
        <a:xfrm>
          <a:off x="15143163" y="97269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33020</xdr:rowOff>
    </xdr:from>
    <xdr:to>
      <xdr:col>85</xdr:col>
      <xdr:colOff>177800</xdr:colOff>
      <xdr:row>60</xdr:row>
      <xdr:rowOff>134620</xdr:rowOff>
    </xdr:to>
    <xdr:sp macro="" textlink="">
      <xdr:nvSpPr>
        <xdr:cNvPr id="635" name="フローチャート: 判断 634">
          <a:extLst>
            <a:ext uri="{FF2B5EF4-FFF2-40B4-BE49-F238E27FC236}">
              <a16:creationId xmlns:a16="http://schemas.microsoft.com/office/drawing/2014/main" id="{00000000-0008-0000-0F00-00007B020000}"/>
            </a:ext>
          </a:extLst>
        </xdr:cNvPr>
        <xdr:cNvSpPr/>
      </xdr:nvSpPr>
      <xdr:spPr>
        <a:xfrm>
          <a:off x="15054263" y="974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29210</xdr:rowOff>
    </xdr:from>
    <xdr:to>
      <xdr:col>81</xdr:col>
      <xdr:colOff>101600</xdr:colOff>
      <xdr:row>60</xdr:row>
      <xdr:rowOff>130810</xdr:rowOff>
    </xdr:to>
    <xdr:sp macro="" textlink="">
      <xdr:nvSpPr>
        <xdr:cNvPr id="636" name="フローチャート: 判断 635">
          <a:extLst>
            <a:ext uri="{FF2B5EF4-FFF2-40B4-BE49-F238E27FC236}">
              <a16:creationId xmlns:a16="http://schemas.microsoft.com/office/drawing/2014/main" id="{00000000-0008-0000-0F00-00007C020000}"/>
            </a:ext>
          </a:extLst>
        </xdr:cNvPr>
        <xdr:cNvSpPr/>
      </xdr:nvSpPr>
      <xdr:spPr>
        <a:xfrm>
          <a:off x="14273213" y="9744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139700</xdr:rowOff>
    </xdr:from>
    <xdr:to>
      <xdr:col>76</xdr:col>
      <xdr:colOff>165100</xdr:colOff>
      <xdr:row>60</xdr:row>
      <xdr:rowOff>69850</xdr:rowOff>
    </xdr:to>
    <xdr:sp macro="" textlink="">
      <xdr:nvSpPr>
        <xdr:cNvPr id="637" name="フローチャート: 判断 636">
          <a:extLst>
            <a:ext uri="{FF2B5EF4-FFF2-40B4-BE49-F238E27FC236}">
              <a16:creationId xmlns:a16="http://schemas.microsoft.com/office/drawing/2014/main" id="{00000000-0008-0000-0F00-00007D020000}"/>
            </a:ext>
          </a:extLst>
        </xdr:cNvPr>
        <xdr:cNvSpPr/>
      </xdr:nvSpPr>
      <xdr:spPr>
        <a:xfrm>
          <a:off x="13455650" y="9693275"/>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139700</xdr:rowOff>
    </xdr:from>
    <xdr:to>
      <xdr:col>72</xdr:col>
      <xdr:colOff>38100</xdr:colOff>
      <xdr:row>60</xdr:row>
      <xdr:rowOff>69850</xdr:rowOff>
    </xdr:to>
    <xdr:sp macro="" textlink="">
      <xdr:nvSpPr>
        <xdr:cNvPr id="638" name="フローチャート: 判断 637">
          <a:extLst>
            <a:ext uri="{FF2B5EF4-FFF2-40B4-BE49-F238E27FC236}">
              <a16:creationId xmlns:a16="http://schemas.microsoft.com/office/drawing/2014/main" id="{00000000-0008-0000-0F00-00007E020000}"/>
            </a:ext>
          </a:extLst>
        </xdr:cNvPr>
        <xdr:cNvSpPr/>
      </xdr:nvSpPr>
      <xdr:spPr>
        <a:xfrm>
          <a:off x="12638088" y="9693275"/>
          <a:ext cx="8731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97790</xdr:rowOff>
    </xdr:from>
    <xdr:to>
      <xdr:col>67</xdr:col>
      <xdr:colOff>101600</xdr:colOff>
      <xdr:row>60</xdr:row>
      <xdr:rowOff>27940</xdr:rowOff>
    </xdr:to>
    <xdr:sp macro="" textlink="">
      <xdr:nvSpPr>
        <xdr:cNvPr id="639" name="フローチャート: 判断 638">
          <a:extLst>
            <a:ext uri="{FF2B5EF4-FFF2-40B4-BE49-F238E27FC236}">
              <a16:creationId xmlns:a16="http://schemas.microsoft.com/office/drawing/2014/main" id="{00000000-0008-0000-0F00-00007F020000}"/>
            </a:ext>
          </a:extLst>
        </xdr:cNvPr>
        <xdr:cNvSpPr/>
      </xdr:nvSpPr>
      <xdr:spPr>
        <a:xfrm>
          <a:off x="11806238" y="9651365"/>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00000000-0008-0000-0F00-000080020000}"/>
            </a:ext>
          </a:extLst>
        </xdr:cNvPr>
        <xdr:cNvSpPr txBox="1"/>
      </xdr:nvSpPr>
      <xdr:spPr>
        <a:xfrm>
          <a:off x="149288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00000000-0008-0000-0F00-000081020000}"/>
            </a:ext>
          </a:extLst>
        </xdr:cNvPr>
        <xdr:cNvSpPr txBox="1"/>
      </xdr:nvSpPr>
      <xdr:spPr>
        <a:xfrm>
          <a:off x="1414780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00000000-0008-0000-0F00-000082020000}"/>
            </a:ext>
          </a:extLst>
        </xdr:cNvPr>
        <xdr:cNvSpPr txBox="1"/>
      </xdr:nvSpPr>
      <xdr:spPr>
        <a:xfrm>
          <a:off x="13330238"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00000000-0008-0000-0F00-000083020000}"/>
            </a:ext>
          </a:extLst>
        </xdr:cNvPr>
        <xdr:cNvSpPr txBox="1"/>
      </xdr:nvSpPr>
      <xdr:spPr>
        <a:xfrm>
          <a:off x="1251267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00000000-0008-0000-0F00-000084020000}"/>
            </a:ext>
          </a:extLst>
        </xdr:cNvPr>
        <xdr:cNvSpPr txBox="1"/>
      </xdr:nvSpPr>
      <xdr:spPr>
        <a:xfrm>
          <a:off x="116808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151130</xdr:rowOff>
    </xdr:from>
    <xdr:to>
      <xdr:col>85</xdr:col>
      <xdr:colOff>177800</xdr:colOff>
      <xdr:row>60</xdr:row>
      <xdr:rowOff>81280</xdr:rowOff>
    </xdr:to>
    <xdr:sp macro="" textlink="">
      <xdr:nvSpPr>
        <xdr:cNvPr id="645" name="楕円 644">
          <a:extLst>
            <a:ext uri="{FF2B5EF4-FFF2-40B4-BE49-F238E27FC236}">
              <a16:creationId xmlns:a16="http://schemas.microsoft.com/office/drawing/2014/main" id="{00000000-0008-0000-0F00-000085020000}"/>
            </a:ext>
          </a:extLst>
        </xdr:cNvPr>
        <xdr:cNvSpPr/>
      </xdr:nvSpPr>
      <xdr:spPr>
        <a:xfrm>
          <a:off x="15054263" y="9704705"/>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2557</xdr:rowOff>
    </xdr:from>
    <xdr:ext cx="405111" cy="259045"/>
    <xdr:sp macro="" textlink="">
      <xdr:nvSpPr>
        <xdr:cNvPr id="646" name="【保健センター・保健所】&#10;有形固定資産減価償却率該当値テキスト">
          <a:extLst>
            <a:ext uri="{FF2B5EF4-FFF2-40B4-BE49-F238E27FC236}">
              <a16:creationId xmlns:a16="http://schemas.microsoft.com/office/drawing/2014/main" id="{00000000-0008-0000-0F00-000086020000}"/>
            </a:ext>
          </a:extLst>
        </xdr:cNvPr>
        <xdr:cNvSpPr txBox="1"/>
      </xdr:nvSpPr>
      <xdr:spPr>
        <a:xfrm>
          <a:off x="15143163" y="955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113030</xdr:rowOff>
    </xdr:from>
    <xdr:to>
      <xdr:col>81</xdr:col>
      <xdr:colOff>101600</xdr:colOff>
      <xdr:row>60</xdr:row>
      <xdr:rowOff>43180</xdr:rowOff>
    </xdr:to>
    <xdr:sp macro="" textlink="">
      <xdr:nvSpPr>
        <xdr:cNvPr id="647" name="楕円 646">
          <a:extLst>
            <a:ext uri="{FF2B5EF4-FFF2-40B4-BE49-F238E27FC236}">
              <a16:creationId xmlns:a16="http://schemas.microsoft.com/office/drawing/2014/main" id="{00000000-0008-0000-0F00-000087020000}"/>
            </a:ext>
          </a:extLst>
        </xdr:cNvPr>
        <xdr:cNvSpPr/>
      </xdr:nvSpPr>
      <xdr:spPr>
        <a:xfrm>
          <a:off x="14273213" y="9666605"/>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163830</xdr:rowOff>
    </xdr:from>
    <xdr:to>
      <xdr:col>85</xdr:col>
      <xdr:colOff>127000</xdr:colOff>
      <xdr:row>60</xdr:row>
      <xdr:rowOff>30480</xdr:rowOff>
    </xdr:to>
    <xdr:cxnSp macro="">
      <xdr:nvCxnSpPr>
        <xdr:cNvPr id="648" name="直線コネクタ 647">
          <a:extLst>
            <a:ext uri="{FF2B5EF4-FFF2-40B4-BE49-F238E27FC236}">
              <a16:creationId xmlns:a16="http://schemas.microsoft.com/office/drawing/2014/main" id="{00000000-0008-0000-0F00-000088020000}"/>
            </a:ext>
          </a:extLst>
        </xdr:cNvPr>
        <xdr:cNvCxnSpPr/>
      </xdr:nvCxnSpPr>
      <xdr:spPr>
        <a:xfrm>
          <a:off x="14324013" y="9717405"/>
          <a:ext cx="78105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73025</xdr:rowOff>
    </xdr:from>
    <xdr:to>
      <xdr:col>76</xdr:col>
      <xdr:colOff>165100</xdr:colOff>
      <xdr:row>60</xdr:row>
      <xdr:rowOff>3175</xdr:rowOff>
    </xdr:to>
    <xdr:sp macro="" textlink="">
      <xdr:nvSpPr>
        <xdr:cNvPr id="649" name="楕円 648">
          <a:extLst>
            <a:ext uri="{FF2B5EF4-FFF2-40B4-BE49-F238E27FC236}">
              <a16:creationId xmlns:a16="http://schemas.microsoft.com/office/drawing/2014/main" id="{00000000-0008-0000-0F00-000089020000}"/>
            </a:ext>
          </a:extLst>
        </xdr:cNvPr>
        <xdr:cNvSpPr/>
      </xdr:nvSpPr>
      <xdr:spPr>
        <a:xfrm>
          <a:off x="13455650" y="9626600"/>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123825</xdr:rowOff>
    </xdr:from>
    <xdr:to>
      <xdr:col>81</xdr:col>
      <xdr:colOff>50800</xdr:colOff>
      <xdr:row>59</xdr:row>
      <xdr:rowOff>163830</xdr:rowOff>
    </xdr:to>
    <xdr:cxnSp macro="">
      <xdr:nvCxnSpPr>
        <xdr:cNvPr id="650" name="直線コネクタ 649">
          <a:extLst>
            <a:ext uri="{FF2B5EF4-FFF2-40B4-BE49-F238E27FC236}">
              <a16:creationId xmlns:a16="http://schemas.microsoft.com/office/drawing/2014/main" id="{00000000-0008-0000-0F00-00008A020000}"/>
            </a:ext>
          </a:extLst>
        </xdr:cNvPr>
        <xdr:cNvCxnSpPr/>
      </xdr:nvCxnSpPr>
      <xdr:spPr>
        <a:xfrm>
          <a:off x="13506450" y="9677400"/>
          <a:ext cx="817563"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168275</xdr:rowOff>
    </xdr:from>
    <xdr:to>
      <xdr:col>72</xdr:col>
      <xdr:colOff>38100</xdr:colOff>
      <xdr:row>59</xdr:row>
      <xdr:rowOff>98425</xdr:rowOff>
    </xdr:to>
    <xdr:sp macro="" textlink="">
      <xdr:nvSpPr>
        <xdr:cNvPr id="651" name="楕円 650">
          <a:extLst>
            <a:ext uri="{FF2B5EF4-FFF2-40B4-BE49-F238E27FC236}">
              <a16:creationId xmlns:a16="http://schemas.microsoft.com/office/drawing/2014/main" id="{00000000-0008-0000-0F00-00008B020000}"/>
            </a:ext>
          </a:extLst>
        </xdr:cNvPr>
        <xdr:cNvSpPr/>
      </xdr:nvSpPr>
      <xdr:spPr>
        <a:xfrm>
          <a:off x="12638088" y="9555162"/>
          <a:ext cx="87312" cy="9683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47625</xdr:rowOff>
    </xdr:from>
    <xdr:to>
      <xdr:col>76</xdr:col>
      <xdr:colOff>114300</xdr:colOff>
      <xdr:row>59</xdr:row>
      <xdr:rowOff>123825</xdr:rowOff>
    </xdr:to>
    <xdr:cxnSp macro="">
      <xdr:nvCxnSpPr>
        <xdr:cNvPr id="652" name="直線コネクタ 651">
          <a:extLst>
            <a:ext uri="{FF2B5EF4-FFF2-40B4-BE49-F238E27FC236}">
              <a16:creationId xmlns:a16="http://schemas.microsoft.com/office/drawing/2014/main" id="{00000000-0008-0000-0F00-00008C020000}"/>
            </a:ext>
          </a:extLst>
        </xdr:cNvPr>
        <xdr:cNvCxnSpPr/>
      </xdr:nvCxnSpPr>
      <xdr:spPr>
        <a:xfrm>
          <a:off x="12688888" y="9601200"/>
          <a:ext cx="817562"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168275</xdr:rowOff>
    </xdr:from>
    <xdr:to>
      <xdr:col>67</xdr:col>
      <xdr:colOff>101600</xdr:colOff>
      <xdr:row>59</xdr:row>
      <xdr:rowOff>98425</xdr:rowOff>
    </xdr:to>
    <xdr:sp macro="" textlink="">
      <xdr:nvSpPr>
        <xdr:cNvPr id="653" name="楕円 652">
          <a:extLst>
            <a:ext uri="{FF2B5EF4-FFF2-40B4-BE49-F238E27FC236}">
              <a16:creationId xmlns:a16="http://schemas.microsoft.com/office/drawing/2014/main" id="{00000000-0008-0000-0F00-00008D020000}"/>
            </a:ext>
          </a:extLst>
        </xdr:cNvPr>
        <xdr:cNvSpPr/>
      </xdr:nvSpPr>
      <xdr:spPr>
        <a:xfrm>
          <a:off x="11806238" y="9555162"/>
          <a:ext cx="101600" cy="9683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47625</xdr:rowOff>
    </xdr:from>
    <xdr:to>
      <xdr:col>71</xdr:col>
      <xdr:colOff>177800</xdr:colOff>
      <xdr:row>59</xdr:row>
      <xdr:rowOff>47625</xdr:rowOff>
    </xdr:to>
    <xdr:cxnSp macro="">
      <xdr:nvCxnSpPr>
        <xdr:cNvPr id="654" name="直線コネクタ 653">
          <a:extLst>
            <a:ext uri="{FF2B5EF4-FFF2-40B4-BE49-F238E27FC236}">
              <a16:creationId xmlns:a16="http://schemas.microsoft.com/office/drawing/2014/main" id="{00000000-0008-0000-0F00-00008E020000}"/>
            </a:ext>
          </a:extLst>
        </xdr:cNvPr>
        <xdr:cNvCxnSpPr/>
      </xdr:nvCxnSpPr>
      <xdr:spPr>
        <a:xfrm>
          <a:off x="11857038" y="9601200"/>
          <a:ext cx="8318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121937</xdr:rowOff>
    </xdr:from>
    <xdr:ext cx="405111" cy="259045"/>
    <xdr:sp macro="" textlink="">
      <xdr:nvSpPr>
        <xdr:cNvPr id="655" name="n_1aveValue【保健センター・保健所】&#10;有形固定資産減価償却率">
          <a:extLst>
            <a:ext uri="{FF2B5EF4-FFF2-40B4-BE49-F238E27FC236}">
              <a16:creationId xmlns:a16="http://schemas.microsoft.com/office/drawing/2014/main" id="{00000000-0008-0000-0F00-00008F020000}"/>
            </a:ext>
          </a:extLst>
        </xdr:cNvPr>
        <xdr:cNvSpPr txBox="1"/>
      </xdr:nvSpPr>
      <xdr:spPr>
        <a:xfrm>
          <a:off x="14123044" y="9837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60977</xdr:rowOff>
    </xdr:from>
    <xdr:ext cx="405111" cy="259045"/>
    <xdr:sp macro="" textlink="">
      <xdr:nvSpPr>
        <xdr:cNvPr id="656" name="n_2aveValue【保健センター・保健所】&#10;有形固定資産減価償却率">
          <a:extLst>
            <a:ext uri="{FF2B5EF4-FFF2-40B4-BE49-F238E27FC236}">
              <a16:creationId xmlns:a16="http://schemas.microsoft.com/office/drawing/2014/main" id="{00000000-0008-0000-0F00-000090020000}"/>
            </a:ext>
          </a:extLst>
        </xdr:cNvPr>
        <xdr:cNvSpPr txBox="1"/>
      </xdr:nvSpPr>
      <xdr:spPr>
        <a:xfrm>
          <a:off x="13318182" y="9776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60977</xdr:rowOff>
    </xdr:from>
    <xdr:ext cx="405111" cy="259045"/>
    <xdr:sp macro="" textlink="">
      <xdr:nvSpPr>
        <xdr:cNvPr id="657" name="n_3aveValue【保健センター・保健所】&#10;有形固定資産減価償却率">
          <a:extLst>
            <a:ext uri="{FF2B5EF4-FFF2-40B4-BE49-F238E27FC236}">
              <a16:creationId xmlns:a16="http://schemas.microsoft.com/office/drawing/2014/main" id="{00000000-0008-0000-0F00-000091020000}"/>
            </a:ext>
          </a:extLst>
        </xdr:cNvPr>
        <xdr:cNvSpPr txBox="1"/>
      </xdr:nvSpPr>
      <xdr:spPr>
        <a:xfrm>
          <a:off x="12500619" y="9776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19067</xdr:rowOff>
    </xdr:from>
    <xdr:ext cx="405111" cy="259045"/>
    <xdr:sp macro="" textlink="">
      <xdr:nvSpPr>
        <xdr:cNvPr id="658" name="n_4aveValue【保健センター・保健所】&#10;有形固定資産減価償却率">
          <a:extLst>
            <a:ext uri="{FF2B5EF4-FFF2-40B4-BE49-F238E27FC236}">
              <a16:creationId xmlns:a16="http://schemas.microsoft.com/office/drawing/2014/main" id="{00000000-0008-0000-0F00-000092020000}"/>
            </a:ext>
          </a:extLst>
        </xdr:cNvPr>
        <xdr:cNvSpPr txBox="1"/>
      </xdr:nvSpPr>
      <xdr:spPr>
        <a:xfrm>
          <a:off x="11668769" y="9734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59707</xdr:rowOff>
    </xdr:from>
    <xdr:ext cx="405111" cy="259045"/>
    <xdr:sp macro="" textlink="">
      <xdr:nvSpPr>
        <xdr:cNvPr id="659" name="n_1mainValue【保健センター・保健所】&#10;有形固定資産減価償却率">
          <a:extLst>
            <a:ext uri="{FF2B5EF4-FFF2-40B4-BE49-F238E27FC236}">
              <a16:creationId xmlns:a16="http://schemas.microsoft.com/office/drawing/2014/main" id="{00000000-0008-0000-0F00-000093020000}"/>
            </a:ext>
          </a:extLst>
        </xdr:cNvPr>
        <xdr:cNvSpPr txBox="1"/>
      </xdr:nvSpPr>
      <xdr:spPr>
        <a:xfrm>
          <a:off x="14123044" y="945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19702</xdr:rowOff>
    </xdr:from>
    <xdr:ext cx="405111" cy="259045"/>
    <xdr:sp macro="" textlink="">
      <xdr:nvSpPr>
        <xdr:cNvPr id="660" name="n_2mainValue【保健センター・保健所】&#10;有形固定資産減価償却率">
          <a:extLst>
            <a:ext uri="{FF2B5EF4-FFF2-40B4-BE49-F238E27FC236}">
              <a16:creationId xmlns:a16="http://schemas.microsoft.com/office/drawing/2014/main" id="{00000000-0008-0000-0F00-000094020000}"/>
            </a:ext>
          </a:extLst>
        </xdr:cNvPr>
        <xdr:cNvSpPr txBox="1"/>
      </xdr:nvSpPr>
      <xdr:spPr>
        <a:xfrm>
          <a:off x="13318182" y="9411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114952</xdr:rowOff>
    </xdr:from>
    <xdr:ext cx="405111" cy="259045"/>
    <xdr:sp macro="" textlink="">
      <xdr:nvSpPr>
        <xdr:cNvPr id="661" name="n_3mainValue【保健センター・保健所】&#10;有形固定資産減価償却率">
          <a:extLst>
            <a:ext uri="{FF2B5EF4-FFF2-40B4-BE49-F238E27FC236}">
              <a16:creationId xmlns:a16="http://schemas.microsoft.com/office/drawing/2014/main" id="{00000000-0008-0000-0F00-000095020000}"/>
            </a:ext>
          </a:extLst>
        </xdr:cNvPr>
        <xdr:cNvSpPr txBox="1"/>
      </xdr:nvSpPr>
      <xdr:spPr>
        <a:xfrm>
          <a:off x="12500619" y="934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114952</xdr:rowOff>
    </xdr:from>
    <xdr:ext cx="405111" cy="259045"/>
    <xdr:sp macro="" textlink="">
      <xdr:nvSpPr>
        <xdr:cNvPr id="662" name="n_4mainValue【保健センター・保健所】&#10;有形固定資産減価償却率">
          <a:extLst>
            <a:ext uri="{FF2B5EF4-FFF2-40B4-BE49-F238E27FC236}">
              <a16:creationId xmlns:a16="http://schemas.microsoft.com/office/drawing/2014/main" id="{00000000-0008-0000-0F00-000096020000}"/>
            </a:ext>
          </a:extLst>
        </xdr:cNvPr>
        <xdr:cNvSpPr txBox="1"/>
      </xdr:nvSpPr>
      <xdr:spPr>
        <a:xfrm>
          <a:off x="11668769" y="934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3" name="正方形/長方形 662">
          <a:extLst>
            <a:ext uri="{FF2B5EF4-FFF2-40B4-BE49-F238E27FC236}">
              <a16:creationId xmlns:a16="http://schemas.microsoft.com/office/drawing/2014/main" id="{00000000-0008-0000-0F00-000097020000}"/>
            </a:ext>
          </a:extLst>
        </xdr:cNvPr>
        <xdr:cNvSpPr/>
      </xdr:nvSpPr>
      <xdr:spPr>
        <a:xfrm>
          <a:off x="16916400" y="7562850"/>
          <a:ext cx="4381500"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4" name="正方形/長方形 663">
          <a:extLst>
            <a:ext uri="{FF2B5EF4-FFF2-40B4-BE49-F238E27FC236}">
              <a16:creationId xmlns:a16="http://schemas.microsoft.com/office/drawing/2014/main" id="{00000000-0008-0000-0F00-000098020000}"/>
            </a:ext>
          </a:extLst>
        </xdr:cNvPr>
        <xdr:cNvSpPr/>
      </xdr:nvSpPr>
      <xdr:spPr>
        <a:xfrm>
          <a:off x="17043400" y="81851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5" name="正方形/長方形 664">
          <a:extLst>
            <a:ext uri="{FF2B5EF4-FFF2-40B4-BE49-F238E27FC236}">
              <a16:creationId xmlns:a16="http://schemas.microsoft.com/office/drawing/2014/main" id="{00000000-0008-0000-0F00-000099020000}"/>
            </a:ext>
          </a:extLst>
        </xdr:cNvPr>
        <xdr:cNvSpPr/>
      </xdr:nvSpPr>
      <xdr:spPr>
        <a:xfrm>
          <a:off x="17043400" y="83788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6" name="正方形/長方形 665">
          <a:extLst>
            <a:ext uri="{FF2B5EF4-FFF2-40B4-BE49-F238E27FC236}">
              <a16:creationId xmlns:a16="http://schemas.microsoft.com/office/drawing/2014/main" id="{00000000-0008-0000-0F00-00009A020000}"/>
            </a:ext>
          </a:extLst>
        </xdr:cNvPr>
        <xdr:cNvSpPr/>
      </xdr:nvSpPr>
      <xdr:spPr>
        <a:xfrm>
          <a:off x="17973675" y="81851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7" name="正方形/長方形 666">
          <a:extLst>
            <a:ext uri="{FF2B5EF4-FFF2-40B4-BE49-F238E27FC236}">
              <a16:creationId xmlns:a16="http://schemas.microsoft.com/office/drawing/2014/main" id="{00000000-0008-0000-0F00-00009B020000}"/>
            </a:ext>
          </a:extLst>
        </xdr:cNvPr>
        <xdr:cNvSpPr/>
      </xdr:nvSpPr>
      <xdr:spPr>
        <a:xfrm>
          <a:off x="17973675" y="83788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8" name="正方形/長方形 667">
          <a:extLst>
            <a:ext uri="{FF2B5EF4-FFF2-40B4-BE49-F238E27FC236}">
              <a16:creationId xmlns:a16="http://schemas.microsoft.com/office/drawing/2014/main" id="{00000000-0008-0000-0F00-00009C020000}"/>
            </a:ext>
          </a:extLst>
        </xdr:cNvPr>
        <xdr:cNvSpPr/>
      </xdr:nvSpPr>
      <xdr:spPr>
        <a:xfrm>
          <a:off x="19030950" y="81851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9" name="正方形/長方形 668">
          <a:extLst>
            <a:ext uri="{FF2B5EF4-FFF2-40B4-BE49-F238E27FC236}">
              <a16:creationId xmlns:a16="http://schemas.microsoft.com/office/drawing/2014/main" id="{00000000-0008-0000-0F00-00009D020000}"/>
            </a:ext>
          </a:extLst>
        </xdr:cNvPr>
        <xdr:cNvSpPr/>
      </xdr:nvSpPr>
      <xdr:spPr>
        <a:xfrm>
          <a:off x="19030950" y="83788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0" name="正方形/長方形 669">
          <a:extLst>
            <a:ext uri="{FF2B5EF4-FFF2-40B4-BE49-F238E27FC236}">
              <a16:creationId xmlns:a16="http://schemas.microsoft.com/office/drawing/2014/main" id="{00000000-0008-0000-0F00-00009E020000}"/>
            </a:ext>
          </a:extLst>
        </xdr:cNvPr>
        <xdr:cNvSpPr/>
      </xdr:nvSpPr>
      <xdr:spPr>
        <a:xfrm>
          <a:off x="16916400" y="8639175"/>
          <a:ext cx="43815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1" name="テキスト ボックス 670">
          <a:extLst>
            <a:ext uri="{FF2B5EF4-FFF2-40B4-BE49-F238E27FC236}">
              <a16:creationId xmlns:a16="http://schemas.microsoft.com/office/drawing/2014/main" id="{00000000-0008-0000-0F00-00009F020000}"/>
            </a:ext>
          </a:extLst>
        </xdr:cNvPr>
        <xdr:cNvSpPr txBox="1"/>
      </xdr:nvSpPr>
      <xdr:spPr>
        <a:xfrm>
          <a:off x="16892588"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2" name="直線コネクタ 671">
          <a:extLst>
            <a:ext uri="{FF2B5EF4-FFF2-40B4-BE49-F238E27FC236}">
              <a16:creationId xmlns:a16="http://schemas.microsoft.com/office/drawing/2014/main" id="{00000000-0008-0000-0F00-0000A0020000}"/>
            </a:ext>
          </a:extLst>
        </xdr:cNvPr>
        <xdr:cNvCxnSpPr/>
      </xdr:nvCxnSpPr>
      <xdr:spPr>
        <a:xfrm>
          <a:off x="16916400" y="108013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73" name="直線コネクタ 672">
          <a:extLst>
            <a:ext uri="{FF2B5EF4-FFF2-40B4-BE49-F238E27FC236}">
              <a16:creationId xmlns:a16="http://schemas.microsoft.com/office/drawing/2014/main" id="{00000000-0008-0000-0F00-0000A1020000}"/>
            </a:ext>
          </a:extLst>
        </xdr:cNvPr>
        <xdr:cNvCxnSpPr/>
      </xdr:nvCxnSpPr>
      <xdr:spPr>
        <a:xfrm>
          <a:off x="16916400" y="103632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4" name="テキスト ボックス 673">
          <a:extLst>
            <a:ext uri="{FF2B5EF4-FFF2-40B4-BE49-F238E27FC236}">
              <a16:creationId xmlns:a16="http://schemas.microsoft.com/office/drawing/2014/main" id="{00000000-0008-0000-0F00-0000A2020000}"/>
            </a:ext>
          </a:extLst>
        </xdr:cNvPr>
        <xdr:cNvSpPr txBox="1"/>
      </xdr:nvSpPr>
      <xdr:spPr>
        <a:xfrm>
          <a:off x="16492084" y="102305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5" name="直線コネクタ 674">
          <a:extLst>
            <a:ext uri="{FF2B5EF4-FFF2-40B4-BE49-F238E27FC236}">
              <a16:creationId xmlns:a16="http://schemas.microsoft.com/office/drawing/2014/main" id="{00000000-0008-0000-0F00-0000A3020000}"/>
            </a:ext>
          </a:extLst>
        </xdr:cNvPr>
        <xdr:cNvCxnSpPr/>
      </xdr:nvCxnSpPr>
      <xdr:spPr>
        <a:xfrm>
          <a:off x="16916400" y="99345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6" name="テキスト ボックス 675">
          <a:extLst>
            <a:ext uri="{FF2B5EF4-FFF2-40B4-BE49-F238E27FC236}">
              <a16:creationId xmlns:a16="http://schemas.microsoft.com/office/drawing/2014/main" id="{00000000-0008-0000-0F00-0000A4020000}"/>
            </a:ext>
          </a:extLst>
        </xdr:cNvPr>
        <xdr:cNvSpPr txBox="1"/>
      </xdr:nvSpPr>
      <xdr:spPr>
        <a:xfrm>
          <a:off x="16492084" y="9801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7" name="直線コネクタ 676">
          <a:extLst>
            <a:ext uri="{FF2B5EF4-FFF2-40B4-BE49-F238E27FC236}">
              <a16:creationId xmlns:a16="http://schemas.microsoft.com/office/drawing/2014/main" id="{00000000-0008-0000-0F00-0000A5020000}"/>
            </a:ext>
          </a:extLst>
        </xdr:cNvPr>
        <xdr:cNvCxnSpPr/>
      </xdr:nvCxnSpPr>
      <xdr:spPr>
        <a:xfrm>
          <a:off x="16916400" y="95059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8" name="テキスト ボックス 677">
          <a:extLst>
            <a:ext uri="{FF2B5EF4-FFF2-40B4-BE49-F238E27FC236}">
              <a16:creationId xmlns:a16="http://schemas.microsoft.com/office/drawing/2014/main" id="{00000000-0008-0000-0F00-0000A6020000}"/>
            </a:ext>
          </a:extLst>
        </xdr:cNvPr>
        <xdr:cNvSpPr txBox="1"/>
      </xdr:nvSpPr>
      <xdr:spPr>
        <a:xfrm>
          <a:off x="16492084" y="93732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9" name="直線コネクタ 678">
          <a:extLst>
            <a:ext uri="{FF2B5EF4-FFF2-40B4-BE49-F238E27FC236}">
              <a16:creationId xmlns:a16="http://schemas.microsoft.com/office/drawing/2014/main" id="{00000000-0008-0000-0F00-0000A7020000}"/>
            </a:ext>
          </a:extLst>
        </xdr:cNvPr>
        <xdr:cNvCxnSpPr/>
      </xdr:nvCxnSpPr>
      <xdr:spPr>
        <a:xfrm>
          <a:off x="16916400" y="90678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0" name="テキスト ボックス 679">
          <a:extLst>
            <a:ext uri="{FF2B5EF4-FFF2-40B4-BE49-F238E27FC236}">
              <a16:creationId xmlns:a16="http://schemas.microsoft.com/office/drawing/2014/main" id="{00000000-0008-0000-0F00-0000A8020000}"/>
            </a:ext>
          </a:extLst>
        </xdr:cNvPr>
        <xdr:cNvSpPr txBox="1"/>
      </xdr:nvSpPr>
      <xdr:spPr>
        <a:xfrm>
          <a:off x="16492084" y="89351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1" name="直線コネクタ 680">
          <a:extLst>
            <a:ext uri="{FF2B5EF4-FFF2-40B4-BE49-F238E27FC236}">
              <a16:creationId xmlns:a16="http://schemas.microsoft.com/office/drawing/2014/main" id="{00000000-0008-0000-0F00-0000A9020000}"/>
            </a:ext>
          </a:extLst>
        </xdr:cNvPr>
        <xdr:cNvCxnSpPr/>
      </xdr:nvCxnSpPr>
      <xdr:spPr>
        <a:xfrm>
          <a:off x="16916400" y="86391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2" name="テキスト ボックス 681">
          <a:extLst>
            <a:ext uri="{FF2B5EF4-FFF2-40B4-BE49-F238E27FC236}">
              <a16:creationId xmlns:a16="http://schemas.microsoft.com/office/drawing/2014/main" id="{00000000-0008-0000-0F00-0000AA020000}"/>
            </a:ext>
          </a:extLst>
        </xdr:cNvPr>
        <xdr:cNvSpPr txBox="1"/>
      </xdr:nvSpPr>
      <xdr:spPr>
        <a:xfrm>
          <a:off x="16492084" y="8506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3" name="【保健センター・保健所】&#10;一人当たり面積グラフ枠">
          <a:extLst>
            <a:ext uri="{FF2B5EF4-FFF2-40B4-BE49-F238E27FC236}">
              <a16:creationId xmlns:a16="http://schemas.microsoft.com/office/drawing/2014/main" id="{00000000-0008-0000-0F00-0000AB020000}"/>
            </a:ext>
          </a:extLst>
        </xdr:cNvPr>
        <xdr:cNvSpPr/>
      </xdr:nvSpPr>
      <xdr:spPr>
        <a:xfrm>
          <a:off x="16916400" y="8639175"/>
          <a:ext cx="43815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70866</xdr:rowOff>
    </xdr:from>
    <xdr:to>
      <xdr:col>116</xdr:col>
      <xdr:colOff>62864</xdr:colOff>
      <xdr:row>63</xdr:row>
      <xdr:rowOff>153162</xdr:rowOff>
    </xdr:to>
    <xdr:cxnSp macro="">
      <xdr:nvCxnSpPr>
        <xdr:cNvPr id="684" name="直線コネクタ 683">
          <a:extLst>
            <a:ext uri="{FF2B5EF4-FFF2-40B4-BE49-F238E27FC236}">
              <a16:creationId xmlns:a16="http://schemas.microsoft.com/office/drawing/2014/main" id="{00000000-0008-0000-0F00-0000AC020000}"/>
            </a:ext>
          </a:extLst>
        </xdr:cNvPr>
        <xdr:cNvCxnSpPr/>
      </xdr:nvCxnSpPr>
      <xdr:spPr>
        <a:xfrm flipV="1">
          <a:off x="20503514" y="8976741"/>
          <a:ext cx="0" cy="1377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156989</xdr:rowOff>
    </xdr:from>
    <xdr:ext cx="469744" cy="259045"/>
    <xdr:sp macro="" textlink="">
      <xdr:nvSpPr>
        <xdr:cNvPr id="685" name="【保健センター・保健所】&#10;一人当たり面積最小値テキスト">
          <a:extLst>
            <a:ext uri="{FF2B5EF4-FFF2-40B4-BE49-F238E27FC236}">
              <a16:creationId xmlns:a16="http://schemas.microsoft.com/office/drawing/2014/main" id="{00000000-0008-0000-0F00-0000AD020000}"/>
            </a:ext>
          </a:extLst>
        </xdr:cNvPr>
        <xdr:cNvSpPr txBox="1"/>
      </xdr:nvSpPr>
      <xdr:spPr>
        <a:xfrm>
          <a:off x="20542250" y="10358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153162</xdr:rowOff>
    </xdr:from>
    <xdr:to>
      <xdr:col>116</xdr:col>
      <xdr:colOff>152400</xdr:colOff>
      <xdr:row>63</xdr:row>
      <xdr:rowOff>153162</xdr:rowOff>
    </xdr:to>
    <xdr:cxnSp macro="">
      <xdr:nvCxnSpPr>
        <xdr:cNvPr id="686" name="直線コネクタ 685">
          <a:extLst>
            <a:ext uri="{FF2B5EF4-FFF2-40B4-BE49-F238E27FC236}">
              <a16:creationId xmlns:a16="http://schemas.microsoft.com/office/drawing/2014/main" id="{00000000-0008-0000-0F00-0000AE020000}"/>
            </a:ext>
          </a:extLst>
        </xdr:cNvPr>
        <xdr:cNvCxnSpPr/>
      </xdr:nvCxnSpPr>
      <xdr:spPr>
        <a:xfrm>
          <a:off x="20429538" y="10354437"/>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17543</xdr:rowOff>
    </xdr:from>
    <xdr:ext cx="469744" cy="259045"/>
    <xdr:sp macro="" textlink="">
      <xdr:nvSpPr>
        <xdr:cNvPr id="687" name="【保健センター・保健所】&#10;一人当たり面積最大値テキスト">
          <a:extLst>
            <a:ext uri="{FF2B5EF4-FFF2-40B4-BE49-F238E27FC236}">
              <a16:creationId xmlns:a16="http://schemas.microsoft.com/office/drawing/2014/main" id="{00000000-0008-0000-0F00-0000AF020000}"/>
            </a:ext>
          </a:extLst>
        </xdr:cNvPr>
        <xdr:cNvSpPr txBox="1"/>
      </xdr:nvSpPr>
      <xdr:spPr>
        <a:xfrm>
          <a:off x="20542250" y="8761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70866</xdr:rowOff>
    </xdr:from>
    <xdr:to>
      <xdr:col>116</xdr:col>
      <xdr:colOff>152400</xdr:colOff>
      <xdr:row>55</xdr:row>
      <xdr:rowOff>70866</xdr:rowOff>
    </xdr:to>
    <xdr:cxnSp macro="">
      <xdr:nvCxnSpPr>
        <xdr:cNvPr id="688" name="直線コネクタ 687">
          <a:extLst>
            <a:ext uri="{FF2B5EF4-FFF2-40B4-BE49-F238E27FC236}">
              <a16:creationId xmlns:a16="http://schemas.microsoft.com/office/drawing/2014/main" id="{00000000-0008-0000-0F00-0000B0020000}"/>
            </a:ext>
          </a:extLst>
        </xdr:cNvPr>
        <xdr:cNvCxnSpPr/>
      </xdr:nvCxnSpPr>
      <xdr:spPr>
        <a:xfrm>
          <a:off x="20429538" y="8976741"/>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68089</xdr:rowOff>
    </xdr:from>
    <xdr:ext cx="469744" cy="259045"/>
    <xdr:sp macro="" textlink="">
      <xdr:nvSpPr>
        <xdr:cNvPr id="689" name="【保健センター・保健所】&#10;一人当たり面積平均値テキスト">
          <a:extLst>
            <a:ext uri="{FF2B5EF4-FFF2-40B4-BE49-F238E27FC236}">
              <a16:creationId xmlns:a16="http://schemas.microsoft.com/office/drawing/2014/main" id="{00000000-0008-0000-0F00-0000B1020000}"/>
            </a:ext>
          </a:extLst>
        </xdr:cNvPr>
        <xdr:cNvSpPr txBox="1"/>
      </xdr:nvSpPr>
      <xdr:spPr>
        <a:xfrm>
          <a:off x="20542250" y="99455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45212</xdr:rowOff>
    </xdr:from>
    <xdr:to>
      <xdr:col>116</xdr:col>
      <xdr:colOff>114300</xdr:colOff>
      <xdr:row>62</xdr:row>
      <xdr:rowOff>146812</xdr:rowOff>
    </xdr:to>
    <xdr:sp macro="" textlink="">
      <xdr:nvSpPr>
        <xdr:cNvPr id="690" name="フローチャート: 判断 689">
          <a:extLst>
            <a:ext uri="{FF2B5EF4-FFF2-40B4-BE49-F238E27FC236}">
              <a16:creationId xmlns:a16="http://schemas.microsoft.com/office/drawing/2014/main" id="{00000000-0008-0000-0F00-0000B2020000}"/>
            </a:ext>
          </a:extLst>
        </xdr:cNvPr>
        <xdr:cNvSpPr/>
      </xdr:nvSpPr>
      <xdr:spPr>
        <a:xfrm>
          <a:off x="20453350" y="10084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54356</xdr:rowOff>
    </xdr:from>
    <xdr:to>
      <xdr:col>112</xdr:col>
      <xdr:colOff>38100</xdr:colOff>
      <xdr:row>62</xdr:row>
      <xdr:rowOff>155956</xdr:rowOff>
    </xdr:to>
    <xdr:sp macro="" textlink="">
      <xdr:nvSpPr>
        <xdr:cNvPr id="691" name="フローチャート: 判断 690">
          <a:extLst>
            <a:ext uri="{FF2B5EF4-FFF2-40B4-BE49-F238E27FC236}">
              <a16:creationId xmlns:a16="http://schemas.microsoft.com/office/drawing/2014/main" id="{00000000-0008-0000-0F00-0000B3020000}"/>
            </a:ext>
          </a:extLst>
        </xdr:cNvPr>
        <xdr:cNvSpPr/>
      </xdr:nvSpPr>
      <xdr:spPr>
        <a:xfrm>
          <a:off x="19686588" y="10093706"/>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54356</xdr:rowOff>
    </xdr:from>
    <xdr:to>
      <xdr:col>107</xdr:col>
      <xdr:colOff>101600</xdr:colOff>
      <xdr:row>62</xdr:row>
      <xdr:rowOff>155956</xdr:rowOff>
    </xdr:to>
    <xdr:sp macro="" textlink="">
      <xdr:nvSpPr>
        <xdr:cNvPr id="692" name="フローチャート: 判断 691">
          <a:extLst>
            <a:ext uri="{FF2B5EF4-FFF2-40B4-BE49-F238E27FC236}">
              <a16:creationId xmlns:a16="http://schemas.microsoft.com/office/drawing/2014/main" id="{00000000-0008-0000-0F00-0000B4020000}"/>
            </a:ext>
          </a:extLst>
        </xdr:cNvPr>
        <xdr:cNvSpPr/>
      </xdr:nvSpPr>
      <xdr:spPr>
        <a:xfrm>
          <a:off x="18854738" y="10093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63500</xdr:rowOff>
    </xdr:from>
    <xdr:to>
      <xdr:col>102</xdr:col>
      <xdr:colOff>165100</xdr:colOff>
      <xdr:row>62</xdr:row>
      <xdr:rowOff>165100</xdr:rowOff>
    </xdr:to>
    <xdr:sp macro="" textlink="">
      <xdr:nvSpPr>
        <xdr:cNvPr id="693" name="フローチャート: 判断 692">
          <a:extLst>
            <a:ext uri="{FF2B5EF4-FFF2-40B4-BE49-F238E27FC236}">
              <a16:creationId xmlns:a16="http://schemas.microsoft.com/office/drawing/2014/main" id="{00000000-0008-0000-0F00-0000B5020000}"/>
            </a:ext>
          </a:extLst>
        </xdr:cNvPr>
        <xdr:cNvSpPr/>
      </xdr:nvSpPr>
      <xdr:spPr>
        <a:xfrm>
          <a:off x="18037175" y="10102850"/>
          <a:ext cx="101600" cy="9683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54356</xdr:rowOff>
    </xdr:from>
    <xdr:to>
      <xdr:col>98</xdr:col>
      <xdr:colOff>38100</xdr:colOff>
      <xdr:row>62</xdr:row>
      <xdr:rowOff>155956</xdr:rowOff>
    </xdr:to>
    <xdr:sp macro="" textlink="">
      <xdr:nvSpPr>
        <xdr:cNvPr id="694" name="フローチャート: 判断 693">
          <a:extLst>
            <a:ext uri="{FF2B5EF4-FFF2-40B4-BE49-F238E27FC236}">
              <a16:creationId xmlns:a16="http://schemas.microsoft.com/office/drawing/2014/main" id="{00000000-0008-0000-0F00-0000B6020000}"/>
            </a:ext>
          </a:extLst>
        </xdr:cNvPr>
        <xdr:cNvSpPr/>
      </xdr:nvSpPr>
      <xdr:spPr>
        <a:xfrm>
          <a:off x="17219613" y="10093706"/>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5" name="テキスト ボックス 694">
          <a:extLst>
            <a:ext uri="{FF2B5EF4-FFF2-40B4-BE49-F238E27FC236}">
              <a16:creationId xmlns:a16="http://schemas.microsoft.com/office/drawing/2014/main" id="{00000000-0008-0000-0F00-0000B7020000}"/>
            </a:ext>
          </a:extLst>
        </xdr:cNvPr>
        <xdr:cNvSpPr txBox="1"/>
      </xdr:nvSpPr>
      <xdr:spPr>
        <a:xfrm>
          <a:off x="20327938"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6" name="テキスト ボックス 695">
          <a:extLst>
            <a:ext uri="{FF2B5EF4-FFF2-40B4-BE49-F238E27FC236}">
              <a16:creationId xmlns:a16="http://schemas.microsoft.com/office/drawing/2014/main" id="{00000000-0008-0000-0F00-0000B8020000}"/>
            </a:ext>
          </a:extLst>
        </xdr:cNvPr>
        <xdr:cNvSpPr txBox="1"/>
      </xdr:nvSpPr>
      <xdr:spPr>
        <a:xfrm>
          <a:off x="1956117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7" name="テキスト ボックス 696">
          <a:extLst>
            <a:ext uri="{FF2B5EF4-FFF2-40B4-BE49-F238E27FC236}">
              <a16:creationId xmlns:a16="http://schemas.microsoft.com/office/drawing/2014/main" id="{00000000-0008-0000-0F00-0000B9020000}"/>
            </a:ext>
          </a:extLst>
        </xdr:cNvPr>
        <xdr:cNvSpPr txBox="1"/>
      </xdr:nvSpPr>
      <xdr:spPr>
        <a:xfrm>
          <a:off x="18729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8" name="テキスト ボックス 697">
          <a:extLst>
            <a:ext uri="{FF2B5EF4-FFF2-40B4-BE49-F238E27FC236}">
              <a16:creationId xmlns:a16="http://schemas.microsoft.com/office/drawing/2014/main" id="{00000000-0008-0000-0F00-0000BA020000}"/>
            </a:ext>
          </a:extLst>
        </xdr:cNvPr>
        <xdr:cNvSpPr txBox="1"/>
      </xdr:nvSpPr>
      <xdr:spPr>
        <a:xfrm>
          <a:off x="17911763"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id="{00000000-0008-0000-0F00-0000BB020000}"/>
            </a:ext>
          </a:extLst>
        </xdr:cNvPr>
        <xdr:cNvSpPr txBox="1"/>
      </xdr:nvSpPr>
      <xdr:spPr>
        <a:xfrm>
          <a:off x="1709420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154940</xdr:rowOff>
    </xdr:from>
    <xdr:to>
      <xdr:col>116</xdr:col>
      <xdr:colOff>114300</xdr:colOff>
      <xdr:row>63</xdr:row>
      <xdr:rowOff>85090</xdr:rowOff>
    </xdr:to>
    <xdr:sp macro="" textlink="">
      <xdr:nvSpPr>
        <xdr:cNvPr id="700" name="楕円 699">
          <a:extLst>
            <a:ext uri="{FF2B5EF4-FFF2-40B4-BE49-F238E27FC236}">
              <a16:creationId xmlns:a16="http://schemas.microsoft.com/office/drawing/2014/main" id="{00000000-0008-0000-0F00-0000BC020000}"/>
            </a:ext>
          </a:extLst>
        </xdr:cNvPr>
        <xdr:cNvSpPr/>
      </xdr:nvSpPr>
      <xdr:spPr>
        <a:xfrm>
          <a:off x="20453350" y="10194290"/>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69867</xdr:rowOff>
    </xdr:from>
    <xdr:ext cx="469744" cy="259045"/>
    <xdr:sp macro="" textlink="">
      <xdr:nvSpPr>
        <xdr:cNvPr id="701" name="【保健センター・保健所】&#10;一人当たり面積該当値テキスト">
          <a:extLst>
            <a:ext uri="{FF2B5EF4-FFF2-40B4-BE49-F238E27FC236}">
              <a16:creationId xmlns:a16="http://schemas.microsoft.com/office/drawing/2014/main" id="{00000000-0008-0000-0F00-0000BD020000}"/>
            </a:ext>
          </a:extLst>
        </xdr:cNvPr>
        <xdr:cNvSpPr txBox="1"/>
      </xdr:nvSpPr>
      <xdr:spPr>
        <a:xfrm>
          <a:off x="20542250" y="10109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154940</xdr:rowOff>
    </xdr:from>
    <xdr:to>
      <xdr:col>112</xdr:col>
      <xdr:colOff>38100</xdr:colOff>
      <xdr:row>63</xdr:row>
      <xdr:rowOff>85090</xdr:rowOff>
    </xdr:to>
    <xdr:sp macro="" textlink="">
      <xdr:nvSpPr>
        <xdr:cNvPr id="702" name="楕円 701">
          <a:extLst>
            <a:ext uri="{FF2B5EF4-FFF2-40B4-BE49-F238E27FC236}">
              <a16:creationId xmlns:a16="http://schemas.microsoft.com/office/drawing/2014/main" id="{00000000-0008-0000-0F00-0000BE020000}"/>
            </a:ext>
          </a:extLst>
        </xdr:cNvPr>
        <xdr:cNvSpPr/>
      </xdr:nvSpPr>
      <xdr:spPr>
        <a:xfrm>
          <a:off x="19686588" y="10194290"/>
          <a:ext cx="87312"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34290</xdr:rowOff>
    </xdr:from>
    <xdr:to>
      <xdr:col>116</xdr:col>
      <xdr:colOff>63500</xdr:colOff>
      <xdr:row>63</xdr:row>
      <xdr:rowOff>34290</xdr:rowOff>
    </xdr:to>
    <xdr:cxnSp macro="">
      <xdr:nvCxnSpPr>
        <xdr:cNvPr id="703" name="直線コネクタ 702">
          <a:extLst>
            <a:ext uri="{FF2B5EF4-FFF2-40B4-BE49-F238E27FC236}">
              <a16:creationId xmlns:a16="http://schemas.microsoft.com/office/drawing/2014/main" id="{00000000-0008-0000-0F00-0000BF020000}"/>
            </a:ext>
          </a:extLst>
        </xdr:cNvPr>
        <xdr:cNvCxnSpPr/>
      </xdr:nvCxnSpPr>
      <xdr:spPr>
        <a:xfrm>
          <a:off x="19737388" y="10235565"/>
          <a:ext cx="766762"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154940</xdr:rowOff>
    </xdr:from>
    <xdr:to>
      <xdr:col>107</xdr:col>
      <xdr:colOff>101600</xdr:colOff>
      <xdr:row>63</xdr:row>
      <xdr:rowOff>85090</xdr:rowOff>
    </xdr:to>
    <xdr:sp macro="" textlink="">
      <xdr:nvSpPr>
        <xdr:cNvPr id="704" name="楕円 703">
          <a:extLst>
            <a:ext uri="{FF2B5EF4-FFF2-40B4-BE49-F238E27FC236}">
              <a16:creationId xmlns:a16="http://schemas.microsoft.com/office/drawing/2014/main" id="{00000000-0008-0000-0F00-0000C0020000}"/>
            </a:ext>
          </a:extLst>
        </xdr:cNvPr>
        <xdr:cNvSpPr/>
      </xdr:nvSpPr>
      <xdr:spPr>
        <a:xfrm>
          <a:off x="18854738" y="10194290"/>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34290</xdr:rowOff>
    </xdr:from>
    <xdr:to>
      <xdr:col>111</xdr:col>
      <xdr:colOff>177800</xdr:colOff>
      <xdr:row>63</xdr:row>
      <xdr:rowOff>34290</xdr:rowOff>
    </xdr:to>
    <xdr:cxnSp macro="">
      <xdr:nvCxnSpPr>
        <xdr:cNvPr id="705" name="直線コネクタ 704">
          <a:extLst>
            <a:ext uri="{FF2B5EF4-FFF2-40B4-BE49-F238E27FC236}">
              <a16:creationId xmlns:a16="http://schemas.microsoft.com/office/drawing/2014/main" id="{00000000-0008-0000-0F00-0000C1020000}"/>
            </a:ext>
          </a:extLst>
        </xdr:cNvPr>
        <xdr:cNvCxnSpPr/>
      </xdr:nvCxnSpPr>
      <xdr:spPr>
        <a:xfrm>
          <a:off x="18905538" y="10235565"/>
          <a:ext cx="8318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164084</xdr:rowOff>
    </xdr:from>
    <xdr:to>
      <xdr:col>102</xdr:col>
      <xdr:colOff>165100</xdr:colOff>
      <xdr:row>63</xdr:row>
      <xdr:rowOff>94234</xdr:rowOff>
    </xdr:to>
    <xdr:sp macro="" textlink="">
      <xdr:nvSpPr>
        <xdr:cNvPr id="706" name="楕円 705">
          <a:extLst>
            <a:ext uri="{FF2B5EF4-FFF2-40B4-BE49-F238E27FC236}">
              <a16:creationId xmlns:a16="http://schemas.microsoft.com/office/drawing/2014/main" id="{00000000-0008-0000-0F00-0000C2020000}"/>
            </a:ext>
          </a:extLst>
        </xdr:cNvPr>
        <xdr:cNvSpPr/>
      </xdr:nvSpPr>
      <xdr:spPr>
        <a:xfrm>
          <a:off x="18037175" y="10203434"/>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34290</xdr:rowOff>
    </xdr:from>
    <xdr:to>
      <xdr:col>107</xdr:col>
      <xdr:colOff>50800</xdr:colOff>
      <xdr:row>63</xdr:row>
      <xdr:rowOff>43434</xdr:rowOff>
    </xdr:to>
    <xdr:cxnSp macro="">
      <xdr:nvCxnSpPr>
        <xdr:cNvPr id="707" name="直線コネクタ 706">
          <a:extLst>
            <a:ext uri="{FF2B5EF4-FFF2-40B4-BE49-F238E27FC236}">
              <a16:creationId xmlns:a16="http://schemas.microsoft.com/office/drawing/2014/main" id="{00000000-0008-0000-0F00-0000C3020000}"/>
            </a:ext>
          </a:extLst>
        </xdr:cNvPr>
        <xdr:cNvCxnSpPr/>
      </xdr:nvCxnSpPr>
      <xdr:spPr>
        <a:xfrm flipV="1">
          <a:off x="18087975" y="10235565"/>
          <a:ext cx="817563"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164084</xdr:rowOff>
    </xdr:from>
    <xdr:to>
      <xdr:col>98</xdr:col>
      <xdr:colOff>38100</xdr:colOff>
      <xdr:row>63</xdr:row>
      <xdr:rowOff>94234</xdr:rowOff>
    </xdr:to>
    <xdr:sp macro="" textlink="">
      <xdr:nvSpPr>
        <xdr:cNvPr id="708" name="楕円 707">
          <a:extLst>
            <a:ext uri="{FF2B5EF4-FFF2-40B4-BE49-F238E27FC236}">
              <a16:creationId xmlns:a16="http://schemas.microsoft.com/office/drawing/2014/main" id="{00000000-0008-0000-0F00-0000C4020000}"/>
            </a:ext>
          </a:extLst>
        </xdr:cNvPr>
        <xdr:cNvSpPr/>
      </xdr:nvSpPr>
      <xdr:spPr>
        <a:xfrm>
          <a:off x="17219613" y="10203434"/>
          <a:ext cx="87312"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43434</xdr:rowOff>
    </xdr:from>
    <xdr:to>
      <xdr:col>102</xdr:col>
      <xdr:colOff>114300</xdr:colOff>
      <xdr:row>63</xdr:row>
      <xdr:rowOff>43434</xdr:rowOff>
    </xdr:to>
    <xdr:cxnSp macro="">
      <xdr:nvCxnSpPr>
        <xdr:cNvPr id="709" name="直線コネクタ 708">
          <a:extLst>
            <a:ext uri="{FF2B5EF4-FFF2-40B4-BE49-F238E27FC236}">
              <a16:creationId xmlns:a16="http://schemas.microsoft.com/office/drawing/2014/main" id="{00000000-0008-0000-0F00-0000C5020000}"/>
            </a:ext>
          </a:extLst>
        </xdr:cNvPr>
        <xdr:cNvCxnSpPr/>
      </xdr:nvCxnSpPr>
      <xdr:spPr>
        <a:xfrm>
          <a:off x="17270413" y="10244709"/>
          <a:ext cx="817562"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1033</xdr:rowOff>
    </xdr:from>
    <xdr:ext cx="469744" cy="259045"/>
    <xdr:sp macro="" textlink="">
      <xdr:nvSpPr>
        <xdr:cNvPr id="710" name="n_1aveValue【保健センター・保健所】&#10;一人当たり面積">
          <a:extLst>
            <a:ext uri="{FF2B5EF4-FFF2-40B4-BE49-F238E27FC236}">
              <a16:creationId xmlns:a16="http://schemas.microsoft.com/office/drawing/2014/main" id="{00000000-0008-0000-0F00-0000C6020000}"/>
            </a:ext>
          </a:extLst>
        </xdr:cNvPr>
        <xdr:cNvSpPr txBox="1"/>
      </xdr:nvSpPr>
      <xdr:spPr>
        <a:xfrm>
          <a:off x="19504102" y="9878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1033</xdr:rowOff>
    </xdr:from>
    <xdr:ext cx="469744" cy="259045"/>
    <xdr:sp macro="" textlink="">
      <xdr:nvSpPr>
        <xdr:cNvPr id="711" name="n_2aveValue【保健センター・保健所】&#10;一人当たり面積">
          <a:extLst>
            <a:ext uri="{FF2B5EF4-FFF2-40B4-BE49-F238E27FC236}">
              <a16:creationId xmlns:a16="http://schemas.microsoft.com/office/drawing/2014/main" id="{00000000-0008-0000-0F00-0000C7020000}"/>
            </a:ext>
          </a:extLst>
        </xdr:cNvPr>
        <xdr:cNvSpPr txBox="1"/>
      </xdr:nvSpPr>
      <xdr:spPr>
        <a:xfrm>
          <a:off x="18684952" y="9878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10177</xdr:rowOff>
    </xdr:from>
    <xdr:ext cx="469744" cy="259045"/>
    <xdr:sp macro="" textlink="">
      <xdr:nvSpPr>
        <xdr:cNvPr id="712" name="n_3aveValue【保健センター・保健所】&#10;一人当たり面積">
          <a:extLst>
            <a:ext uri="{FF2B5EF4-FFF2-40B4-BE49-F238E27FC236}">
              <a16:creationId xmlns:a16="http://schemas.microsoft.com/office/drawing/2014/main" id="{00000000-0008-0000-0F00-0000C8020000}"/>
            </a:ext>
          </a:extLst>
        </xdr:cNvPr>
        <xdr:cNvSpPr txBox="1"/>
      </xdr:nvSpPr>
      <xdr:spPr>
        <a:xfrm>
          <a:off x="17867390" y="9887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1033</xdr:rowOff>
    </xdr:from>
    <xdr:ext cx="469744" cy="259045"/>
    <xdr:sp macro="" textlink="">
      <xdr:nvSpPr>
        <xdr:cNvPr id="713" name="n_4aveValue【保健センター・保健所】&#10;一人当たり面積">
          <a:extLst>
            <a:ext uri="{FF2B5EF4-FFF2-40B4-BE49-F238E27FC236}">
              <a16:creationId xmlns:a16="http://schemas.microsoft.com/office/drawing/2014/main" id="{00000000-0008-0000-0F00-0000C9020000}"/>
            </a:ext>
          </a:extLst>
        </xdr:cNvPr>
        <xdr:cNvSpPr txBox="1"/>
      </xdr:nvSpPr>
      <xdr:spPr>
        <a:xfrm>
          <a:off x="17049827" y="9878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76217</xdr:rowOff>
    </xdr:from>
    <xdr:ext cx="469744" cy="259045"/>
    <xdr:sp macro="" textlink="">
      <xdr:nvSpPr>
        <xdr:cNvPr id="714" name="n_1mainValue【保健センター・保健所】&#10;一人当たり面積">
          <a:extLst>
            <a:ext uri="{FF2B5EF4-FFF2-40B4-BE49-F238E27FC236}">
              <a16:creationId xmlns:a16="http://schemas.microsoft.com/office/drawing/2014/main" id="{00000000-0008-0000-0F00-0000CA020000}"/>
            </a:ext>
          </a:extLst>
        </xdr:cNvPr>
        <xdr:cNvSpPr txBox="1"/>
      </xdr:nvSpPr>
      <xdr:spPr>
        <a:xfrm>
          <a:off x="19504102" y="10277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76217</xdr:rowOff>
    </xdr:from>
    <xdr:ext cx="469744" cy="259045"/>
    <xdr:sp macro="" textlink="">
      <xdr:nvSpPr>
        <xdr:cNvPr id="715" name="n_2mainValue【保健センター・保健所】&#10;一人当たり面積">
          <a:extLst>
            <a:ext uri="{FF2B5EF4-FFF2-40B4-BE49-F238E27FC236}">
              <a16:creationId xmlns:a16="http://schemas.microsoft.com/office/drawing/2014/main" id="{00000000-0008-0000-0F00-0000CB020000}"/>
            </a:ext>
          </a:extLst>
        </xdr:cNvPr>
        <xdr:cNvSpPr txBox="1"/>
      </xdr:nvSpPr>
      <xdr:spPr>
        <a:xfrm>
          <a:off x="18684952" y="10277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85361</xdr:rowOff>
    </xdr:from>
    <xdr:ext cx="469744" cy="259045"/>
    <xdr:sp macro="" textlink="">
      <xdr:nvSpPr>
        <xdr:cNvPr id="716" name="n_3mainValue【保健センター・保健所】&#10;一人当たり面積">
          <a:extLst>
            <a:ext uri="{FF2B5EF4-FFF2-40B4-BE49-F238E27FC236}">
              <a16:creationId xmlns:a16="http://schemas.microsoft.com/office/drawing/2014/main" id="{00000000-0008-0000-0F00-0000CC020000}"/>
            </a:ext>
          </a:extLst>
        </xdr:cNvPr>
        <xdr:cNvSpPr txBox="1"/>
      </xdr:nvSpPr>
      <xdr:spPr>
        <a:xfrm>
          <a:off x="17867390" y="10286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85361</xdr:rowOff>
    </xdr:from>
    <xdr:ext cx="469744" cy="259045"/>
    <xdr:sp macro="" textlink="">
      <xdr:nvSpPr>
        <xdr:cNvPr id="717" name="n_4mainValue【保健センター・保健所】&#10;一人当たり面積">
          <a:extLst>
            <a:ext uri="{FF2B5EF4-FFF2-40B4-BE49-F238E27FC236}">
              <a16:creationId xmlns:a16="http://schemas.microsoft.com/office/drawing/2014/main" id="{00000000-0008-0000-0F00-0000CD020000}"/>
            </a:ext>
          </a:extLst>
        </xdr:cNvPr>
        <xdr:cNvSpPr txBox="1"/>
      </xdr:nvSpPr>
      <xdr:spPr>
        <a:xfrm>
          <a:off x="17049827" y="10286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8" name="正方形/長方形 717">
          <a:extLst>
            <a:ext uri="{FF2B5EF4-FFF2-40B4-BE49-F238E27FC236}">
              <a16:creationId xmlns:a16="http://schemas.microsoft.com/office/drawing/2014/main" id="{00000000-0008-0000-0F00-0000CE020000}"/>
            </a:ext>
          </a:extLst>
        </xdr:cNvPr>
        <xdr:cNvSpPr/>
      </xdr:nvSpPr>
      <xdr:spPr>
        <a:xfrm>
          <a:off x="11517313" y="11163300"/>
          <a:ext cx="4367212"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9" name="正方形/長方形 718">
          <a:extLst>
            <a:ext uri="{FF2B5EF4-FFF2-40B4-BE49-F238E27FC236}">
              <a16:creationId xmlns:a16="http://schemas.microsoft.com/office/drawing/2014/main" id="{00000000-0008-0000-0F00-0000CF020000}"/>
            </a:ext>
          </a:extLst>
        </xdr:cNvPr>
        <xdr:cNvSpPr/>
      </xdr:nvSpPr>
      <xdr:spPr>
        <a:xfrm>
          <a:off x="11630025" y="117856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0" name="正方形/長方形 719">
          <a:extLst>
            <a:ext uri="{FF2B5EF4-FFF2-40B4-BE49-F238E27FC236}">
              <a16:creationId xmlns:a16="http://schemas.microsoft.com/office/drawing/2014/main" id="{00000000-0008-0000-0F00-0000D0020000}"/>
            </a:ext>
          </a:extLst>
        </xdr:cNvPr>
        <xdr:cNvSpPr/>
      </xdr:nvSpPr>
      <xdr:spPr>
        <a:xfrm>
          <a:off x="11630025" y="119792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1" name="正方形/長方形 720">
          <a:extLst>
            <a:ext uri="{FF2B5EF4-FFF2-40B4-BE49-F238E27FC236}">
              <a16:creationId xmlns:a16="http://schemas.microsoft.com/office/drawing/2014/main" id="{00000000-0008-0000-0F00-0000D1020000}"/>
            </a:ext>
          </a:extLst>
        </xdr:cNvPr>
        <xdr:cNvSpPr/>
      </xdr:nvSpPr>
      <xdr:spPr>
        <a:xfrm>
          <a:off x="12574588" y="117856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2" name="正方形/長方形 721">
          <a:extLst>
            <a:ext uri="{FF2B5EF4-FFF2-40B4-BE49-F238E27FC236}">
              <a16:creationId xmlns:a16="http://schemas.microsoft.com/office/drawing/2014/main" id="{00000000-0008-0000-0F00-0000D2020000}"/>
            </a:ext>
          </a:extLst>
        </xdr:cNvPr>
        <xdr:cNvSpPr/>
      </xdr:nvSpPr>
      <xdr:spPr>
        <a:xfrm>
          <a:off x="12574588" y="119792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3" name="正方形/長方形 722">
          <a:extLst>
            <a:ext uri="{FF2B5EF4-FFF2-40B4-BE49-F238E27FC236}">
              <a16:creationId xmlns:a16="http://schemas.microsoft.com/office/drawing/2014/main" id="{00000000-0008-0000-0F00-0000D3020000}"/>
            </a:ext>
          </a:extLst>
        </xdr:cNvPr>
        <xdr:cNvSpPr/>
      </xdr:nvSpPr>
      <xdr:spPr>
        <a:xfrm>
          <a:off x="13631863" y="117856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4" name="正方形/長方形 723">
          <a:extLst>
            <a:ext uri="{FF2B5EF4-FFF2-40B4-BE49-F238E27FC236}">
              <a16:creationId xmlns:a16="http://schemas.microsoft.com/office/drawing/2014/main" id="{00000000-0008-0000-0F00-0000D4020000}"/>
            </a:ext>
          </a:extLst>
        </xdr:cNvPr>
        <xdr:cNvSpPr/>
      </xdr:nvSpPr>
      <xdr:spPr>
        <a:xfrm>
          <a:off x="13631863" y="119792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5" name="正方形/長方形 724">
          <a:extLst>
            <a:ext uri="{FF2B5EF4-FFF2-40B4-BE49-F238E27FC236}">
              <a16:creationId xmlns:a16="http://schemas.microsoft.com/office/drawing/2014/main" id="{00000000-0008-0000-0F00-0000D5020000}"/>
            </a:ext>
          </a:extLst>
        </xdr:cNvPr>
        <xdr:cNvSpPr/>
      </xdr:nvSpPr>
      <xdr:spPr>
        <a:xfrm>
          <a:off x="11517313" y="12239625"/>
          <a:ext cx="4367212"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6" name="テキスト ボックス 725">
          <a:extLst>
            <a:ext uri="{FF2B5EF4-FFF2-40B4-BE49-F238E27FC236}">
              <a16:creationId xmlns:a16="http://schemas.microsoft.com/office/drawing/2014/main" id="{00000000-0008-0000-0F00-0000D6020000}"/>
            </a:ext>
          </a:extLst>
        </xdr:cNvPr>
        <xdr:cNvSpPr txBox="1"/>
      </xdr:nvSpPr>
      <xdr:spPr>
        <a:xfrm>
          <a:off x="11479213"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7" name="直線コネクタ 726">
          <a:extLst>
            <a:ext uri="{FF2B5EF4-FFF2-40B4-BE49-F238E27FC236}">
              <a16:creationId xmlns:a16="http://schemas.microsoft.com/office/drawing/2014/main" id="{00000000-0008-0000-0F00-0000D7020000}"/>
            </a:ext>
          </a:extLst>
        </xdr:cNvPr>
        <xdr:cNvCxnSpPr/>
      </xdr:nvCxnSpPr>
      <xdr:spPr>
        <a:xfrm>
          <a:off x="11517313" y="144018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8" name="テキスト ボックス 727">
          <a:extLst>
            <a:ext uri="{FF2B5EF4-FFF2-40B4-BE49-F238E27FC236}">
              <a16:creationId xmlns:a16="http://schemas.microsoft.com/office/drawing/2014/main" id="{00000000-0008-0000-0F00-0000D8020000}"/>
            </a:ext>
          </a:extLst>
        </xdr:cNvPr>
        <xdr:cNvSpPr txBox="1"/>
      </xdr:nvSpPr>
      <xdr:spPr>
        <a:xfrm>
          <a:off x="11092996" y="14259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29" name="直線コネクタ 728">
          <a:extLst>
            <a:ext uri="{FF2B5EF4-FFF2-40B4-BE49-F238E27FC236}">
              <a16:creationId xmlns:a16="http://schemas.microsoft.com/office/drawing/2014/main" id="{00000000-0008-0000-0F00-0000D9020000}"/>
            </a:ext>
          </a:extLst>
        </xdr:cNvPr>
        <xdr:cNvCxnSpPr/>
      </xdr:nvCxnSpPr>
      <xdr:spPr>
        <a:xfrm>
          <a:off x="11517313" y="139636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730" name="テキスト ボックス 729">
          <a:extLst>
            <a:ext uri="{FF2B5EF4-FFF2-40B4-BE49-F238E27FC236}">
              <a16:creationId xmlns:a16="http://schemas.microsoft.com/office/drawing/2014/main" id="{00000000-0008-0000-0F00-0000DA020000}"/>
            </a:ext>
          </a:extLst>
        </xdr:cNvPr>
        <xdr:cNvSpPr txBox="1"/>
      </xdr:nvSpPr>
      <xdr:spPr>
        <a:xfrm>
          <a:off x="11092996" y="13830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31" name="直線コネクタ 730">
          <a:extLst>
            <a:ext uri="{FF2B5EF4-FFF2-40B4-BE49-F238E27FC236}">
              <a16:creationId xmlns:a16="http://schemas.microsoft.com/office/drawing/2014/main" id="{00000000-0008-0000-0F00-0000DB020000}"/>
            </a:ext>
          </a:extLst>
        </xdr:cNvPr>
        <xdr:cNvCxnSpPr/>
      </xdr:nvCxnSpPr>
      <xdr:spPr>
        <a:xfrm>
          <a:off x="11517313" y="135350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32" name="テキスト ボックス 731">
          <a:extLst>
            <a:ext uri="{FF2B5EF4-FFF2-40B4-BE49-F238E27FC236}">
              <a16:creationId xmlns:a16="http://schemas.microsoft.com/office/drawing/2014/main" id="{00000000-0008-0000-0F00-0000DC020000}"/>
            </a:ext>
          </a:extLst>
        </xdr:cNvPr>
        <xdr:cNvSpPr txBox="1"/>
      </xdr:nvSpPr>
      <xdr:spPr>
        <a:xfrm>
          <a:off x="11142829" y="13402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33" name="直線コネクタ 732">
          <a:extLst>
            <a:ext uri="{FF2B5EF4-FFF2-40B4-BE49-F238E27FC236}">
              <a16:creationId xmlns:a16="http://schemas.microsoft.com/office/drawing/2014/main" id="{00000000-0008-0000-0F00-0000DD020000}"/>
            </a:ext>
          </a:extLst>
        </xdr:cNvPr>
        <xdr:cNvCxnSpPr/>
      </xdr:nvCxnSpPr>
      <xdr:spPr>
        <a:xfrm>
          <a:off x="11517313" y="131064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34" name="テキスト ボックス 733">
          <a:extLst>
            <a:ext uri="{FF2B5EF4-FFF2-40B4-BE49-F238E27FC236}">
              <a16:creationId xmlns:a16="http://schemas.microsoft.com/office/drawing/2014/main" id="{00000000-0008-0000-0F00-0000DE020000}"/>
            </a:ext>
          </a:extLst>
        </xdr:cNvPr>
        <xdr:cNvSpPr txBox="1"/>
      </xdr:nvSpPr>
      <xdr:spPr>
        <a:xfrm>
          <a:off x="11142829" y="12964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35" name="直線コネクタ 734">
          <a:extLst>
            <a:ext uri="{FF2B5EF4-FFF2-40B4-BE49-F238E27FC236}">
              <a16:creationId xmlns:a16="http://schemas.microsoft.com/office/drawing/2014/main" id="{00000000-0008-0000-0F00-0000DF020000}"/>
            </a:ext>
          </a:extLst>
        </xdr:cNvPr>
        <xdr:cNvCxnSpPr/>
      </xdr:nvCxnSpPr>
      <xdr:spPr>
        <a:xfrm>
          <a:off x="11517313" y="126682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36" name="テキスト ボックス 735">
          <a:extLst>
            <a:ext uri="{FF2B5EF4-FFF2-40B4-BE49-F238E27FC236}">
              <a16:creationId xmlns:a16="http://schemas.microsoft.com/office/drawing/2014/main" id="{00000000-0008-0000-0F00-0000E0020000}"/>
            </a:ext>
          </a:extLst>
        </xdr:cNvPr>
        <xdr:cNvSpPr txBox="1"/>
      </xdr:nvSpPr>
      <xdr:spPr>
        <a:xfrm>
          <a:off x="11142829" y="125355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7" name="直線コネクタ 736">
          <a:extLst>
            <a:ext uri="{FF2B5EF4-FFF2-40B4-BE49-F238E27FC236}">
              <a16:creationId xmlns:a16="http://schemas.microsoft.com/office/drawing/2014/main" id="{00000000-0008-0000-0F00-0000E1020000}"/>
            </a:ext>
          </a:extLst>
        </xdr:cNvPr>
        <xdr:cNvCxnSpPr/>
      </xdr:nvCxnSpPr>
      <xdr:spPr>
        <a:xfrm>
          <a:off x="11517313" y="122396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38" name="テキスト ボックス 737">
          <a:extLst>
            <a:ext uri="{FF2B5EF4-FFF2-40B4-BE49-F238E27FC236}">
              <a16:creationId xmlns:a16="http://schemas.microsoft.com/office/drawing/2014/main" id="{00000000-0008-0000-0F00-0000E2020000}"/>
            </a:ext>
          </a:extLst>
        </xdr:cNvPr>
        <xdr:cNvSpPr txBox="1"/>
      </xdr:nvSpPr>
      <xdr:spPr>
        <a:xfrm>
          <a:off x="11142829" y="12106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39" name="【消防施設】&#10;有形固定資産減価償却率グラフ枠">
          <a:extLst>
            <a:ext uri="{FF2B5EF4-FFF2-40B4-BE49-F238E27FC236}">
              <a16:creationId xmlns:a16="http://schemas.microsoft.com/office/drawing/2014/main" id="{00000000-0008-0000-0F00-0000E3020000}"/>
            </a:ext>
          </a:extLst>
        </xdr:cNvPr>
        <xdr:cNvSpPr/>
      </xdr:nvSpPr>
      <xdr:spPr>
        <a:xfrm>
          <a:off x="11517313" y="12239625"/>
          <a:ext cx="4367212"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97537</xdr:rowOff>
    </xdr:from>
    <xdr:to>
      <xdr:col>85</xdr:col>
      <xdr:colOff>126364</xdr:colOff>
      <xdr:row>84</xdr:row>
      <xdr:rowOff>154687</xdr:rowOff>
    </xdr:to>
    <xdr:cxnSp macro="">
      <xdr:nvCxnSpPr>
        <xdr:cNvPr id="740" name="直線コネクタ 739">
          <a:extLst>
            <a:ext uri="{FF2B5EF4-FFF2-40B4-BE49-F238E27FC236}">
              <a16:creationId xmlns:a16="http://schemas.microsoft.com/office/drawing/2014/main" id="{00000000-0008-0000-0F00-0000E4020000}"/>
            </a:ext>
          </a:extLst>
        </xdr:cNvPr>
        <xdr:cNvCxnSpPr/>
      </xdr:nvCxnSpPr>
      <xdr:spPr>
        <a:xfrm flipV="1">
          <a:off x="15104427" y="12565762"/>
          <a:ext cx="0" cy="1190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84</xdr:row>
      <xdr:rowOff>158514</xdr:rowOff>
    </xdr:from>
    <xdr:ext cx="405111" cy="259045"/>
    <xdr:sp macro="" textlink="">
      <xdr:nvSpPr>
        <xdr:cNvPr id="741" name="【消防施設】&#10;有形固定資産減価償却率最小値テキスト">
          <a:extLst>
            <a:ext uri="{FF2B5EF4-FFF2-40B4-BE49-F238E27FC236}">
              <a16:creationId xmlns:a16="http://schemas.microsoft.com/office/drawing/2014/main" id="{00000000-0008-0000-0F00-0000E5020000}"/>
            </a:ext>
          </a:extLst>
        </xdr:cNvPr>
        <xdr:cNvSpPr txBox="1"/>
      </xdr:nvSpPr>
      <xdr:spPr>
        <a:xfrm>
          <a:off x="15143163" y="13760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84</xdr:row>
      <xdr:rowOff>154687</xdr:rowOff>
    </xdr:from>
    <xdr:to>
      <xdr:col>86</xdr:col>
      <xdr:colOff>25400</xdr:colOff>
      <xdr:row>84</xdr:row>
      <xdr:rowOff>154687</xdr:rowOff>
    </xdr:to>
    <xdr:cxnSp macro="">
      <xdr:nvCxnSpPr>
        <xdr:cNvPr id="742" name="直線コネクタ 741">
          <a:extLst>
            <a:ext uri="{FF2B5EF4-FFF2-40B4-BE49-F238E27FC236}">
              <a16:creationId xmlns:a16="http://schemas.microsoft.com/office/drawing/2014/main" id="{00000000-0008-0000-0F00-0000E6020000}"/>
            </a:ext>
          </a:extLst>
        </xdr:cNvPr>
        <xdr:cNvCxnSpPr/>
      </xdr:nvCxnSpPr>
      <xdr:spPr>
        <a:xfrm>
          <a:off x="15016163" y="13756387"/>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44214</xdr:rowOff>
    </xdr:from>
    <xdr:ext cx="405111" cy="259045"/>
    <xdr:sp macro="" textlink="">
      <xdr:nvSpPr>
        <xdr:cNvPr id="743" name="【消防施設】&#10;有形固定資産減価償却率最大値テキスト">
          <a:extLst>
            <a:ext uri="{FF2B5EF4-FFF2-40B4-BE49-F238E27FC236}">
              <a16:creationId xmlns:a16="http://schemas.microsoft.com/office/drawing/2014/main" id="{00000000-0008-0000-0F00-0000E7020000}"/>
            </a:ext>
          </a:extLst>
        </xdr:cNvPr>
        <xdr:cNvSpPr txBox="1"/>
      </xdr:nvSpPr>
      <xdr:spPr>
        <a:xfrm>
          <a:off x="15143163" y="12350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97537</xdr:rowOff>
    </xdr:from>
    <xdr:to>
      <xdr:col>86</xdr:col>
      <xdr:colOff>25400</xdr:colOff>
      <xdr:row>77</xdr:row>
      <xdr:rowOff>97537</xdr:rowOff>
    </xdr:to>
    <xdr:cxnSp macro="">
      <xdr:nvCxnSpPr>
        <xdr:cNvPr id="744" name="直線コネクタ 743">
          <a:extLst>
            <a:ext uri="{FF2B5EF4-FFF2-40B4-BE49-F238E27FC236}">
              <a16:creationId xmlns:a16="http://schemas.microsoft.com/office/drawing/2014/main" id="{00000000-0008-0000-0F00-0000E8020000}"/>
            </a:ext>
          </a:extLst>
        </xdr:cNvPr>
        <xdr:cNvCxnSpPr/>
      </xdr:nvCxnSpPr>
      <xdr:spPr>
        <a:xfrm>
          <a:off x="15016163" y="12565762"/>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38879</xdr:rowOff>
    </xdr:from>
    <xdr:ext cx="405111" cy="259045"/>
    <xdr:sp macro="" textlink="">
      <xdr:nvSpPr>
        <xdr:cNvPr id="745" name="【消防施設】&#10;有形固定資産減価償却率平均値テキスト">
          <a:extLst>
            <a:ext uri="{FF2B5EF4-FFF2-40B4-BE49-F238E27FC236}">
              <a16:creationId xmlns:a16="http://schemas.microsoft.com/office/drawing/2014/main" id="{00000000-0008-0000-0F00-0000E9020000}"/>
            </a:ext>
          </a:extLst>
        </xdr:cNvPr>
        <xdr:cNvSpPr txBox="1"/>
      </xdr:nvSpPr>
      <xdr:spPr>
        <a:xfrm>
          <a:off x="15143163" y="129928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60452</xdr:rowOff>
    </xdr:from>
    <xdr:to>
      <xdr:col>85</xdr:col>
      <xdr:colOff>177800</xdr:colOff>
      <xdr:row>80</xdr:row>
      <xdr:rowOff>162052</xdr:rowOff>
    </xdr:to>
    <xdr:sp macro="" textlink="">
      <xdr:nvSpPr>
        <xdr:cNvPr id="746" name="フローチャート: 判断 745">
          <a:extLst>
            <a:ext uri="{FF2B5EF4-FFF2-40B4-BE49-F238E27FC236}">
              <a16:creationId xmlns:a16="http://schemas.microsoft.com/office/drawing/2014/main" id="{00000000-0008-0000-0F00-0000EA020000}"/>
            </a:ext>
          </a:extLst>
        </xdr:cNvPr>
        <xdr:cNvSpPr/>
      </xdr:nvSpPr>
      <xdr:spPr>
        <a:xfrm>
          <a:off x="15054263" y="13014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44450</xdr:rowOff>
    </xdr:from>
    <xdr:to>
      <xdr:col>81</xdr:col>
      <xdr:colOff>101600</xdr:colOff>
      <xdr:row>80</xdr:row>
      <xdr:rowOff>146050</xdr:rowOff>
    </xdr:to>
    <xdr:sp macro="" textlink="">
      <xdr:nvSpPr>
        <xdr:cNvPr id="747" name="フローチャート: 判断 746">
          <a:extLst>
            <a:ext uri="{FF2B5EF4-FFF2-40B4-BE49-F238E27FC236}">
              <a16:creationId xmlns:a16="http://schemas.microsoft.com/office/drawing/2014/main" id="{00000000-0008-0000-0F00-0000EB020000}"/>
            </a:ext>
          </a:extLst>
        </xdr:cNvPr>
        <xdr:cNvSpPr/>
      </xdr:nvSpPr>
      <xdr:spPr>
        <a:xfrm>
          <a:off x="14273213" y="12998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17018</xdr:rowOff>
    </xdr:from>
    <xdr:to>
      <xdr:col>76</xdr:col>
      <xdr:colOff>165100</xdr:colOff>
      <xdr:row>80</xdr:row>
      <xdr:rowOff>118618</xdr:rowOff>
    </xdr:to>
    <xdr:sp macro="" textlink="">
      <xdr:nvSpPr>
        <xdr:cNvPr id="748" name="フローチャート: 判断 747">
          <a:extLst>
            <a:ext uri="{FF2B5EF4-FFF2-40B4-BE49-F238E27FC236}">
              <a16:creationId xmlns:a16="http://schemas.microsoft.com/office/drawing/2014/main" id="{00000000-0008-0000-0F00-0000EC020000}"/>
            </a:ext>
          </a:extLst>
        </xdr:cNvPr>
        <xdr:cNvSpPr/>
      </xdr:nvSpPr>
      <xdr:spPr>
        <a:xfrm>
          <a:off x="13455650" y="12971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79</xdr:row>
      <xdr:rowOff>163322</xdr:rowOff>
    </xdr:from>
    <xdr:to>
      <xdr:col>72</xdr:col>
      <xdr:colOff>38100</xdr:colOff>
      <xdr:row>80</xdr:row>
      <xdr:rowOff>93472</xdr:rowOff>
    </xdr:to>
    <xdr:sp macro="" textlink="">
      <xdr:nvSpPr>
        <xdr:cNvPr id="749" name="フローチャート: 判断 748">
          <a:extLst>
            <a:ext uri="{FF2B5EF4-FFF2-40B4-BE49-F238E27FC236}">
              <a16:creationId xmlns:a16="http://schemas.microsoft.com/office/drawing/2014/main" id="{00000000-0008-0000-0F00-0000ED020000}"/>
            </a:ext>
          </a:extLst>
        </xdr:cNvPr>
        <xdr:cNvSpPr/>
      </xdr:nvSpPr>
      <xdr:spPr>
        <a:xfrm>
          <a:off x="12638088" y="12955397"/>
          <a:ext cx="8731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79</xdr:row>
      <xdr:rowOff>138176</xdr:rowOff>
    </xdr:from>
    <xdr:to>
      <xdr:col>67</xdr:col>
      <xdr:colOff>101600</xdr:colOff>
      <xdr:row>80</xdr:row>
      <xdr:rowOff>68326</xdr:rowOff>
    </xdr:to>
    <xdr:sp macro="" textlink="">
      <xdr:nvSpPr>
        <xdr:cNvPr id="750" name="フローチャート: 判断 749">
          <a:extLst>
            <a:ext uri="{FF2B5EF4-FFF2-40B4-BE49-F238E27FC236}">
              <a16:creationId xmlns:a16="http://schemas.microsoft.com/office/drawing/2014/main" id="{00000000-0008-0000-0F00-0000EE020000}"/>
            </a:ext>
          </a:extLst>
        </xdr:cNvPr>
        <xdr:cNvSpPr/>
      </xdr:nvSpPr>
      <xdr:spPr>
        <a:xfrm>
          <a:off x="11806238" y="12930251"/>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1" name="テキスト ボックス 750">
          <a:extLst>
            <a:ext uri="{FF2B5EF4-FFF2-40B4-BE49-F238E27FC236}">
              <a16:creationId xmlns:a16="http://schemas.microsoft.com/office/drawing/2014/main" id="{00000000-0008-0000-0F00-0000EF020000}"/>
            </a:ext>
          </a:extLst>
        </xdr:cNvPr>
        <xdr:cNvSpPr txBox="1"/>
      </xdr:nvSpPr>
      <xdr:spPr>
        <a:xfrm>
          <a:off x="149288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2" name="テキスト ボックス 751">
          <a:extLst>
            <a:ext uri="{FF2B5EF4-FFF2-40B4-BE49-F238E27FC236}">
              <a16:creationId xmlns:a16="http://schemas.microsoft.com/office/drawing/2014/main" id="{00000000-0008-0000-0F00-0000F0020000}"/>
            </a:ext>
          </a:extLst>
        </xdr:cNvPr>
        <xdr:cNvSpPr txBox="1"/>
      </xdr:nvSpPr>
      <xdr:spPr>
        <a:xfrm>
          <a:off x="141478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3" name="テキスト ボックス 752">
          <a:extLst>
            <a:ext uri="{FF2B5EF4-FFF2-40B4-BE49-F238E27FC236}">
              <a16:creationId xmlns:a16="http://schemas.microsoft.com/office/drawing/2014/main" id="{00000000-0008-0000-0F00-0000F1020000}"/>
            </a:ext>
          </a:extLst>
        </xdr:cNvPr>
        <xdr:cNvSpPr txBox="1"/>
      </xdr:nvSpPr>
      <xdr:spPr>
        <a:xfrm>
          <a:off x="13330238"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4" name="テキスト ボックス 753">
          <a:extLst>
            <a:ext uri="{FF2B5EF4-FFF2-40B4-BE49-F238E27FC236}">
              <a16:creationId xmlns:a16="http://schemas.microsoft.com/office/drawing/2014/main" id="{00000000-0008-0000-0F00-0000F2020000}"/>
            </a:ext>
          </a:extLst>
        </xdr:cNvPr>
        <xdr:cNvSpPr txBox="1"/>
      </xdr:nvSpPr>
      <xdr:spPr>
        <a:xfrm>
          <a:off x="1251267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5" name="テキスト ボックス 754">
          <a:extLst>
            <a:ext uri="{FF2B5EF4-FFF2-40B4-BE49-F238E27FC236}">
              <a16:creationId xmlns:a16="http://schemas.microsoft.com/office/drawing/2014/main" id="{00000000-0008-0000-0F00-0000F3020000}"/>
            </a:ext>
          </a:extLst>
        </xdr:cNvPr>
        <xdr:cNvSpPr txBox="1"/>
      </xdr:nvSpPr>
      <xdr:spPr>
        <a:xfrm>
          <a:off x="116808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133604</xdr:rowOff>
    </xdr:from>
    <xdr:to>
      <xdr:col>85</xdr:col>
      <xdr:colOff>177800</xdr:colOff>
      <xdr:row>79</xdr:row>
      <xdr:rowOff>63754</xdr:rowOff>
    </xdr:to>
    <xdr:sp macro="" textlink="">
      <xdr:nvSpPr>
        <xdr:cNvPr id="756" name="楕円 755">
          <a:extLst>
            <a:ext uri="{FF2B5EF4-FFF2-40B4-BE49-F238E27FC236}">
              <a16:creationId xmlns:a16="http://schemas.microsoft.com/office/drawing/2014/main" id="{00000000-0008-0000-0F00-0000F4020000}"/>
            </a:ext>
          </a:extLst>
        </xdr:cNvPr>
        <xdr:cNvSpPr/>
      </xdr:nvSpPr>
      <xdr:spPr>
        <a:xfrm>
          <a:off x="15054263" y="12763754"/>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156481</xdr:rowOff>
    </xdr:from>
    <xdr:ext cx="405111" cy="259045"/>
    <xdr:sp macro="" textlink="">
      <xdr:nvSpPr>
        <xdr:cNvPr id="757" name="【消防施設】&#10;有形固定資産減価償却率該当値テキスト">
          <a:extLst>
            <a:ext uri="{FF2B5EF4-FFF2-40B4-BE49-F238E27FC236}">
              <a16:creationId xmlns:a16="http://schemas.microsoft.com/office/drawing/2014/main" id="{00000000-0008-0000-0F00-0000F5020000}"/>
            </a:ext>
          </a:extLst>
        </xdr:cNvPr>
        <xdr:cNvSpPr txBox="1"/>
      </xdr:nvSpPr>
      <xdr:spPr>
        <a:xfrm>
          <a:off x="15143163" y="126247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83313</xdr:rowOff>
    </xdr:from>
    <xdr:to>
      <xdr:col>81</xdr:col>
      <xdr:colOff>101600</xdr:colOff>
      <xdr:row>79</xdr:row>
      <xdr:rowOff>13463</xdr:rowOff>
    </xdr:to>
    <xdr:sp macro="" textlink="">
      <xdr:nvSpPr>
        <xdr:cNvPr id="758" name="楕円 757">
          <a:extLst>
            <a:ext uri="{FF2B5EF4-FFF2-40B4-BE49-F238E27FC236}">
              <a16:creationId xmlns:a16="http://schemas.microsoft.com/office/drawing/2014/main" id="{00000000-0008-0000-0F00-0000F6020000}"/>
            </a:ext>
          </a:extLst>
        </xdr:cNvPr>
        <xdr:cNvSpPr/>
      </xdr:nvSpPr>
      <xdr:spPr>
        <a:xfrm>
          <a:off x="14273213" y="12713463"/>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134113</xdr:rowOff>
    </xdr:from>
    <xdr:to>
      <xdr:col>85</xdr:col>
      <xdr:colOff>127000</xdr:colOff>
      <xdr:row>79</xdr:row>
      <xdr:rowOff>12954</xdr:rowOff>
    </xdr:to>
    <xdr:cxnSp macro="">
      <xdr:nvCxnSpPr>
        <xdr:cNvPr id="759" name="直線コネクタ 758">
          <a:extLst>
            <a:ext uri="{FF2B5EF4-FFF2-40B4-BE49-F238E27FC236}">
              <a16:creationId xmlns:a16="http://schemas.microsoft.com/office/drawing/2014/main" id="{00000000-0008-0000-0F00-0000F7020000}"/>
            </a:ext>
          </a:extLst>
        </xdr:cNvPr>
        <xdr:cNvCxnSpPr/>
      </xdr:nvCxnSpPr>
      <xdr:spPr>
        <a:xfrm>
          <a:off x="14324013" y="12764263"/>
          <a:ext cx="781050" cy="40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37592</xdr:rowOff>
    </xdr:from>
    <xdr:to>
      <xdr:col>76</xdr:col>
      <xdr:colOff>165100</xdr:colOff>
      <xdr:row>78</xdr:row>
      <xdr:rowOff>139192</xdr:rowOff>
    </xdr:to>
    <xdr:sp macro="" textlink="">
      <xdr:nvSpPr>
        <xdr:cNvPr id="760" name="楕円 759">
          <a:extLst>
            <a:ext uri="{FF2B5EF4-FFF2-40B4-BE49-F238E27FC236}">
              <a16:creationId xmlns:a16="http://schemas.microsoft.com/office/drawing/2014/main" id="{00000000-0008-0000-0F00-0000F8020000}"/>
            </a:ext>
          </a:extLst>
        </xdr:cNvPr>
        <xdr:cNvSpPr/>
      </xdr:nvSpPr>
      <xdr:spPr>
        <a:xfrm>
          <a:off x="13455650" y="12667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88392</xdr:rowOff>
    </xdr:from>
    <xdr:to>
      <xdr:col>81</xdr:col>
      <xdr:colOff>50800</xdr:colOff>
      <xdr:row>78</xdr:row>
      <xdr:rowOff>134113</xdr:rowOff>
    </xdr:to>
    <xdr:cxnSp macro="">
      <xdr:nvCxnSpPr>
        <xdr:cNvPr id="761" name="直線コネクタ 760">
          <a:extLst>
            <a:ext uri="{FF2B5EF4-FFF2-40B4-BE49-F238E27FC236}">
              <a16:creationId xmlns:a16="http://schemas.microsoft.com/office/drawing/2014/main" id="{00000000-0008-0000-0F00-0000F9020000}"/>
            </a:ext>
          </a:extLst>
        </xdr:cNvPr>
        <xdr:cNvCxnSpPr/>
      </xdr:nvCxnSpPr>
      <xdr:spPr>
        <a:xfrm>
          <a:off x="13506450" y="12718542"/>
          <a:ext cx="817563"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97028</xdr:rowOff>
    </xdr:from>
    <xdr:to>
      <xdr:col>72</xdr:col>
      <xdr:colOff>38100</xdr:colOff>
      <xdr:row>79</xdr:row>
      <xdr:rowOff>27178</xdr:rowOff>
    </xdr:to>
    <xdr:sp macro="" textlink="">
      <xdr:nvSpPr>
        <xdr:cNvPr id="762" name="楕円 761">
          <a:extLst>
            <a:ext uri="{FF2B5EF4-FFF2-40B4-BE49-F238E27FC236}">
              <a16:creationId xmlns:a16="http://schemas.microsoft.com/office/drawing/2014/main" id="{00000000-0008-0000-0F00-0000FA020000}"/>
            </a:ext>
          </a:extLst>
        </xdr:cNvPr>
        <xdr:cNvSpPr/>
      </xdr:nvSpPr>
      <xdr:spPr>
        <a:xfrm>
          <a:off x="12638088" y="12727178"/>
          <a:ext cx="87312"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88392</xdr:rowOff>
    </xdr:from>
    <xdr:to>
      <xdr:col>76</xdr:col>
      <xdr:colOff>114300</xdr:colOff>
      <xdr:row>78</xdr:row>
      <xdr:rowOff>147828</xdr:rowOff>
    </xdr:to>
    <xdr:cxnSp macro="">
      <xdr:nvCxnSpPr>
        <xdr:cNvPr id="763" name="直線コネクタ 762">
          <a:extLst>
            <a:ext uri="{FF2B5EF4-FFF2-40B4-BE49-F238E27FC236}">
              <a16:creationId xmlns:a16="http://schemas.microsoft.com/office/drawing/2014/main" id="{00000000-0008-0000-0F00-0000FB020000}"/>
            </a:ext>
          </a:extLst>
        </xdr:cNvPr>
        <xdr:cNvCxnSpPr/>
      </xdr:nvCxnSpPr>
      <xdr:spPr>
        <a:xfrm flipV="1">
          <a:off x="12688888" y="12718542"/>
          <a:ext cx="817562"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103887</xdr:rowOff>
    </xdr:from>
    <xdr:to>
      <xdr:col>67</xdr:col>
      <xdr:colOff>101600</xdr:colOff>
      <xdr:row>79</xdr:row>
      <xdr:rowOff>34037</xdr:rowOff>
    </xdr:to>
    <xdr:sp macro="" textlink="">
      <xdr:nvSpPr>
        <xdr:cNvPr id="764" name="楕円 763">
          <a:extLst>
            <a:ext uri="{FF2B5EF4-FFF2-40B4-BE49-F238E27FC236}">
              <a16:creationId xmlns:a16="http://schemas.microsoft.com/office/drawing/2014/main" id="{00000000-0008-0000-0F00-0000FC020000}"/>
            </a:ext>
          </a:extLst>
        </xdr:cNvPr>
        <xdr:cNvSpPr/>
      </xdr:nvSpPr>
      <xdr:spPr>
        <a:xfrm>
          <a:off x="11806238" y="12734037"/>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147828</xdr:rowOff>
    </xdr:from>
    <xdr:to>
      <xdr:col>71</xdr:col>
      <xdr:colOff>177800</xdr:colOff>
      <xdr:row>78</xdr:row>
      <xdr:rowOff>154687</xdr:rowOff>
    </xdr:to>
    <xdr:cxnSp macro="">
      <xdr:nvCxnSpPr>
        <xdr:cNvPr id="765" name="直線コネクタ 764">
          <a:extLst>
            <a:ext uri="{FF2B5EF4-FFF2-40B4-BE49-F238E27FC236}">
              <a16:creationId xmlns:a16="http://schemas.microsoft.com/office/drawing/2014/main" id="{00000000-0008-0000-0F00-0000FD020000}"/>
            </a:ext>
          </a:extLst>
        </xdr:cNvPr>
        <xdr:cNvCxnSpPr/>
      </xdr:nvCxnSpPr>
      <xdr:spPr>
        <a:xfrm flipV="1">
          <a:off x="11857038" y="12777978"/>
          <a:ext cx="83185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137177</xdr:rowOff>
    </xdr:from>
    <xdr:ext cx="405111" cy="259045"/>
    <xdr:sp macro="" textlink="">
      <xdr:nvSpPr>
        <xdr:cNvPr id="766" name="n_1aveValue【消防施設】&#10;有形固定資産減価償却率">
          <a:extLst>
            <a:ext uri="{FF2B5EF4-FFF2-40B4-BE49-F238E27FC236}">
              <a16:creationId xmlns:a16="http://schemas.microsoft.com/office/drawing/2014/main" id="{00000000-0008-0000-0F00-0000FE020000}"/>
            </a:ext>
          </a:extLst>
        </xdr:cNvPr>
        <xdr:cNvSpPr txBox="1"/>
      </xdr:nvSpPr>
      <xdr:spPr>
        <a:xfrm>
          <a:off x="14123044" y="13091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109745</xdr:rowOff>
    </xdr:from>
    <xdr:ext cx="405111" cy="259045"/>
    <xdr:sp macro="" textlink="">
      <xdr:nvSpPr>
        <xdr:cNvPr id="767" name="n_2aveValue【消防施設】&#10;有形固定資産減価償却率">
          <a:extLst>
            <a:ext uri="{FF2B5EF4-FFF2-40B4-BE49-F238E27FC236}">
              <a16:creationId xmlns:a16="http://schemas.microsoft.com/office/drawing/2014/main" id="{00000000-0008-0000-0F00-0000FF020000}"/>
            </a:ext>
          </a:extLst>
        </xdr:cNvPr>
        <xdr:cNvSpPr txBox="1"/>
      </xdr:nvSpPr>
      <xdr:spPr>
        <a:xfrm>
          <a:off x="13318182" y="13063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84599</xdr:rowOff>
    </xdr:from>
    <xdr:ext cx="405111" cy="259045"/>
    <xdr:sp macro="" textlink="">
      <xdr:nvSpPr>
        <xdr:cNvPr id="768" name="n_3aveValue【消防施設】&#10;有形固定資産減価償却率">
          <a:extLst>
            <a:ext uri="{FF2B5EF4-FFF2-40B4-BE49-F238E27FC236}">
              <a16:creationId xmlns:a16="http://schemas.microsoft.com/office/drawing/2014/main" id="{00000000-0008-0000-0F00-000000030000}"/>
            </a:ext>
          </a:extLst>
        </xdr:cNvPr>
        <xdr:cNvSpPr txBox="1"/>
      </xdr:nvSpPr>
      <xdr:spPr>
        <a:xfrm>
          <a:off x="12500619" y="13038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59453</xdr:rowOff>
    </xdr:from>
    <xdr:ext cx="405111" cy="259045"/>
    <xdr:sp macro="" textlink="">
      <xdr:nvSpPr>
        <xdr:cNvPr id="769" name="n_4aveValue【消防施設】&#10;有形固定資産減価償却率">
          <a:extLst>
            <a:ext uri="{FF2B5EF4-FFF2-40B4-BE49-F238E27FC236}">
              <a16:creationId xmlns:a16="http://schemas.microsoft.com/office/drawing/2014/main" id="{00000000-0008-0000-0F00-000001030000}"/>
            </a:ext>
          </a:extLst>
        </xdr:cNvPr>
        <xdr:cNvSpPr txBox="1"/>
      </xdr:nvSpPr>
      <xdr:spPr>
        <a:xfrm>
          <a:off x="11668769" y="13013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29990</xdr:rowOff>
    </xdr:from>
    <xdr:ext cx="405111" cy="259045"/>
    <xdr:sp macro="" textlink="">
      <xdr:nvSpPr>
        <xdr:cNvPr id="770" name="n_1mainValue【消防施設】&#10;有形固定資産減価償却率">
          <a:extLst>
            <a:ext uri="{FF2B5EF4-FFF2-40B4-BE49-F238E27FC236}">
              <a16:creationId xmlns:a16="http://schemas.microsoft.com/office/drawing/2014/main" id="{00000000-0008-0000-0F00-000002030000}"/>
            </a:ext>
          </a:extLst>
        </xdr:cNvPr>
        <xdr:cNvSpPr txBox="1"/>
      </xdr:nvSpPr>
      <xdr:spPr>
        <a:xfrm>
          <a:off x="14123044" y="12498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155719</xdr:rowOff>
    </xdr:from>
    <xdr:ext cx="405111" cy="259045"/>
    <xdr:sp macro="" textlink="">
      <xdr:nvSpPr>
        <xdr:cNvPr id="771" name="n_2mainValue【消防施設】&#10;有形固定資産減価償却率">
          <a:extLst>
            <a:ext uri="{FF2B5EF4-FFF2-40B4-BE49-F238E27FC236}">
              <a16:creationId xmlns:a16="http://schemas.microsoft.com/office/drawing/2014/main" id="{00000000-0008-0000-0F00-000003030000}"/>
            </a:ext>
          </a:extLst>
        </xdr:cNvPr>
        <xdr:cNvSpPr txBox="1"/>
      </xdr:nvSpPr>
      <xdr:spPr>
        <a:xfrm>
          <a:off x="13318182" y="12462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43705</xdr:rowOff>
    </xdr:from>
    <xdr:ext cx="405111" cy="259045"/>
    <xdr:sp macro="" textlink="">
      <xdr:nvSpPr>
        <xdr:cNvPr id="772" name="n_3mainValue【消防施設】&#10;有形固定資産減価償却率">
          <a:extLst>
            <a:ext uri="{FF2B5EF4-FFF2-40B4-BE49-F238E27FC236}">
              <a16:creationId xmlns:a16="http://schemas.microsoft.com/office/drawing/2014/main" id="{00000000-0008-0000-0F00-000004030000}"/>
            </a:ext>
          </a:extLst>
        </xdr:cNvPr>
        <xdr:cNvSpPr txBox="1"/>
      </xdr:nvSpPr>
      <xdr:spPr>
        <a:xfrm>
          <a:off x="12500619" y="12511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50564</xdr:rowOff>
    </xdr:from>
    <xdr:ext cx="405111" cy="259045"/>
    <xdr:sp macro="" textlink="">
      <xdr:nvSpPr>
        <xdr:cNvPr id="773" name="n_4mainValue【消防施設】&#10;有形固定資産減価償却率">
          <a:extLst>
            <a:ext uri="{FF2B5EF4-FFF2-40B4-BE49-F238E27FC236}">
              <a16:creationId xmlns:a16="http://schemas.microsoft.com/office/drawing/2014/main" id="{00000000-0008-0000-0F00-000005030000}"/>
            </a:ext>
          </a:extLst>
        </xdr:cNvPr>
        <xdr:cNvSpPr txBox="1"/>
      </xdr:nvSpPr>
      <xdr:spPr>
        <a:xfrm>
          <a:off x="11668769" y="12518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4" name="正方形/長方形 773">
          <a:extLst>
            <a:ext uri="{FF2B5EF4-FFF2-40B4-BE49-F238E27FC236}">
              <a16:creationId xmlns:a16="http://schemas.microsoft.com/office/drawing/2014/main" id="{00000000-0008-0000-0F00-000006030000}"/>
            </a:ext>
          </a:extLst>
        </xdr:cNvPr>
        <xdr:cNvSpPr/>
      </xdr:nvSpPr>
      <xdr:spPr>
        <a:xfrm>
          <a:off x="16916400" y="11163300"/>
          <a:ext cx="4381500"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5" name="正方形/長方形 774">
          <a:extLst>
            <a:ext uri="{FF2B5EF4-FFF2-40B4-BE49-F238E27FC236}">
              <a16:creationId xmlns:a16="http://schemas.microsoft.com/office/drawing/2014/main" id="{00000000-0008-0000-0F00-000007030000}"/>
            </a:ext>
          </a:extLst>
        </xdr:cNvPr>
        <xdr:cNvSpPr/>
      </xdr:nvSpPr>
      <xdr:spPr>
        <a:xfrm>
          <a:off x="17043400" y="117856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6" name="正方形/長方形 775">
          <a:extLst>
            <a:ext uri="{FF2B5EF4-FFF2-40B4-BE49-F238E27FC236}">
              <a16:creationId xmlns:a16="http://schemas.microsoft.com/office/drawing/2014/main" id="{00000000-0008-0000-0F00-000008030000}"/>
            </a:ext>
          </a:extLst>
        </xdr:cNvPr>
        <xdr:cNvSpPr/>
      </xdr:nvSpPr>
      <xdr:spPr>
        <a:xfrm>
          <a:off x="17043400" y="119792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7" name="正方形/長方形 776">
          <a:extLst>
            <a:ext uri="{FF2B5EF4-FFF2-40B4-BE49-F238E27FC236}">
              <a16:creationId xmlns:a16="http://schemas.microsoft.com/office/drawing/2014/main" id="{00000000-0008-0000-0F00-000009030000}"/>
            </a:ext>
          </a:extLst>
        </xdr:cNvPr>
        <xdr:cNvSpPr/>
      </xdr:nvSpPr>
      <xdr:spPr>
        <a:xfrm>
          <a:off x="17973675" y="117856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8" name="正方形/長方形 777">
          <a:extLst>
            <a:ext uri="{FF2B5EF4-FFF2-40B4-BE49-F238E27FC236}">
              <a16:creationId xmlns:a16="http://schemas.microsoft.com/office/drawing/2014/main" id="{00000000-0008-0000-0F00-00000A030000}"/>
            </a:ext>
          </a:extLst>
        </xdr:cNvPr>
        <xdr:cNvSpPr/>
      </xdr:nvSpPr>
      <xdr:spPr>
        <a:xfrm>
          <a:off x="17973675" y="119792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9" name="正方形/長方形 778">
          <a:extLst>
            <a:ext uri="{FF2B5EF4-FFF2-40B4-BE49-F238E27FC236}">
              <a16:creationId xmlns:a16="http://schemas.microsoft.com/office/drawing/2014/main" id="{00000000-0008-0000-0F00-00000B030000}"/>
            </a:ext>
          </a:extLst>
        </xdr:cNvPr>
        <xdr:cNvSpPr/>
      </xdr:nvSpPr>
      <xdr:spPr>
        <a:xfrm>
          <a:off x="19030950" y="117856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0" name="正方形/長方形 779">
          <a:extLst>
            <a:ext uri="{FF2B5EF4-FFF2-40B4-BE49-F238E27FC236}">
              <a16:creationId xmlns:a16="http://schemas.microsoft.com/office/drawing/2014/main" id="{00000000-0008-0000-0F00-00000C030000}"/>
            </a:ext>
          </a:extLst>
        </xdr:cNvPr>
        <xdr:cNvSpPr/>
      </xdr:nvSpPr>
      <xdr:spPr>
        <a:xfrm>
          <a:off x="19030950" y="119792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1" name="正方形/長方形 780">
          <a:extLst>
            <a:ext uri="{FF2B5EF4-FFF2-40B4-BE49-F238E27FC236}">
              <a16:creationId xmlns:a16="http://schemas.microsoft.com/office/drawing/2014/main" id="{00000000-0008-0000-0F00-00000D030000}"/>
            </a:ext>
          </a:extLst>
        </xdr:cNvPr>
        <xdr:cNvSpPr/>
      </xdr:nvSpPr>
      <xdr:spPr>
        <a:xfrm>
          <a:off x="16916400" y="12239625"/>
          <a:ext cx="43815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2" name="テキスト ボックス 781">
          <a:extLst>
            <a:ext uri="{FF2B5EF4-FFF2-40B4-BE49-F238E27FC236}">
              <a16:creationId xmlns:a16="http://schemas.microsoft.com/office/drawing/2014/main" id="{00000000-0008-0000-0F00-00000E030000}"/>
            </a:ext>
          </a:extLst>
        </xdr:cNvPr>
        <xdr:cNvSpPr txBox="1"/>
      </xdr:nvSpPr>
      <xdr:spPr>
        <a:xfrm>
          <a:off x="16892588"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3" name="直線コネクタ 782">
          <a:extLst>
            <a:ext uri="{FF2B5EF4-FFF2-40B4-BE49-F238E27FC236}">
              <a16:creationId xmlns:a16="http://schemas.microsoft.com/office/drawing/2014/main" id="{00000000-0008-0000-0F00-00000F030000}"/>
            </a:ext>
          </a:extLst>
        </xdr:cNvPr>
        <xdr:cNvCxnSpPr/>
      </xdr:nvCxnSpPr>
      <xdr:spPr>
        <a:xfrm>
          <a:off x="16916400" y="144018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4" name="直線コネクタ 783">
          <a:extLst>
            <a:ext uri="{FF2B5EF4-FFF2-40B4-BE49-F238E27FC236}">
              <a16:creationId xmlns:a16="http://schemas.microsoft.com/office/drawing/2014/main" id="{00000000-0008-0000-0F00-000010030000}"/>
            </a:ext>
          </a:extLst>
        </xdr:cNvPr>
        <xdr:cNvCxnSpPr/>
      </xdr:nvCxnSpPr>
      <xdr:spPr>
        <a:xfrm>
          <a:off x="16916400" y="140398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5" name="テキスト ボックス 784">
          <a:extLst>
            <a:ext uri="{FF2B5EF4-FFF2-40B4-BE49-F238E27FC236}">
              <a16:creationId xmlns:a16="http://schemas.microsoft.com/office/drawing/2014/main" id="{00000000-0008-0000-0F00-000011030000}"/>
            </a:ext>
          </a:extLst>
        </xdr:cNvPr>
        <xdr:cNvSpPr txBox="1"/>
      </xdr:nvSpPr>
      <xdr:spPr>
        <a:xfrm>
          <a:off x="16492084" y="139071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6" name="直線コネクタ 785">
          <a:extLst>
            <a:ext uri="{FF2B5EF4-FFF2-40B4-BE49-F238E27FC236}">
              <a16:creationId xmlns:a16="http://schemas.microsoft.com/office/drawing/2014/main" id="{00000000-0008-0000-0F00-000012030000}"/>
            </a:ext>
          </a:extLst>
        </xdr:cNvPr>
        <xdr:cNvCxnSpPr/>
      </xdr:nvCxnSpPr>
      <xdr:spPr>
        <a:xfrm>
          <a:off x="16916400" y="136779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87" name="テキスト ボックス 786">
          <a:extLst>
            <a:ext uri="{FF2B5EF4-FFF2-40B4-BE49-F238E27FC236}">
              <a16:creationId xmlns:a16="http://schemas.microsoft.com/office/drawing/2014/main" id="{00000000-0008-0000-0F00-000013030000}"/>
            </a:ext>
          </a:extLst>
        </xdr:cNvPr>
        <xdr:cNvSpPr txBox="1"/>
      </xdr:nvSpPr>
      <xdr:spPr>
        <a:xfrm>
          <a:off x="16492084" y="13545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88" name="直線コネクタ 787">
          <a:extLst>
            <a:ext uri="{FF2B5EF4-FFF2-40B4-BE49-F238E27FC236}">
              <a16:creationId xmlns:a16="http://schemas.microsoft.com/office/drawing/2014/main" id="{00000000-0008-0000-0F00-000014030000}"/>
            </a:ext>
          </a:extLst>
        </xdr:cNvPr>
        <xdr:cNvCxnSpPr/>
      </xdr:nvCxnSpPr>
      <xdr:spPr>
        <a:xfrm>
          <a:off x="16916400" y="133159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89" name="テキスト ボックス 788">
          <a:extLst>
            <a:ext uri="{FF2B5EF4-FFF2-40B4-BE49-F238E27FC236}">
              <a16:creationId xmlns:a16="http://schemas.microsoft.com/office/drawing/2014/main" id="{00000000-0008-0000-0F00-000015030000}"/>
            </a:ext>
          </a:extLst>
        </xdr:cNvPr>
        <xdr:cNvSpPr txBox="1"/>
      </xdr:nvSpPr>
      <xdr:spPr>
        <a:xfrm>
          <a:off x="16492084" y="131832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0" name="直線コネクタ 789">
          <a:extLst>
            <a:ext uri="{FF2B5EF4-FFF2-40B4-BE49-F238E27FC236}">
              <a16:creationId xmlns:a16="http://schemas.microsoft.com/office/drawing/2014/main" id="{00000000-0008-0000-0F00-000016030000}"/>
            </a:ext>
          </a:extLst>
        </xdr:cNvPr>
        <xdr:cNvCxnSpPr/>
      </xdr:nvCxnSpPr>
      <xdr:spPr>
        <a:xfrm>
          <a:off x="16916400" y="129540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1" name="テキスト ボックス 790">
          <a:extLst>
            <a:ext uri="{FF2B5EF4-FFF2-40B4-BE49-F238E27FC236}">
              <a16:creationId xmlns:a16="http://schemas.microsoft.com/office/drawing/2014/main" id="{00000000-0008-0000-0F00-000017030000}"/>
            </a:ext>
          </a:extLst>
        </xdr:cNvPr>
        <xdr:cNvSpPr txBox="1"/>
      </xdr:nvSpPr>
      <xdr:spPr>
        <a:xfrm>
          <a:off x="16492084" y="12821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2" name="直線コネクタ 791">
          <a:extLst>
            <a:ext uri="{FF2B5EF4-FFF2-40B4-BE49-F238E27FC236}">
              <a16:creationId xmlns:a16="http://schemas.microsoft.com/office/drawing/2014/main" id="{00000000-0008-0000-0F00-000018030000}"/>
            </a:ext>
          </a:extLst>
        </xdr:cNvPr>
        <xdr:cNvCxnSpPr/>
      </xdr:nvCxnSpPr>
      <xdr:spPr>
        <a:xfrm>
          <a:off x="16916400" y="126015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3" name="テキスト ボックス 792">
          <a:extLst>
            <a:ext uri="{FF2B5EF4-FFF2-40B4-BE49-F238E27FC236}">
              <a16:creationId xmlns:a16="http://schemas.microsoft.com/office/drawing/2014/main" id="{00000000-0008-0000-0F00-000019030000}"/>
            </a:ext>
          </a:extLst>
        </xdr:cNvPr>
        <xdr:cNvSpPr txBox="1"/>
      </xdr:nvSpPr>
      <xdr:spPr>
        <a:xfrm>
          <a:off x="16492084" y="12468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4" name="直線コネクタ 793">
          <a:extLst>
            <a:ext uri="{FF2B5EF4-FFF2-40B4-BE49-F238E27FC236}">
              <a16:creationId xmlns:a16="http://schemas.microsoft.com/office/drawing/2014/main" id="{00000000-0008-0000-0F00-00001A030000}"/>
            </a:ext>
          </a:extLst>
        </xdr:cNvPr>
        <xdr:cNvCxnSpPr/>
      </xdr:nvCxnSpPr>
      <xdr:spPr>
        <a:xfrm>
          <a:off x="16916400" y="122396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5" name="テキスト ボックス 794">
          <a:extLst>
            <a:ext uri="{FF2B5EF4-FFF2-40B4-BE49-F238E27FC236}">
              <a16:creationId xmlns:a16="http://schemas.microsoft.com/office/drawing/2014/main" id="{00000000-0008-0000-0F00-00001B030000}"/>
            </a:ext>
          </a:extLst>
        </xdr:cNvPr>
        <xdr:cNvSpPr txBox="1"/>
      </xdr:nvSpPr>
      <xdr:spPr>
        <a:xfrm>
          <a:off x="16492084" y="12106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6" name="【消防施設】&#10;一人当たり面積グラフ枠">
          <a:extLst>
            <a:ext uri="{FF2B5EF4-FFF2-40B4-BE49-F238E27FC236}">
              <a16:creationId xmlns:a16="http://schemas.microsoft.com/office/drawing/2014/main" id="{00000000-0008-0000-0F00-00001C030000}"/>
            </a:ext>
          </a:extLst>
        </xdr:cNvPr>
        <xdr:cNvSpPr/>
      </xdr:nvSpPr>
      <xdr:spPr>
        <a:xfrm>
          <a:off x="16916400" y="12239625"/>
          <a:ext cx="43815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82550</xdr:rowOff>
    </xdr:from>
    <xdr:to>
      <xdr:col>116</xdr:col>
      <xdr:colOff>62864</xdr:colOff>
      <xdr:row>86</xdr:row>
      <xdr:rowOff>0</xdr:rowOff>
    </xdr:to>
    <xdr:cxnSp macro="">
      <xdr:nvCxnSpPr>
        <xdr:cNvPr id="797" name="直線コネクタ 796">
          <a:extLst>
            <a:ext uri="{FF2B5EF4-FFF2-40B4-BE49-F238E27FC236}">
              <a16:creationId xmlns:a16="http://schemas.microsoft.com/office/drawing/2014/main" id="{00000000-0008-0000-0F00-00001D030000}"/>
            </a:ext>
          </a:extLst>
        </xdr:cNvPr>
        <xdr:cNvCxnSpPr/>
      </xdr:nvCxnSpPr>
      <xdr:spPr>
        <a:xfrm flipV="1">
          <a:off x="20503514" y="12550775"/>
          <a:ext cx="0" cy="1374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3827</xdr:rowOff>
    </xdr:from>
    <xdr:ext cx="469744" cy="259045"/>
    <xdr:sp macro="" textlink="">
      <xdr:nvSpPr>
        <xdr:cNvPr id="798" name="【消防施設】&#10;一人当たり面積最小値テキスト">
          <a:extLst>
            <a:ext uri="{FF2B5EF4-FFF2-40B4-BE49-F238E27FC236}">
              <a16:creationId xmlns:a16="http://schemas.microsoft.com/office/drawing/2014/main" id="{00000000-0008-0000-0F00-00001E030000}"/>
            </a:ext>
          </a:extLst>
        </xdr:cNvPr>
        <xdr:cNvSpPr txBox="1"/>
      </xdr:nvSpPr>
      <xdr:spPr>
        <a:xfrm>
          <a:off x="20542250" y="13929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0</xdr:rowOff>
    </xdr:from>
    <xdr:to>
      <xdr:col>116</xdr:col>
      <xdr:colOff>152400</xdr:colOff>
      <xdr:row>86</xdr:row>
      <xdr:rowOff>0</xdr:rowOff>
    </xdr:to>
    <xdr:cxnSp macro="">
      <xdr:nvCxnSpPr>
        <xdr:cNvPr id="799" name="直線コネクタ 798">
          <a:extLst>
            <a:ext uri="{FF2B5EF4-FFF2-40B4-BE49-F238E27FC236}">
              <a16:creationId xmlns:a16="http://schemas.microsoft.com/office/drawing/2014/main" id="{00000000-0008-0000-0F00-00001F030000}"/>
            </a:ext>
          </a:extLst>
        </xdr:cNvPr>
        <xdr:cNvCxnSpPr/>
      </xdr:nvCxnSpPr>
      <xdr:spPr>
        <a:xfrm>
          <a:off x="20429538" y="13925550"/>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29227</xdr:rowOff>
    </xdr:from>
    <xdr:ext cx="469744" cy="259045"/>
    <xdr:sp macro="" textlink="">
      <xdr:nvSpPr>
        <xdr:cNvPr id="800" name="【消防施設】&#10;一人当たり面積最大値テキスト">
          <a:extLst>
            <a:ext uri="{FF2B5EF4-FFF2-40B4-BE49-F238E27FC236}">
              <a16:creationId xmlns:a16="http://schemas.microsoft.com/office/drawing/2014/main" id="{00000000-0008-0000-0F00-000020030000}"/>
            </a:ext>
          </a:extLst>
        </xdr:cNvPr>
        <xdr:cNvSpPr txBox="1"/>
      </xdr:nvSpPr>
      <xdr:spPr>
        <a:xfrm>
          <a:off x="20542250" y="12335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82550</xdr:rowOff>
    </xdr:from>
    <xdr:to>
      <xdr:col>116</xdr:col>
      <xdr:colOff>152400</xdr:colOff>
      <xdr:row>77</xdr:row>
      <xdr:rowOff>82550</xdr:rowOff>
    </xdr:to>
    <xdr:cxnSp macro="">
      <xdr:nvCxnSpPr>
        <xdr:cNvPr id="801" name="直線コネクタ 800">
          <a:extLst>
            <a:ext uri="{FF2B5EF4-FFF2-40B4-BE49-F238E27FC236}">
              <a16:creationId xmlns:a16="http://schemas.microsoft.com/office/drawing/2014/main" id="{00000000-0008-0000-0F00-000021030000}"/>
            </a:ext>
          </a:extLst>
        </xdr:cNvPr>
        <xdr:cNvCxnSpPr/>
      </xdr:nvCxnSpPr>
      <xdr:spPr>
        <a:xfrm>
          <a:off x="20429538" y="12550775"/>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105427</xdr:rowOff>
    </xdr:from>
    <xdr:ext cx="469744" cy="259045"/>
    <xdr:sp macro="" textlink="">
      <xdr:nvSpPr>
        <xdr:cNvPr id="802" name="【消防施設】&#10;一人当たり面積平均値テキスト">
          <a:extLst>
            <a:ext uri="{FF2B5EF4-FFF2-40B4-BE49-F238E27FC236}">
              <a16:creationId xmlns:a16="http://schemas.microsoft.com/office/drawing/2014/main" id="{00000000-0008-0000-0F00-000022030000}"/>
            </a:ext>
          </a:extLst>
        </xdr:cNvPr>
        <xdr:cNvSpPr txBox="1"/>
      </xdr:nvSpPr>
      <xdr:spPr>
        <a:xfrm>
          <a:off x="20542250" y="13383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127000</xdr:rowOff>
    </xdr:from>
    <xdr:to>
      <xdr:col>116</xdr:col>
      <xdr:colOff>114300</xdr:colOff>
      <xdr:row>83</xdr:row>
      <xdr:rowOff>57150</xdr:rowOff>
    </xdr:to>
    <xdr:sp macro="" textlink="">
      <xdr:nvSpPr>
        <xdr:cNvPr id="803" name="フローチャート: 判断 802">
          <a:extLst>
            <a:ext uri="{FF2B5EF4-FFF2-40B4-BE49-F238E27FC236}">
              <a16:creationId xmlns:a16="http://schemas.microsoft.com/office/drawing/2014/main" id="{00000000-0008-0000-0F00-000023030000}"/>
            </a:ext>
          </a:extLst>
        </xdr:cNvPr>
        <xdr:cNvSpPr/>
      </xdr:nvSpPr>
      <xdr:spPr>
        <a:xfrm>
          <a:off x="20453350" y="13404850"/>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127000</xdr:rowOff>
    </xdr:from>
    <xdr:to>
      <xdr:col>112</xdr:col>
      <xdr:colOff>38100</xdr:colOff>
      <xdr:row>83</xdr:row>
      <xdr:rowOff>57150</xdr:rowOff>
    </xdr:to>
    <xdr:sp macro="" textlink="">
      <xdr:nvSpPr>
        <xdr:cNvPr id="804" name="フローチャート: 判断 803">
          <a:extLst>
            <a:ext uri="{FF2B5EF4-FFF2-40B4-BE49-F238E27FC236}">
              <a16:creationId xmlns:a16="http://schemas.microsoft.com/office/drawing/2014/main" id="{00000000-0008-0000-0F00-000024030000}"/>
            </a:ext>
          </a:extLst>
        </xdr:cNvPr>
        <xdr:cNvSpPr/>
      </xdr:nvSpPr>
      <xdr:spPr>
        <a:xfrm>
          <a:off x="19686588" y="13404850"/>
          <a:ext cx="8731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127000</xdr:rowOff>
    </xdr:from>
    <xdr:to>
      <xdr:col>107</xdr:col>
      <xdr:colOff>101600</xdr:colOff>
      <xdr:row>83</xdr:row>
      <xdr:rowOff>57150</xdr:rowOff>
    </xdr:to>
    <xdr:sp macro="" textlink="">
      <xdr:nvSpPr>
        <xdr:cNvPr id="805" name="フローチャート: 判断 804">
          <a:extLst>
            <a:ext uri="{FF2B5EF4-FFF2-40B4-BE49-F238E27FC236}">
              <a16:creationId xmlns:a16="http://schemas.microsoft.com/office/drawing/2014/main" id="{00000000-0008-0000-0F00-000025030000}"/>
            </a:ext>
          </a:extLst>
        </xdr:cNvPr>
        <xdr:cNvSpPr/>
      </xdr:nvSpPr>
      <xdr:spPr>
        <a:xfrm>
          <a:off x="18854738" y="13404850"/>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127000</xdr:rowOff>
    </xdr:from>
    <xdr:to>
      <xdr:col>102</xdr:col>
      <xdr:colOff>165100</xdr:colOff>
      <xdr:row>83</xdr:row>
      <xdr:rowOff>57150</xdr:rowOff>
    </xdr:to>
    <xdr:sp macro="" textlink="">
      <xdr:nvSpPr>
        <xdr:cNvPr id="806" name="フローチャート: 判断 805">
          <a:extLst>
            <a:ext uri="{FF2B5EF4-FFF2-40B4-BE49-F238E27FC236}">
              <a16:creationId xmlns:a16="http://schemas.microsoft.com/office/drawing/2014/main" id="{00000000-0008-0000-0F00-000026030000}"/>
            </a:ext>
          </a:extLst>
        </xdr:cNvPr>
        <xdr:cNvSpPr/>
      </xdr:nvSpPr>
      <xdr:spPr>
        <a:xfrm>
          <a:off x="18037175" y="13404850"/>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139700</xdr:rowOff>
    </xdr:from>
    <xdr:to>
      <xdr:col>98</xdr:col>
      <xdr:colOff>38100</xdr:colOff>
      <xdr:row>83</xdr:row>
      <xdr:rowOff>69850</xdr:rowOff>
    </xdr:to>
    <xdr:sp macro="" textlink="">
      <xdr:nvSpPr>
        <xdr:cNvPr id="807" name="フローチャート: 判断 806">
          <a:extLst>
            <a:ext uri="{FF2B5EF4-FFF2-40B4-BE49-F238E27FC236}">
              <a16:creationId xmlns:a16="http://schemas.microsoft.com/office/drawing/2014/main" id="{00000000-0008-0000-0F00-000027030000}"/>
            </a:ext>
          </a:extLst>
        </xdr:cNvPr>
        <xdr:cNvSpPr/>
      </xdr:nvSpPr>
      <xdr:spPr>
        <a:xfrm>
          <a:off x="17219613" y="13417550"/>
          <a:ext cx="8731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8" name="テキスト ボックス 807">
          <a:extLst>
            <a:ext uri="{FF2B5EF4-FFF2-40B4-BE49-F238E27FC236}">
              <a16:creationId xmlns:a16="http://schemas.microsoft.com/office/drawing/2014/main" id="{00000000-0008-0000-0F00-000028030000}"/>
            </a:ext>
          </a:extLst>
        </xdr:cNvPr>
        <xdr:cNvSpPr txBox="1"/>
      </xdr:nvSpPr>
      <xdr:spPr>
        <a:xfrm>
          <a:off x="20327938"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9" name="テキスト ボックス 808">
          <a:extLst>
            <a:ext uri="{FF2B5EF4-FFF2-40B4-BE49-F238E27FC236}">
              <a16:creationId xmlns:a16="http://schemas.microsoft.com/office/drawing/2014/main" id="{00000000-0008-0000-0F00-000029030000}"/>
            </a:ext>
          </a:extLst>
        </xdr:cNvPr>
        <xdr:cNvSpPr txBox="1"/>
      </xdr:nvSpPr>
      <xdr:spPr>
        <a:xfrm>
          <a:off x="1956117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0" name="テキスト ボックス 809">
          <a:extLst>
            <a:ext uri="{FF2B5EF4-FFF2-40B4-BE49-F238E27FC236}">
              <a16:creationId xmlns:a16="http://schemas.microsoft.com/office/drawing/2014/main" id="{00000000-0008-0000-0F00-00002A030000}"/>
            </a:ext>
          </a:extLst>
        </xdr:cNvPr>
        <xdr:cNvSpPr txBox="1"/>
      </xdr:nvSpPr>
      <xdr:spPr>
        <a:xfrm>
          <a:off x="18729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1" name="テキスト ボックス 810">
          <a:extLst>
            <a:ext uri="{FF2B5EF4-FFF2-40B4-BE49-F238E27FC236}">
              <a16:creationId xmlns:a16="http://schemas.microsoft.com/office/drawing/2014/main" id="{00000000-0008-0000-0F00-00002B030000}"/>
            </a:ext>
          </a:extLst>
        </xdr:cNvPr>
        <xdr:cNvSpPr txBox="1"/>
      </xdr:nvSpPr>
      <xdr:spPr>
        <a:xfrm>
          <a:off x="17911763"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2" name="テキスト ボックス 811">
          <a:extLst>
            <a:ext uri="{FF2B5EF4-FFF2-40B4-BE49-F238E27FC236}">
              <a16:creationId xmlns:a16="http://schemas.microsoft.com/office/drawing/2014/main" id="{00000000-0008-0000-0F00-00002C030000}"/>
            </a:ext>
          </a:extLst>
        </xdr:cNvPr>
        <xdr:cNvSpPr txBox="1"/>
      </xdr:nvSpPr>
      <xdr:spPr>
        <a:xfrm>
          <a:off x="170942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165100</xdr:rowOff>
    </xdr:from>
    <xdr:to>
      <xdr:col>116</xdr:col>
      <xdr:colOff>114300</xdr:colOff>
      <xdr:row>81</xdr:row>
      <xdr:rowOff>95250</xdr:rowOff>
    </xdr:to>
    <xdr:sp macro="" textlink="">
      <xdr:nvSpPr>
        <xdr:cNvPr id="813" name="楕円 812">
          <a:extLst>
            <a:ext uri="{FF2B5EF4-FFF2-40B4-BE49-F238E27FC236}">
              <a16:creationId xmlns:a16="http://schemas.microsoft.com/office/drawing/2014/main" id="{00000000-0008-0000-0F00-00002D030000}"/>
            </a:ext>
          </a:extLst>
        </xdr:cNvPr>
        <xdr:cNvSpPr/>
      </xdr:nvSpPr>
      <xdr:spPr>
        <a:xfrm>
          <a:off x="20453350" y="13114337"/>
          <a:ext cx="101600" cy="9683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16527</xdr:rowOff>
    </xdr:from>
    <xdr:ext cx="469744" cy="259045"/>
    <xdr:sp macro="" textlink="">
      <xdr:nvSpPr>
        <xdr:cNvPr id="814" name="【消防施設】&#10;一人当たり面積該当値テキスト">
          <a:extLst>
            <a:ext uri="{FF2B5EF4-FFF2-40B4-BE49-F238E27FC236}">
              <a16:creationId xmlns:a16="http://schemas.microsoft.com/office/drawing/2014/main" id="{00000000-0008-0000-0F00-00002E030000}"/>
            </a:ext>
          </a:extLst>
        </xdr:cNvPr>
        <xdr:cNvSpPr txBox="1"/>
      </xdr:nvSpPr>
      <xdr:spPr>
        <a:xfrm>
          <a:off x="20542250" y="1297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80</xdr:row>
      <xdr:rowOff>165100</xdr:rowOff>
    </xdr:from>
    <xdr:to>
      <xdr:col>112</xdr:col>
      <xdr:colOff>38100</xdr:colOff>
      <xdr:row>81</xdr:row>
      <xdr:rowOff>95250</xdr:rowOff>
    </xdr:to>
    <xdr:sp macro="" textlink="">
      <xdr:nvSpPr>
        <xdr:cNvPr id="815" name="楕円 814">
          <a:extLst>
            <a:ext uri="{FF2B5EF4-FFF2-40B4-BE49-F238E27FC236}">
              <a16:creationId xmlns:a16="http://schemas.microsoft.com/office/drawing/2014/main" id="{00000000-0008-0000-0F00-00002F030000}"/>
            </a:ext>
          </a:extLst>
        </xdr:cNvPr>
        <xdr:cNvSpPr/>
      </xdr:nvSpPr>
      <xdr:spPr>
        <a:xfrm>
          <a:off x="19686588" y="13114337"/>
          <a:ext cx="87312" cy="9683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44450</xdr:rowOff>
    </xdr:from>
    <xdr:to>
      <xdr:col>116</xdr:col>
      <xdr:colOff>63500</xdr:colOff>
      <xdr:row>81</xdr:row>
      <xdr:rowOff>44450</xdr:rowOff>
    </xdr:to>
    <xdr:cxnSp macro="">
      <xdr:nvCxnSpPr>
        <xdr:cNvPr id="816" name="直線コネクタ 815">
          <a:extLst>
            <a:ext uri="{FF2B5EF4-FFF2-40B4-BE49-F238E27FC236}">
              <a16:creationId xmlns:a16="http://schemas.microsoft.com/office/drawing/2014/main" id="{00000000-0008-0000-0F00-000030030000}"/>
            </a:ext>
          </a:extLst>
        </xdr:cNvPr>
        <xdr:cNvCxnSpPr/>
      </xdr:nvCxnSpPr>
      <xdr:spPr>
        <a:xfrm>
          <a:off x="19737388" y="13160375"/>
          <a:ext cx="766762"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6350</xdr:rowOff>
    </xdr:from>
    <xdr:to>
      <xdr:col>107</xdr:col>
      <xdr:colOff>101600</xdr:colOff>
      <xdr:row>81</xdr:row>
      <xdr:rowOff>107950</xdr:rowOff>
    </xdr:to>
    <xdr:sp macro="" textlink="">
      <xdr:nvSpPr>
        <xdr:cNvPr id="817" name="楕円 816">
          <a:extLst>
            <a:ext uri="{FF2B5EF4-FFF2-40B4-BE49-F238E27FC236}">
              <a16:creationId xmlns:a16="http://schemas.microsoft.com/office/drawing/2014/main" id="{00000000-0008-0000-0F00-000031030000}"/>
            </a:ext>
          </a:extLst>
        </xdr:cNvPr>
        <xdr:cNvSpPr/>
      </xdr:nvSpPr>
      <xdr:spPr>
        <a:xfrm>
          <a:off x="18854738" y="13122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44450</xdr:rowOff>
    </xdr:from>
    <xdr:to>
      <xdr:col>111</xdr:col>
      <xdr:colOff>177800</xdr:colOff>
      <xdr:row>81</xdr:row>
      <xdr:rowOff>57150</xdr:rowOff>
    </xdr:to>
    <xdr:cxnSp macro="">
      <xdr:nvCxnSpPr>
        <xdr:cNvPr id="818" name="直線コネクタ 817">
          <a:extLst>
            <a:ext uri="{FF2B5EF4-FFF2-40B4-BE49-F238E27FC236}">
              <a16:creationId xmlns:a16="http://schemas.microsoft.com/office/drawing/2014/main" id="{00000000-0008-0000-0F00-000032030000}"/>
            </a:ext>
          </a:extLst>
        </xdr:cNvPr>
        <xdr:cNvCxnSpPr/>
      </xdr:nvCxnSpPr>
      <xdr:spPr>
        <a:xfrm flipV="1">
          <a:off x="18905538" y="13160375"/>
          <a:ext cx="83185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6350</xdr:rowOff>
    </xdr:from>
    <xdr:to>
      <xdr:col>102</xdr:col>
      <xdr:colOff>165100</xdr:colOff>
      <xdr:row>81</xdr:row>
      <xdr:rowOff>107950</xdr:rowOff>
    </xdr:to>
    <xdr:sp macro="" textlink="">
      <xdr:nvSpPr>
        <xdr:cNvPr id="819" name="楕円 818">
          <a:extLst>
            <a:ext uri="{FF2B5EF4-FFF2-40B4-BE49-F238E27FC236}">
              <a16:creationId xmlns:a16="http://schemas.microsoft.com/office/drawing/2014/main" id="{00000000-0008-0000-0F00-000033030000}"/>
            </a:ext>
          </a:extLst>
        </xdr:cNvPr>
        <xdr:cNvSpPr/>
      </xdr:nvSpPr>
      <xdr:spPr>
        <a:xfrm>
          <a:off x="18037175" y="13122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81</xdr:row>
      <xdr:rowOff>57150</xdr:rowOff>
    </xdr:from>
    <xdr:to>
      <xdr:col>107</xdr:col>
      <xdr:colOff>50800</xdr:colOff>
      <xdr:row>81</xdr:row>
      <xdr:rowOff>57150</xdr:rowOff>
    </xdr:to>
    <xdr:cxnSp macro="">
      <xdr:nvCxnSpPr>
        <xdr:cNvPr id="820" name="直線コネクタ 819">
          <a:extLst>
            <a:ext uri="{FF2B5EF4-FFF2-40B4-BE49-F238E27FC236}">
              <a16:creationId xmlns:a16="http://schemas.microsoft.com/office/drawing/2014/main" id="{00000000-0008-0000-0F00-000034030000}"/>
            </a:ext>
          </a:extLst>
        </xdr:cNvPr>
        <xdr:cNvCxnSpPr/>
      </xdr:nvCxnSpPr>
      <xdr:spPr>
        <a:xfrm>
          <a:off x="18087975" y="13173075"/>
          <a:ext cx="817563"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81</xdr:row>
      <xdr:rowOff>19050</xdr:rowOff>
    </xdr:from>
    <xdr:to>
      <xdr:col>98</xdr:col>
      <xdr:colOff>38100</xdr:colOff>
      <xdr:row>81</xdr:row>
      <xdr:rowOff>120650</xdr:rowOff>
    </xdr:to>
    <xdr:sp macro="" textlink="">
      <xdr:nvSpPr>
        <xdr:cNvPr id="821" name="楕円 820">
          <a:extLst>
            <a:ext uri="{FF2B5EF4-FFF2-40B4-BE49-F238E27FC236}">
              <a16:creationId xmlns:a16="http://schemas.microsoft.com/office/drawing/2014/main" id="{00000000-0008-0000-0F00-000035030000}"/>
            </a:ext>
          </a:extLst>
        </xdr:cNvPr>
        <xdr:cNvSpPr/>
      </xdr:nvSpPr>
      <xdr:spPr>
        <a:xfrm>
          <a:off x="17219613" y="13134975"/>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81</xdr:row>
      <xdr:rowOff>57150</xdr:rowOff>
    </xdr:from>
    <xdr:to>
      <xdr:col>102</xdr:col>
      <xdr:colOff>114300</xdr:colOff>
      <xdr:row>81</xdr:row>
      <xdr:rowOff>69850</xdr:rowOff>
    </xdr:to>
    <xdr:cxnSp macro="">
      <xdr:nvCxnSpPr>
        <xdr:cNvPr id="822" name="直線コネクタ 821">
          <a:extLst>
            <a:ext uri="{FF2B5EF4-FFF2-40B4-BE49-F238E27FC236}">
              <a16:creationId xmlns:a16="http://schemas.microsoft.com/office/drawing/2014/main" id="{00000000-0008-0000-0F00-000036030000}"/>
            </a:ext>
          </a:extLst>
        </xdr:cNvPr>
        <xdr:cNvCxnSpPr/>
      </xdr:nvCxnSpPr>
      <xdr:spPr>
        <a:xfrm flipV="1">
          <a:off x="17270413" y="13173075"/>
          <a:ext cx="817562"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48277</xdr:rowOff>
    </xdr:from>
    <xdr:ext cx="469744" cy="259045"/>
    <xdr:sp macro="" textlink="">
      <xdr:nvSpPr>
        <xdr:cNvPr id="823" name="n_1aveValue【消防施設】&#10;一人当たり面積">
          <a:extLst>
            <a:ext uri="{FF2B5EF4-FFF2-40B4-BE49-F238E27FC236}">
              <a16:creationId xmlns:a16="http://schemas.microsoft.com/office/drawing/2014/main" id="{00000000-0008-0000-0F00-000037030000}"/>
            </a:ext>
          </a:extLst>
        </xdr:cNvPr>
        <xdr:cNvSpPr txBox="1"/>
      </xdr:nvSpPr>
      <xdr:spPr>
        <a:xfrm>
          <a:off x="19504102" y="13488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48277</xdr:rowOff>
    </xdr:from>
    <xdr:ext cx="469744" cy="259045"/>
    <xdr:sp macro="" textlink="">
      <xdr:nvSpPr>
        <xdr:cNvPr id="824" name="n_2aveValue【消防施設】&#10;一人当たり面積">
          <a:extLst>
            <a:ext uri="{FF2B5EF4-FFF2-40B4-BE49-F238E27FC236}">
              <a16:creationId xmlns:a16="http://schemas.microsoft.com/office/drawing/2014/main" id="{00000000-0008-0000-0F00-000038030000}"/>
            </a:ext>
          </a:extLst>
        </xdr:cNvPr>
        <xdr:cNvSpPr txBox="1"/>
      </xdr:nvSpPr>
      <xdr:spPr>
        <a:xfrm>
          <a:off x="18684952" y="13488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48277</xdr:rowOff>
    </xdr:from>
    <xdr:ext cx="469744" cy="259045"/>
    <xdr:sp macro="" textlink="">
      <xdr:nvSpPr>
        <xdr:cNvPr id="825" name="n_3aveValue【消防施設】&#10;一人当たり面積">
          <a:extLst>
            <a:ext uri="{FF2B5EF4-FFF2-40B4-BE49-F238E27FC236}">
              <a16:creationId xmlns:a16="http://schemas.microsoft.com/office/drawing/2014/main" id="{00000000-0008-0000-0F00-000039030000}"/>
            </a:ext>
          </a:extLst>
        </xdr:cNvPr>
        <xdr:cNvSpPr txBox="1"/>
      </xdr:nvSpPr>
      <xdr:spPr>
        <a:xfrm>
          <a:off x="17867390" y="13488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60977</xdr:rowOff>
    </xdr:from>
    <xdr:ext cx="469744" cy="259045"/>
    <xdr:sp macro="" textlink="">
      <xdr:nvSpPr>
        <xdr:cNvPr id="826" name="n_4aveValue【消防施設】&#10;一人当たり面積">
          <a:extLst>
            <a:ext uri="{FF2B5EF4-FFF2-40B4-BE49-F238E27FC236}">
              <a16:creationId xmlns:a16="http://schemas.microsoft.com/office/drawing/2014/main" id="{00000000-0008-0000-0F00-00003A030000}"/>
            </a:ext>
          </a:extLst>
        </xdr:cNvPr>
        <xdr:cNvSpPr txBox="1"/>
      </xdr:nvSpPr>
      <xdr:spPr>
        <a:xfrm>
          <a:off x="17049827" y="13500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111777</xdr:rowOff>
    </xdr:from>
    <xdr:ext cx="469744" cy="259045"/>
    <xdr:sp macro="" textlink="">
      <xdr:nvSpPr>
        <xdr:cNvPr id="827" name="n_1mainValue【消防施設】&#10;一人当たり面積">
          <a:extLst>
            <a:ext uri="{FF2B5EF4-FFF2-40B4-BE49-F238E27FC236}">
              <a16:creationId xmlns:a16="http://schemas.microsoft.com/office/drawing/2014/main" id="{00000000-0008-0000-0F00-00003B030000}"/>
            </a:ext>
          </a:extLst>
        </xdr:cNvPr>
        <xdr:cNvSpPr txBox="1"/>
      </xdr:nvSpPr>
      <xdr:spPr>
        <a:xfrm>
          <a:off x="19504102" y="12903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124477</xdr:rowOff>
    </xdr:from>
    <xdr:ext cx="469744" cy="259045"/>
    <xdr:sp macro="" textlink="">
      <xdr:nvSpPr>
        <xdr:cNvPr id="828" name="n_2mainValue【消防施設】&#10;一人当たり面積">
          <a:extLst>
            <a:ext uri="{FF2B5EF4-FFF2-40B4-BE49-F238E27FC236}">
              <a16:creationId xmlns:a16="http://schemas.microsoft.com/office/drawing/2014/main" id="{00000000-0008-0000-0F00-00003C030000}"/>
            </a:ext>
          </a:extLst>
        </xdr:cNvPr>
        <xdr:cNvSpPr txBox="1"/>
      </xdr:nvSpPr>
      <xdr:spPr>
        <a:xfrm>
          <a:off x="18684952" y="12916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79</xdr:row>
      <xdr:rowOff>124477</xdr:rowOff>
    </xdr:from>
    <xdr:ext cx="469744" cy="259045"/>
    <xdr:sp macro="" textlink="">
      <xdr:nvSpPr>
        <xdr:cNvPr id="829" name="n_3mainValue【消防施設】&#10;一人当たり面積">
          <a:extLst>
            <a:ext uri="{FF2B5EF4-FFF2-40B4-BE49-F238E27FC236}">
              <a16:creationId xmlns:a16="http://schemas.microsoft.com/office/drawing/2014/main" id="{00000000-0008-0000-0F00-00003D030000}"/>
            </a:ext>
          </a:extLst>
        </xdr:cNvPr>
        <xdr:cNvSpPr txBox="1"/>
      </xdr:nvSpPr>
      <xdr:spPr>
        <a:xfrm>
          <a:off x="17867390" y="12916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79</xdr:row>
      <xdr:rowOff>137177</xdr:rowOff>
    </xdr:from>
    <xdr:ext cx="469744" cy="259045"/>
    <xdr:sp macro="" textlink="">
      <xdr:nvSpPr>
        <xdr:cNvPr id="830" name="n_4mainValue【消防施設】&#10;一人当たり面積">
          <a:extLst>
            <a:ext uri="{FF2B5EF4-FFF2-40B4-BE49-F238E27FC236}">
              <a16:creationId xmlns:a16="http://schemas.microsoft.com/office/drawing/2014/main" id="{00000000-0008-0000-0F00-00003E030000}"/>
            </a:ext>
          </a:extLst>
        </xdr:cNvPr>
        <xdr:cNvSpPr txBox="1"/>
      </xdr:nvSpPr>
      <xdr:spPr>
        <a:xfrm>
          <a:off x="17049827" y="12929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1" name="正方形/長方形 830">
          <a:extLst>
            <a:ext uri="{FF2B5EF4-FFF2-40B4-BE49-F238E27FC236}">
              <a16:creationId xmlns:a16="http://schemas.microsoft.com/office/drawing/2014/main" id="{00000000-0008-0000-0F00-00003F030000}"/>
            </a:ext>
          </a:extLst>
        </xdr:cNvPr>
        <xdr:cNvSpPr/>
      </xdr:nvSpPr>
      <xdr:spPr>
        <a:xfrm>
          <a:off x="11517313" y="14754225"/>
          <a:ext cx="4367212" cy="6064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2" name="正方形/長方形 831">
          <a:extLst>
            <a:ext uri="{FF2B5EF4-FFF2-40B4-BE49-F238E27FC236}">
              <a16:creationId xmlns:a16="http://schemas.microsoft.com/office/drawing/2014/main" id="{00000000-0008-0000-0F00-000040030000}"/>
            </a:ext>
          </a:extLst>
        </xdr:cNvPr>
        <xdr:cNvSpPr/>
      </xdr:nvSpPr>
      <xdr:spPr>
        <a:xfrm>
          <a:off x="11630025" y="15381287"/>
          <a:ext cx="1409700" cy="23971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3" name="正方形/長方形 832">
          <a:extLst>
            <a:ext uri="{FF2B5EF4-FFF2-40B4-BE49-F238E27FC236}">
              <a16:creationId xmlns:a16="http://schemas.microsoft.com/office/drawing/2014/main" id="{00000000-0008-0000-0F00-000041030000}"/>
            </a:ext>
          </a:extLst>
        </xdr:cNvPr>
        <xdr:cNvSpPr/>
      </xdr:nvSpPr>
      <xdr:spPr>
        <a:xfrm>
          <a:off x="11630025" y="15570200"/>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4" name="正方形/長方形 833">
          <a:extLst>
            <a:ext uri="{FF2B5EF4-FFF2-40B4-BE49-F238E27FC236}">
              <a16:creationId xmlns:a16="http://schemas.microsoft.com/office/drawing/2014/main" id="{00000000-0008-0000-0F00-000042030000}"/>
            </a:ext>
          </a:extLst>
        </xdr:cNvPr>
        <xdr:cNvSpPr/>
      </xdr:nvSpPr>
      <xdr:spPr>
        <a:xfrm>
          <a:off x="12574588" y="15381287"/>
          <a:ext cx="1409700" cy="23971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5" name="正方形/長方形 834">
          <a:extLst>
            <a:ext uri="{FF2B5EF4-FFF2-40B4-BE49-F238E27FC236}">
              <a16:creationId xmlns:a16="http://schemas.microsoft.com/office/drawing/2014/main" id="{00000000-0008-0000-0F00-000043030000}"/>
            </a:ext>
          </a:extLst>
        </xdr:cNvPr>
        <xdr:cNvSpPr/>
      </xdr:nvSpPr>
      <xdr:spPr>
        <a:xfrm>
          <a:off x="12574588" y="15570200"/>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6" name="正方形/長方形 835">
          <a:extLst>
            <a:ext uri="{FF2B5EF4-FFF2-40B4-BE49-F238E27FC236}">
              <a16:creationId xmlns:a16="http://schemas.microsoft.com/office/drawing/2014/main" id="{00000000-0008-0000-0F00-000044030000}"/>
            </a:ext>
          </a:extLst>
        </xdr:cNvPr>
        <xdr:cNvSpPr/>
      </xdr:nvSpPr>
      <xdr:spPr>
        <a:xfrm>
          <a:off x="13631863" y="15381287"/>
          <a:ext cx="1409700" cy="23971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7" name="正方形/長方形 836">
          <a:extLst>
            <a:ext uri="{FF2B5EF4-FFF2-40B4-BE49-F238E27FC236}">
              <a16:creationId xmlns:a16="http://schemas.microsoft.com/office/drawing/2014/main" id="{00000000-0008-0000-0F00-000045030000}"/>
            </a:ext>
          </a:extLst>
        </xdr:cNvPr>
        <xdr:cNvSpPr/>
      </xdr:nvSpPr>
      <xdr:spPr>
        <a:xfrm>
          <a:off x="13631863" y="15570200"/>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8" name="正方形/長方形 837">
          <a:extLst>
            <a:ext uri="{FF2B5EF4-FFF2-40B4-BE49-F238E27FC236}">
              <a16:creationId xmlns:a16="http://schemas.microsoft.com/office/drawing/2014/main" id="{00000000-0008-0000-0F00-000046030000}"/>
            </a:ext>
          </a:extLst>
        </xdr:cNvPr>
        <xdr:cNvSpPr/>
      </xdr:nvSpPr>
      <xdr:spPr>
        <a:xfrm>
          <a:off x="11517313" y="15840075"/>
          <a:ext cx="4367212"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9" name="テキスト ボックス 838">
          <a:extLst>
            <a:ext uri="{FF2B5EF4-FFF2-40B4-BE49-F238E27FC236}">
              <a16:creationId xmlns:a16="http://schemas.microsoft.com/office/drawing/2014/main" id="{00000000-0008-0000-0F00-000047030000}"/>
            </a:ext>
          </a:extLst>
        </xdr:cNvPr>
        <xdr:cNvSpPr txBox="1"/>
      </xdr:nvSpPr>
      <xdr:spPr>
        <a:xfrm>
          <a:off x="11479213"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0" name="直線コネクタ 839">
          <a:extLst>
            <a:ext uri="{FF2B5EF4-FFF2-40B4-BE49-F238E27FC236}">
              <a16:creationId xmlns:a16="http://schemas.microsoft.com/office/drawing/2014/main" id="{00000000-0008-0000-0F00-000048030000}"/>
            </a:ext>
          </a:extLst>
        </xdr:cNvPr>
        <xdr:cNvCxnSpPr/>
      </xdr:nvCxnSpPr>
      <xdr:spPr>
        <a:xfrm>
          <a:off x="11517313" y="179927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1" name="テキスト ボックス 840">
          <a:extLst>
            <a:ext uri="{FF2B5EF4-FFF2-40B4-BE49-F238E27FC236}">
              <a16:creationId xmlns:a16="http://schemas.microsoft.com/office/drawing/2014/main" id="{00000000-0008-0000-0F00-000049030000}"/>
            </a:ext>
          </a:extLst>
        </xdr:cNvPr>
        <xdr:cNvSpPr txBox="1"/>
      </xdr:nvSpPr>
      <xdr:spPr>
        <a:xfrm>
          <a:off x="11092996" y="17860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42" name="直線コネクタ 841">
          <a:extLst>
            <a:ext uri="{FF2B5EF4-FFF2-40B4-BE49-F238E27FC236}">
              <a16:creationId xmlns:a16="http://schemas.microsoft.com/office/drawing/2014/main" id="{00000000-0008-0000-0F00-00004A030000}"/>
            </a:ext>
          </a:extLst>
        </xdr:cNvPr>
        <xdr:cNvCxnSpPr/>
      </xdr:nvCxnSpPr>
      <xdr:spPr>
        <a:xfrm>
          <a:off x="11517313" y="176403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43" name="テキスト ボックス 842">
          <a:extLst>
            <a:ext uri="{FF2B5EF4-FFF2-40B4-BE49-F238E27FC236}">
              <a16:creationId xmlns:a16="http://schemas.microsoft.com/office/drawing/2014/main" id="{00000000-0008-0000-0F00-00004B030000}"/>
            </a:ext>
          </a:extLst>
        </xdr:cNvPr>
        <xdr:cNvSpPr txBox="1"/>
      </xdr:nvSpPr>
      <xdr:spPr>
        <a:xfrm>
          <a:off x="11092996" y="17498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4" name="直線コネクタ 843">
          <a:extLst>
            <a:ext uri="{FF2B5EF4-FFF2-40B4-BE49-F238E27FC236}">
              <a16:creationId xmlns:a16="http://schemas.microsoft.com/office/drawing/2014/main" id="{00000000-0008-0000-0F00-00004C030000}"/>
            </a:ext>
          </a:extLst>
        </xdr:cNvPr>
        <xdr:cNvCxnSpPr/>
      </xdr:nvCxnSpPr>
      <xdr:spPr>
        <a:xfrm>
          <a:off x="11517313" y="172783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45" name="テキスト ボックス 844">
          <a:extLst>
            <a:ext uri="{FF2B5EF4-FFF2-40B4-BE49-F238E27FC236}">
              <a16:creationId xmlns:a16="http://schemas.microsoft.com/office/drawing/2014/main" id="{00000000-0008-0000-0F00-00004D030000}"/>
            </a:ext>
          </a:extLst>
        </xdr:cNvPr>
        <xdr:cNvSpPr txBox="1"/>
      </xdr:nvSpPr>
      <xdr:spPr>
        <a:xfrm>
          <a:off x="11142829" y="171456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46" name="直線コネクタ 845">
          <a:extLst>
            <a:ext uri="{FF2B5EF4-FFF2-40B4-BE49-F238E27FC236}">
              <a16:creationId xmlns:a16="http://schemas.microsoft.com/office/drawing/2014/main" id="{00000000-0008-0000-0F00-00004E030000}"/>
            </a:ext>
          </a:extLst>
        </xdr:cNvPr>
        <xdr:cNvCxnSpPr/>
      </xdr:nvCxnSpPr>
      <xdr:spPr>
        <a:xfrm>
          <a:off x="11517313" y="169164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47" name="テキスト ボックス 846">
          <a:extLst>
            <a:ext uri="{FF2B5EF4-FFF2-40B4-BE49-F238E27FC236}">
              <a16:creationId xmlns:a16="http://schemas.microsoft.com/office/drawing/2014/main" id="{00000000-0008-0000-0F00-00004F030000}"/>
            </a:ext>
          </a:extLst>
        </xdr:cNvPr>
        <xdr:cNvSpPr txBox="1"/>
      </xdr:nvSpPr>
      <xdr:spPr>
        <a:xfrm>
          <a:off x="11142829" y="16783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48" name="直線コネクタ 847">
          <a:extLst>
            <a:ext uri="{FF2B5EF4-FFF2-40B4-BE49-F238E27FC236}">
              <a16:creationId xmlns:a16="http://schemas.microsoft.com/office/drawing/2014/main" id="{00000000-0008-0000-0F00-000050030000}"/>
            </a:ext>
          </a:extLst>
        </xdr:cNvPr>
        <xdr:cNvCxnSpPr/>
      </xdr:nvCxnSpPr>
      <xdr:spPr>
        <a:xfrm>
          <a:off x="11517313" y="165544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49" name="テキスト ボックス 848">
          <a:extLst>
            <a:ext uri="{FF2B5EF4-FFF2-40B4-BE49-F238E27FC236}">
              <a16:creationId xmlns:a16="http://schemas.microsoft.com/office/drawing/2014/main" id="{00000000-0008-0000-0F00-000051030000}"/>
            </a:ext>
          </a:extLst>
        </xdr:cNvPr>
        <xdr:cNvSpPr txBox="1"/>
      </xdr:nvSpPr>
      <xdr:spPr>
        <a:xfrm>
          <a:off x="11142829" y="16421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0" name="直線コネクタ 849">
          <a:extLst>
            <a:ext uri="{FF2B5EF4-FFF2-40B4-BE49-F238E27FC236}">
              <a16:creationId xmlns:a16="http://schemas.microsoft.com/office/drawing/2014/main" id="{00000000-0008-0000-0F00-000052030000}"/>
            </a:ext>
          </a:extLst>
        </xdr:cNvPr>
        <xdr:cNvCxnSpPr/>
      </xdr:nvCxnSpPr>
      <xdr:spPr>
        <a:xfrm>
          <a:off x="11517313" y="161925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51" name="テキスト ボックス 850">
          <a:extLst>
            <a:ext uri="{FF2B5EF4-FFF2-40B4-BE49-F238E27FC236}">
              <a16:creationId xmlns:a16="http://schemas.microsoft.com/office/drawing/2014/main" id="{00000000-0008-0000-0F00-000053030000}"/>
            </a:ext>
          </a:extLst>
        </xdr:cNvPr>
        <xdr:cNvSpPr txBox="1"/>
      </xdr:nvSpPr>
      <xdr:spPr>
        <a:xfrm>
          <a:off x="11142829" y="160598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2" name="直線コネクタ 851">
          <a:extLst>
            <a:ext uri="{FF2B5EF4-FFF2-40B4-BE49-F238E27FC236}">
              <a16:creationId xmlns:a16="http://schemas.microsoft.com/office/drawing/2014/main" id="{00000000-0008-0000-0F00-000054030000}"/>
            </a:ext>
          </a:extLst>
        </xdr:cNvPr>
        <xdr:cNvCxnSpPr/>
      </xdr:nvCxnSpPr>
      <xdr:spPr>
        <a:xfrm>
          <a:off x="11517313" y="158400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53" name="テキスト ボックス 852">
          <a:extLst>
            <a:ext uri="{FF2B5EF4-FFF2-40B4-BE49-F238E27FC236}">
              <a16:creationId xmlns:a16="http://schemas.microsoft.com/office/drawing/2014/main" id="{00000000-0008-0000-0F00-000055030000}"/>
            </a:ext>
          </a:extLst>
        </xdr:cNvPr>
        <xdr:cNvSpPr txBox="1"/>
      </xdr:nvSpPr>
      <xdr:spPr>
        <a:xfrm>
          <a:off x="11206949" y="157073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4" name="【庁舎】&#10;有形固定資産減価償却率グラフ枠">
          <a:extLst>
            <a:ext uri="{FF2B5EF4-FFF2-40B4-BE49-F238E27FC236}">
              <a16:creationId xmlns:a16="http://schemas.microsoft.com/office/drawing/2014/main" id="{00000000-0008-0000-0F00-000056030000}"/>
            </a:ext>
          </a:extLst>
        </xdr:cNvPr>
        <xdr:cNvSpPr/>
      </xdr:nvSpPr>
      <xdr:spPr>
        <a:xfrm>
          <a:off x="11517313" y="15840075"/>
          <a:ext cx="4367212"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108586</xdr:rowOff>
    </xdr:from>
    <xdr:to>
      <xdr:col>85</xdr:col>
      <xdr:colOff>126364</xdr:colOff>
      <xdr:row>107</xdr:row>
      <xdr:rowOff>74295</xdr:rowOff>
    </xdr:to>
    <xdr:cxnSp macro="">
      <xdr:nvCxnSpPr>
        <xdr:cNvPr id="855" name="直線コネクタ 854">
          <a:extLst>
            <a:ext uri="{FF2B5EF4-FFF2-40B4-BE49-F238E27FC236}">
              <a16:creationId xmlns:a16="http://schemas.microsoft.com/office/drawing/2014/main" id="{00000000-0008-0000-0F00-000057030000}"/>
            </a:ext>
          </a:extLst>
        </xdr:cNvPr>
        <xdr:cNvCxnSpPr/>
      </xdr:nvCxnSpPr>
      <xdr:spPr>
        <a:xfrm flipV="1">
          <a:off x="15104427" y="16139161"/>
          <a:ext cx="0" cy="12611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78122</xdr:rowOff>
    </xdr:from>
    <xdr:ext cx="405111" cy="259045"/>
    <xdr:sp macro="" textlink="">
      <xdr:nvSpPr>
        <xdr:cNvPr id="856" name="【庁舎】&#10;有形固定資産減価償却率最小値テキスト">
          <a:extLst>
            <a:ext uri="{FF2B5EF4-FFF2-40B4-BE49-F238E27FC236}">
              <a16:creationId xmlns:a16="http://schemas.microsoft.com/office/drawing/2014/main" id="{00000000-0008-0000-0F00-000058030000}"/>
            </a:ext>
          </a:extLst>
        </xdr:cNvPr>
        <xdr:cNvSpPr txBox="1"/>
      </xdr:nvSpPr>
      <xdr:spPr>
        <a:xfrm>
          <a:off x="15143163" y="17404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74295</xdr:rowOff>
    </xdr:from>
    <xdr:to>
      <xdr:col>86</xdr:col>
      <xdr:colOff>25400</xdr:colOff>
      <xdr:row>107</xdr:row>
      <xdr:rowOff>74295</xdr:rowOff>
    </xdr:to>
    <xdr:cxnSp macro="">
      <xdr:nvCxnSpPr>
        <xdr:cNvPr id="857" name="直線コネクタ 856">
          <a:extLst>
            <a:ext uri="{FF2B5EF4-FFF2-40B4-BE49-F238E27FC236}">
              <a16:creationId xmlns:a16="http://schemas.microsoft.com/office/drawing/2014/main" id="{00000000-0008-0000-0F00-000059030000}"/>
            </a:ext>
          </a:extLst>
        </xdr:cNvPr>
        <xdr:cNvCxnSpPr/>
      </xdr:nvCxnSpPr>
      <xdr:spPr>
        <a:xfrm>
          <a:off x="15016163" y="17400270"/>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55263</xdr:rowOff>
    </xdr:from>
    <xdr:ext cx="405111" cy="259045"/>
    <xdr:sp macro="" textlink="">
      <xdr:nvSpPr>
        <xdr:cNvPr id="858" name="【庁舎】&#10;有形固定資産減価償却率最大値テキスト">
          <a:extLst>
            <a:ext uri="{FF2B5EF4-FFF2-40B4-BE49-F238E27FC236}">
              <a16:creationId xmlns:a16="http://schemas.microsoft.com/office/drawing/2014/main" id="{00000000-0008-0000-0F00-00005A030000}"/>
            </a:ext>
          </a:extLst>
        </xdr:cNvPr>
        <xdr:cNvSpPr txBox="1"/>
      </xdr:nvSpPr>
      <xdr:spPr>
        <a:xfrm>
          <a:off x="15143163" y="15923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108586</xdr:rowOff>
    </xdr:from>
    <xdr:to>
      <xdr:col>86</xdr:col>
      <xdr:colOff>25400</xdr:colOff>
      <xdr:row>99</xdr:row>
      <xdr:rowOff>108586</xdr:rowOff>
    </xdr:to>
    <xdr:cxnSp macro="">
      <xdr:nvCxnSpPr>
        <xdr:cNvPr id="859" name="直線コネクタ 858">
          <a:extLst>
            <a:ext uri="{FF2B5EF4-FFF2-40B4-BE49-F238E27FC236}">
              <a16:creationId xmlns:a16="http://schemas.microsoft.com/office/drawing/2014/main" id="{00000000-0008-0000-0F00-00005B030000}"/>
            </a:ext>
          </a:extLst>
        </xdr:cNvPr>
        <xdr:cNvCxnSpPr/>
      </xdr:nvCxnSpPr>
      <xdr:spPr>
        <a:xfrm>
          <a:off x="15016163" y="16139161"/>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132097</xdr:rowOff>
    </xdr:from>
    <xdr:ext cx="405111" cy="259045"/>
    <xdr:sp macro="" textlink="">
      <xdr:nvSpPr>
        <xdr:cNvPr id="860" name="【庁舎】&#10;有形固定資産減価償却率平均値テキスト">
          <a:extLst>
            <a:ext uri="{FF2B5EF4-FFF2-40B4-BE49-F238E27FC236}">
              <a16:creationId xmlns:a16="http://schemas.microsoft.com/office/drawing/2014/main" id="{00000000-0008-0000-0F00-00005C030000}"/>
            </a:ext>
          </a:extLst>
        </xdr:cNvPr>
        <xdr:cNvSpPr txBox="1"/>
      </xdr:nvSpPr>
      <xdr:spPr>
        <a:xfrm>
          <a:off x="15143163" y="166484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109220</xdr:rowOff>
    </xdr:from>
    <xdr:to>
      <xdr:col>85</xdr:col>
      <xdr:colOff>177800</xdr:colOff>
      <xdr:row>104</xdr:row>
      <xdr:rowOff>39370</xdr:rowOff>
    </xdr:to>
    <xdr:sp macro="" textlink="">
      <xdr:nvSpPr>
        <xdr:cNvPr id="861" name="フローチャート: 判断 860">
          <a:extLst>
            <a:ext uri="{FF2B5EF4-FFF2-40B4-BE49-F238E27FC236}">
              <a16:creationId xmlns:a16="http://schemas.microsoft.com/office/drawing/2014/main" id="{00000000-0008-0000-0F00-00005D030000}"/>
            </a:ext>
          </a:extLst>
        </xdr:cNvPr>
        <xdr:cNvSpPr/>
      </xdr:nvSpPr>
      <xdr:spPr>
        <a:xfrm>
          <a:off x="15054263" y="16787495"/>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78739</xdr:rowOff>
    </xdr:from>
    <xdr:to>
      <xdr:col>81</xdr:col>
      <xdr:colOff>101600</xdr:colOff>
      <xdr:row>104</xdr:row>
      <xdr:rowOff>8889</xdr:rowOff>
    </xdr:to>
    <xdr:sp macro="" textlink="">
      <xdr:nvSpPr>
        <xdr:cNvPr id="862" name="フローチャート: 判断 861">
          <a:extLst>
            <a:ext uri="{FF2B5EF4-FFF2-40B4-BE49-F238E27FC236}">
              <a16:creationId xmlns:a16="http://schemas.microsoft.com/office/drawing/2014/main" id="{00000000-0008-0000-0F00-00005E030000}"/>
            </a:ext>
          </a:extLst>
        </xdr:cNvPr>
        <xdr:cNvSpPr/>
      </xdr:nvSpPr>
      <xdr:spPr>
        <a:xfrm>
          <a:off x="14273213" y="16757014"/>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48261</xdr:rowOff>
    </xdr:from>
    <xdr:to>
      <xdr:col>76</xdr:col>
      <xdr:colOff>165100</xdr:colOff>
      <xdr:row>103</xdr:row>
      <xdr:rowOff>149861</xdr:rowOff>
    </xdr:to>
    <xdr:sp macro="" textlink="">
      <xdr:nvSpPr>
        <xdr:cNvPr id="863" name="フローチャート: 判断 862">
          <a:extLst>
            <a:ext uri="{FF2B5EF4-FFF2-40B4-BE49-F238E27FC236}">
              <a16:creationId xmlns:a16="http://schemas.microsoft.com/office/drawing/2014/main" id="{00000000-0008-0000-0F00-00005F030000}"/>
            </a:ext>
          </a:extLst>
        </xdr:cNvPr>
        <xdr:cNvSpPr/>
      </xdr:nvSpPr>
      <xdr:spPr>
        <a:xfrm>
          <a:off x="13455650" y="1672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61595</xdr:rowOff>
    </xdr:from>
    <xdr:to>
      <xdr:col>72</xdr:col>
      <xdr:colOff>38100</xdr:colOff>
      <xdr:row>103</xdr:row>
      <xdr:rowOff>163195</xdr:rowOff>
    </xdr:to>
    <xdr:sp macro="" textlink="">
      <xdr:nvSpPr>
        <xdr:cNvPr id="864" name="フローチャート: 判断 863">
          <a:extLst>
            <a:ext uri="{FF2B5EF4-FFF2-40B4-BE49-F238E27FC236}">
              <a16:creationId xmlns:a16="http://schemas.microsoft.com/office/drawing/2014/main" id="{00000000-0008-0000-0F00-000060030000}"/>
            </a:ext>
          </a:extLst>
        </xdr:cNvPr>
        <xdr:cNvSpPr/>
      </xdr:nvSpPr>
      <xdr:spPr>
        <a:xfrm>
          <a:off x="12638088" y="16739870"/>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92075</xdr:rowOff>
    </xdr:from>
    <xdr:to>
      <xdr:col>67</xdr:col>
      <xdr:colOff>101600</xdr:colOff>
      <xdr:row>104</xdr:row>
      <xdr:rowOff>22225</xdr:rowOff>
    </xdr:to>
    <xdr:sp macro="" textlink="">
      <xdr:nvSpPr>
        <xdr:cNvPr id="865" name="フローチャート: 判断 864">
          <a:extLst>
            <a:ext uri="{FF2B5EF4-FFF2-40B4-BE49-F238E27FC236}">
              <a16:creationId xmlns:a16="http://schemas.microsoft.com/office/drawing/2014/main" id="{00000000-0008-0000-0F00-000061030000}"/>
            </a:ext>
          </a:extLst>
        </xdr:cNvPr>
        <xdr:cNvSpPr/>
      </xdr:nvSpPr>
      <xdr:spPr>
        <a:xfrm>
          <a:off x="11806238" y="16770350"/>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6" name="テキスト ボックス 865">
          <a:extLst>
            <a:ext uri="{FF2B5EF4-FFF2-40B4-BE49-F238E27FC236}">
              <a16:creationId xmlns:a16="http://schemas.microsoft.com/office/drawing/2014/main" id="{00000000-0008-0000-0F00-000062030000}"/>
            </a:ext>
          </a:extLst>
        </xdr:cNvPr>
        <xdr:cNvSpPr txBox="1"/>
      </xdr:nvSpPr>
      <xdr:spPr>
        <a:xfrm>
          <a:off x="149288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7" name="テキスト ボックス 866">
          <a:extLst>
            <a:ext uri="{FF2B5EF4-FFF2-40B4-BE49-F238E27FC236}">
              <a16:creationId xmlns:a16="http://schemas.microsoft.com/office/drawing/2014/main" id="{00000000-0008-0000-0F00-000063030000}"/>
            </a:ext>
          </a:extLst>
        </xdr:cNvPr>
        <xdr:cNvSpPr txBox="1"/>
      </xdr:nvSpPr>
      <xdr:spPr>
        <a:xfrm>
          <a:off x="1414780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8" name="テキスト ボックス 867">
          <a:extLst>
            <a:ext uri="{FF2B5EF4-FFF2-40B4-BE49-F238E27FC236}">
              <a16:creationId xmlns:a16="http://schemas.microsoft.com/office/drawing/2014/main" id="{00000000-0008-0000-0F00-000064030000}"/>
            </a:ext>
          </a:extLst>
        </xdr:cNvPr>
        <xdr:cNvSpPr txBox="1"/>
      </xdr:nvSpPr>
      <xdr:spPr>
        <a:xfrm>
          <a:off x="13330238"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9" name="テキスト ボックス 868">
          <a:extLst>
            <a:ext uri="{FF2B5EF4-FFF2-40B4-BE49-F238E27FC236}">
              <a16:creationId xmlns:a16="http://schemas.microsoft.com/office/drawing/2014/main" id="{00000000-0008-0000-0F00-000065030000}"/>
            </a:ext>
          </a:extLst>
        </xdr:cNvPr>
        <xdr:cNvSpPr txBox="1"/>
      </xdr:nvSpPr>
      <xdr:spPr>
        <a:xfrm>
          <a:off x="1251267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0" name="テキスト ボックス 869">
          <a:extLst>
            <a:ext uri="{FF2B5EF4-FFF2-40B4-BE49-F238E27FC236}">
              <a16:creationId xmlns:a16="http://schemas.microsoft.com/office/drawing/2014/main" id="{00000000-0008-0000-0F00-000066030000}"/>
            </a:ext>
          </a:extLst>
        </xdr:cNvPr>
        <xdr:cNvSpPr txBox="1"/>
      </xdr:nvSpPr>
      <xdr:spPr>
        <a:xfrm>
          <a:off x="116808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101600</xdr:rowOff>
    </xdr:from>
    <xdr:to>
      <xdr:col>85</xdr:col>
      <xdr:colOff>177800</xdr:colOff>
      <xdr:row>105</xdr:row>
      <xdr:rowOff>31750</xdr:rowOff>
    </xdr:to>
    <xdr:sp macro="" textlink="">
      <xdr:nvSpPr>
        <xdr:cNvPr id="871" name="楕円 870">
          <a:extLst>
            <a:ext uri="{FF2B5EF4-FFF2-40B4-BE49-F238E27FC236}">
              <a16:creationId xmlns:a16="http://schemas.microsoft.com/office/drawing/2014/main" id="{00000000-0008-0000-0F00-000067030000}"/>
            </a:ext>
          </a:extLst>
        </xdr:cNvPr>
        <xdr:cNvSpPr/>
      </xdr:nvSpPr>
      <xdr:spPr>
        <a:xfrm>
          <a:off x="15054263" y="16941800"/>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80027</xdr:rowOff>
    </xdr:from>
    <xdr:ext cx="405111" cy="259045"/>
    <xdr:sp macro="" textlink="">
      <xdr:nvSpPr>
        <xdr:cNvPr id="872" name="【庁舎】&#10;有形固定資産減価償却率該当値テキスト">
          <a:extLst>
            <a:ext uri="{FF2B5EF4-FFF2-40B4-BE49-F238E27FC236}">
              <a16:creationId xmlns:a16="http://schemas.microsoft.com/office/drawing/2014/main" id="{00000000-0008-0000-0F00-000068030000}"/>
            </a:ext>
          </a:extLst>
        </xdr:cNvPr>
        <xdr:cNvSpPr txBox="1"/>
      </xdr:nvSpPr>
      <xdr:spPr>
        <a:xfrm>
          <a:off x="15143163" y="16920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109220</xdr:rowOff>
    </xdr:from>
    <xdr:to>
      <xdr:col>81</xdr:col>
      <xdr:colOff>101600</xdr:colOff>
      <xdr:row>105</xdr:row>
      <xdr:rowOff>39370</xdr:rowOff>
    </xdr:to>
    <xdr:sp macro="" textlink="">
      <xdr:nvSpPr>
        <xdr:cNvPr id="873" name="楕円 872">
          <a:extLst>
            <a:ext uri="{FF2B5EF4-FFF2-40B4-BE49-F238E27FC236}">
              <a16:creationId xmlns:a16="http://schemas.microsoft.com/office/drawing/2014/main" id="{00000000-0008-0000-0F00-000069030000}"/>
            </a:ext>
          </a:extLst>
        </xdr:cNvPr>
        <xdr:cNvSpPr/>
      </xdr:nvSpPr>
      <xdr:spPr>
        <a:xfrm>
          <a:off x="14273213" y="16949420"/>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152400</xdr:rowOff>
    </xdr:from>
    <xdr:to>
      <xdr:col>85</xdr:col>
      <xdr:colOff>127000</xdr:colOff>
      <xdr:row>104</xdr:row>
      <xdr:rowOff>160020</xdr:rowOff>
    </xdr:to>
    <xdr:cxnSp macro="">
      <xdr:nvCxnSpPr>
        <xdr:cNvPr id="874" name="直線コネクタ 873">
          <a:extLst>
            <a:ext uri="{FF2B5EF4-FFF2-40B4-BE49-F238E27FC236}">
              <a16:creationId xmlns:a16="http://schemas.microsoft.com/office/drawing/2014/main" id="{00000000-0008-0000-0F00-00006A030000}"/>
            </a:ext>
          </a:extLst>
        </xdr:cNvPr>
        <xdr:cNvCxnSpPr/>
      </xdr:nvCxnSpPr>
      <xdr:spPr>
        <a:xfrm flipV="1">
          <a:off x="14324013" y="16992600"/>
          <a:ext cx="78105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84455</xdr:rowOff>
    </xdr:from>
    <xdr:to>
      <xdr:col>76</xdr:col>
      <xdr:colOff>165100</xdr:colOff>
      <xdr:row>105</xdr:row>
      <xdr:rowOff>14605</xdr:rowOff>
    </xdr:to>
    <xdr:sp macro="" textlink="">
      <xdr:nvSpPr>
        <xdr:cNvPr id="875" name="楕円 874">
          <a:extLst>
            <a:ext uri="{FF2B5EF4-FFF2-40B4-BE49-F238E27FC236}">
              <a16:creationId xmlns:a16="http://schemas.microsoft.com/office/drawing/2014/main" id="{00000000-0008-0000-0F00-00006B030000}"/>
            </a:ext>
          </a:extLst>
        </xdr:cNvPr>
        <xdr:cNvSpPr/>
      </xdr:nvSpPr>
      <xdr:spPr>
        <a:xfrm>
          <a:off x="13455650" y="16924655"/>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135255</xdr:rowOff>
    </xdr:from>
    <xdr:to>
      <xdr:col>81</xdr:col>
      <xdr:colOff>50800</xdr:colOff>
      <xdr:row>104</xdr:row>
      <xdr:rowOff>160020</xdr:rowOff>
    </xdr:to>
    <xdr:cxnSp macro="">
      <xdr:nvCxnSpPr>
        <xdr:cNvPr id="876" name="直線コネクタ 875">
          <a:extLst>
            <a:ext uri="{FF2B5EF4-FFF2-40B4-BE49-F238E27FC236}">
              <a16:creationId xmlns:a16="http://schemas.microsoft.com/office/drawing/2014/main" id="{00000000-0008-0000-0F00-00006C030000}"/>
            </a:ext>
          </a:extLst>
        </xdr:cNvPr>
        <xdr:cNvCxnSpPr/>
      </xdr:nvCxnSpPr>
      <xdr:spPr>
        <a:xfrm>
          <a:off x="13506450" y="16975455"/>
          <a:ext cx="817563"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8255</xdr:rowOff>
    </xdr:from>
    <xdr:to>
      <xdr:col>72</xdr:col>
      <xdr:colOff>38100</xdr:colOff>
      <xdr:row>104</xdr:row>
      <xdr:rowOff>109855</xdr:rowOff>
    </xdr:to>
    <xdr:sp macro="" textlink="">
      <xdr:nvSpPr>
        <xdr:cNvPr id="877" name="楕円 876">
          <a:extLst>
            <a:ext uri="{FF2B5EF4-FFF2-40B4-BE49-F238E27FC236}">
              <a16:creationId xmlns:a16="http://schemas.microsoft.com/office/drawing/2014/main" id="{00000000-0008-0000-0F00-00006D030000}"/>
            </a:ext>
          </a:extLst>
        </xdr:cNvPr>
        <xdr:cNvSpPr/>
      </xdr:nvSpPr>
      <xdr:spPr>
        <a:xfrm>
          <a:off x="12638088" y="16848455"/>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59055</xdr:rowOff>
    </xdr:from>
    <xdr:to>
      <xdr:col>76</xdr:col>
      <xdr:colOff>114300</xdr:colOff>
      <xdr:row>104</xdr:row>
      <xdr:rowOff>135255</xdr:rowOff>
    </xdr:to>
    <xdr:cxnSp macro="">
      <xdr:nvCxnSpPr>
        <xdr:cNvPr id="878" name="直線コネクタ 877">
          <a:extLst>
            <a:ext uri="{FF2B5EF4-FFF2-40B4-BE49-F238E27FC236}">
              <a16:creationId xmlns:a16="http://schemas.microsoft.com/office/drawing/2014/main" id="{00000000-0008-0000-0F00-00006E030000}"/>
            </a:ext>
          </a:extLst>
        </xdr:cNvPr>
        <xdr:cNvCxnSpPr/>
      </xdr:nvCxnSpPr>
      <xdr:spPr>
        <a:xfrm>
          <a:off x="12688888" y="16899255"/>
          <a:ext cx="817562"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10161</xdr:rowOff>
    </xdr:from>
    <xdr:to>
      <xdr:col>67</xdr:col>
      <xdr:colOff>101600</xdr:colOff>
      <xdr:row>104</xdr:row>
      <xdr:rowOff>111761</xdr:rowOff>
    </xdr:to>
    <xdr:sp macro="" textlink="">
      <xdr:nvSpPr>
        <xdr:cNvPr id="879" name="楕円 878">
          <a:extLst>
            <a:ext uri="{FF2B5EF4-FFF2-40B4-BE49-F238E27FC236}">
              <a16:creationId xmlns:a16="http://schemas.microsoft.com/office/drawing/2014/main" id="{00000000-0008-0000-0F00-00006F030000}"/>
            </a:ext>
          </a:extLst>
        </xdr:cNvPr>
        <xdr:cNvSpPr/>
      </xdr:nvSpPr>
      <xdr:spPr>
        <a:xfrm>
          <a:off x="11806238" y="1685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59055</xdr:rowOff>
    </xdr:from>
    <xdr:to>
      <xdr:col>71</xdr:col>
      <xdr:colOff>177800</xdr:colOff>
      <xdr:row>104</xdr:row>
      <xdr:rowOff>60961</xdr:rowOff>
    </xdr:to>
    <xdr:cxnSp macro="">
      <xdr:nvCxnSpPr>
        <xdr:cNvPr id="880" name="直線コネクタ 879">
          <a:extLst>
            <a:ext uri="{FF2B5EF4-FFF2-40B4-BE49-F238E27FC236}">
              <a16:creationId xmlns:a16="http://schemas.microsoft.com/office/drawing/2014/main" id="{00000000-0008-0000-0F00-000070030000}"/>
            </a:ext>
          </a:extLst>
        </xdr:cNvPr>
        <xdr:cNvCxnSpPr/>
      </xdr:nvCxnSpPr>
      <xdr:spPr>
        <a:xfrm flipV="1">
          <a:off x="11857038" y="16899255"/>
          <a:ext cx="83185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25416</xdr:rowOff>
    </xdr:from>
    <xdr:ext cx="405111" cy="259045"/>
    <xdr:sp macro="" textlink="">
      <xdr:nvSpPr>
        <xdr:cNvPr id="881" name="n_1aveValue【庁舎】&#10;有形固定資産減価償却率">
          <a:extLst>
            <a:ext uri="{FF2B5EF4-FFF2-40B4-BE49-F238E27FC236}">
              <a16:creationId xmlns:a16="http://schemas.microsoft.com/office/drawing/2014/main" id="{00000000-0008-0000-0F00-000071030000}"/>
            </a:ext>
          </a:extLst>
        </xdr:cNvPr>
        <xdr:cNvSpPr txBox="1"/>
      </xdr:nvSpPr>
      <xdr:spPr>
        <a:xfrm>
          <a:off x="14123044" y="16541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166388</xdr:rowOff>
    </xdr:from>
    <xdr:ext cx="405111" cy="259045"/>
    <xdr:sp macro="" textlink="">
      <xdr:nvSpPr>
        <xdr:cNvPr id="882" name="n_2aveValue【庁舎】&#10;有形固定資産減価償却率">
          <a:extLst>
            <a:ext uri="{FF2B5EF4-FFF2-40B4-BE49-F238E27FC236}">
              <a16:creationId xmlns:a16="http://schemas.microsoft.com/office/drawing/2014/main" id="{00000000-0008-0000-0F00-000072030000}"/>
            </a:ext>
          </a:extLst>
        </xdr:cNvPr>
        <xdr:cNvSpPr txBox="1"/>
      </xdr:nvSpPr>
      <xdr:spPr>
        <a:xfrm>
          <a:off x="13318182" y="16516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8272</xdr:rowOff>
    </xdr:from>
    <xdr:ext cx="405111" cy="259045"/>
    <xdr:sp macro="" textlink="">
      <xdr:nvSpPr>
        <xdr:cNvPr id="883" name="n_3aveValue【庁舎】&#10;有形固定資産減価償却率">
          <a:extLst>
            <a:ext uri="{FF2B5EF4-FFF2-40B4-BE49-F238E27FC236}">
              <a16:creationId xmlns:a16="http://schemas.microsoft.com/office/drawing/2014/main" id="{00000000-0008-0000-0F00-000073030000}"/>
            </a:ext>
          </a:extLst>
        </xdr:cNvPr>
        <xdr:cNvSpPr txBox="1"/>
      </xdr:nvSpPr>
      <xdr:spPr>
        <a:xfrm>
          <a:off x="12500619" y="16524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38752</xdr:rowOff>
    </xdr:from>
    <xdr:ext cx="405111" cy="259045"/>
    <xdr:sp macro="" textlink="">
      <xdr:nvSpPr>
        <xdr:cNvPr id="884" name="n_4aveValue【庁舎】&#10;有形固定資産減価償却率">
          <a:extLst>
            <a:ext uri="{FF2B5EF4-FFF2-40B4-BE49-F238E27FC236}">
              <a16:creationId xmlns:a16="http://schemas.microsoft.com/office/drawing/2014/main" id="{00000000-0008-0000-0F00-000074030000}"/>
            </a:ext>
          </a:extLst>
        </xdr:cNvPr>
        <xdr:cNvSpPr txBox="1"/>
      </xdr:nvSpPr>
      <xdr:spPr>
        <a:xfrm>
          <a:off x="11668769" y="16555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30497</xdr:rowOff>
    </xdr:from>
    <xdr:ext cx="405111" cy="259045"/>
    <xdr:sp macro="" textlink="">
      <xdr:nvSpPr>
        <xdr:cNvPr id="885" name="n_1mainValue【庁舎】&#10;有形固定資産減価償却率">
          <a:extLst>
            <a:ext uri="{FF2B5EF4-FFF2-40B4-BE49-F238E27FC236}">
              <a16:creationId xmlns:a16="http://schemas.microsoft.com/office/drawing/2014/main" id="{00000000-0008-0000-0F00-000075030000}"/>
            </a:ext>
          </a:extLst>
        </xdr:cNvPr>
        <xdr:cNvSpPr txBox="1"/>
      </xdr:nvSpPr>
      <xdr:spPr>
        <a:xfrm>
          <a:off x="14123044" y="17032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5732</xdr:rowOff>
    </xdr:from>
    <xdr:ext cx="405111" cy="259045"/>
    <xdr:sp macro="" textlink="">
      <xdr:nvSpPr>
        <xdr:cNvPr id="886" name="n_2mainValue【庁舎】&#10;有形固定資産減価償却率">
          <a:extLst>
            <a:ext uri="{FF2B5EF4-FFF2-40B4-BE49-F238E27FC236}">
              <a16:creationId xmlns:a16="http://schemas.microsoft.com/office/drawing/2014/main" id="{00000000-0008-0000-0F00-000076030000}"/>
            </a:ext>
          </a:extLst>
        </xdr:cNvPr>
        <xdr:cNvSpPr txBox="1"/>
      </xdr:nvSpPr>
      <xdr:spPr>
        <a:xfrm>
          <a:off x="13318182" y="1700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100982</xdr:rowOff>
    </xdr:from>
    <xdr:ext cx="405111" cy="259045"/>
    <xdr:sp macro="" textlink="">
      <xdr:nvSpPr>
        <xdr:cNvPr id="887" name="n_3mainValue【庁舎】&#10;有形固定資産減価償却率">
          <a:extLst>
            <a:ext uri="{FF2B5EF4-FFF2-40B4-BE49-F238E27FC236}">
              <a16:creationId xmlns:a16="http://schemas.microsoft.com/office/drawing/2014/main" id="{00000000-0008-0000-0F00-000077030000}"/>
            </a:ext>
          </a:extLst>
        </xdr:cNvPr>
        <xdr:cNvSpPr txBox="1"/>
      </xdr:nvSpPr>
      <xdr:spPr>
        <a:xfrm>
          <a:off x="12500619" y="16941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102888</xdr:rowOff>
    </xdr:from>
    <xdr:ext cx="405111" cy="259045"/>
    <xdr:sp macro="" textlink="">
      <xdr:nvSpPr>
        <xdr:cNvPr id="888" name="n_4mainValue【庁舎】&#10;有形固定資産減価償却率">
          <a:extLst>
            <a:ext uri="{FF2B5EF4-FFF2-40B4-BE49-F238E27FC236}">
              <a16:creationId xmlns:a16="http://schemas.microsoft.com/office/drawing/2014/main" id="{00000000-0008-0000-0F00-000078030000}"/>
            </a:ext>
          </a:extLst>
        </xdr:cNvPr>
        <xdr:cNvSpPr txBox="1"/>
      </xdr:nvSpPr>
      <xdr:spPr>
        <a:xfrm>
          <a:off x="11668769" y="16943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9" name="正方形/長方形 888">
          <a:extLst>
            <a:ext uri="{FF2B5EF4-FFF2-40B4-BE49-F238E27FC236}">
              <a16:creationId xmlns:a16="http://schemas.microsoft.com/office/drawing/2014/main" id="{00000000-0008-0000-0F00-000079030000}"/>
            </a:ext>
          </a:extLst>
        </xdr:cNvPr>
        <xdr:cNvSpPr/>
      </xdr:nvSpPr>
      <xdr:spPr>
        <a:xfrm>
          <a:off x="16916400" y="14754225"/>
          <a:ext cx="4381500" cy="6064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0" name="正方形/長方形 889">
          <a:extLst>
            <a:ext uri="{FF2B5EF4-FFF2-40B4-BE49-F238E27FC236}">
              <a16:creationId xmlns:a16="http://schemas.microsoft.com/office/drawing/2014/main" id="{00000000-0008-0000-0F00-00007A030000}"/>
            </a:ext>
          </a:extLst>
        </xdr:cNvPr>
        <xdr:cNvSpPr/>
      </xdr:nvSpPr>
      <xdr:spPr>
        <a:xfrm>
          <a:off x="17043400" y="15381287"/>
          <a:ext cx="1409700" cy="23971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1" name="正方形/長方形 890">
          <a:extLst>
            <a:ext uri="{FF2B5EF4-FFF2-40B4-BE49-F238E27FC236}">
              <a16:creationId xmlns:a16="http://schemas.microsoft.com/office/drawing/2014/main" id="{00000000-0008-0000-0F00-00007B030000}"/>
            </a:ext>
          </a:extLst>
        </xdr:cNvPr>
        <xdr:cNvSpPr/>
      </xdr:nvSpPr>
      <xdr:spPr>
        <a:xfrm>
          <a:off x="17043400" y="15570200"/>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2" name="正方形/長方形 891">
          <a:extLst>
            <a:ext uri="{FF2B5EF4-FFF2-40B4-BE49-F238E27FC236}">
              <a16:creationId xmlns:a16="http://schemas.microsoft.com/office/drawing/2014/main" id="{00000000-0008-0000-0F00-00007C030000}"/>
            </a:ext>
          </a:extLst>
        </xdr:cNvPr>
        <xdr:cNvSpPr/>
      </xdr:nvSpPr>
      <xdr:spPr>
        <a:xfrm>
          <a:off x="17973675" y="15381287"/>
          <a:ext cx="1409700" cy="23971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3" name="正方形/長方形 892">
          <a:extLst>
            <a:ext uri="{FF2B5EF4-FFF2-40B4-BE49-F238E27FC236}">
              <a16:creationId xmlns:a16="http://schemas.microsoft.com/office/drawing/2014/main" id="{00000000-0008-0000-0F00-00007D030000}"/>
            </a:ext>
          </a:extLst>
        </xdr:cNvPr>
        <xdr:cNvSpPr/>
      </xdr:nvSpPr>
      <xdr:spPr>
        <a:xfrm>
          <a:off x="17973675" y="15570200"/>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4" name="正方形/長方形 893">
          <a:extLst>
            <a:ext uri="{FF2B5EF4-FFF2-40B4-BE49-F238E27FC236}">
              <a16:creationId xmlns:a16="http://schemas.microsoft.com/office/drawing/2014/main" id="{00000000-0008-0000-0F00-00007E030000}"/>
            </a:ext>
          </a:extLst>
        </xdr:cNvPr>
        <xdr:cNvSpPr/>
      </xdr:nvSpPr>
      <xdr:spPr>
        <a:xfrm>
          <a:off x="19030950" y="15381287"/>
          <a:ext cx="1409700" cy="23971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5" name="正方形/長方形 894">
          <a:extLst>
            <a:ext uri="{FF2B5EF4-FFF2-40B4-BE49-F238E27FC236}">
              <a16:creationId xmlns:a16="http://schemas.microsoft.com/office/drawing/2014/main" id="{00000000-0008-0000-0F00-00007F030000}"/>
            </a:ext>
          </a:extLst>
        </xdr:cNvPr>
        <xdr:cNvSpPr/>
      </xdr:nvSpPr>
      <xdr:spPr>
        <a:xfrm>
          <a:off x="19030950" y="15570200"/>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6" name="正方形/長方形 895">
          <a:extLst>
            <a:ext uri="{FF2B5EF4-FFF2-40B4-BE49-F238E27FC236}">
              <a16:creationId xmlns:a16="http://schemas.microsoft.com/office/drawing/2014/main" id="{00000000-0008-0000-0F00-000080030000}"/>
            </a:ext>
          </a:extLst>
        </xdr:cNvPr>
        <xdr:cNvSpPr/>
      </xdr:nvSpPr>
      <xdr:spPr>
        <a:xfrm>
          <a:off x="16916400" y="15840075"/>
          <a:ext cx="43815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7" name="テキスト ボックス 896">
          <a:extLst>
            <a:ext uri="{FF2B5EF4-FFF2-40B4-BE49-F238E27FC236}">
              <a16:creationId xmlns:a16="http://schemas.microsoft.com/office/drawing/2014/main" id="{00000000-0008-0000-0F00-000081030000}"/>
            </a:ext>
          </a:extLst>
        </xdr:cNvPr>
        <xdr:cNvSpPr txBox="1"/>
      </xdr:nvSpPr>
      <xdr:spPr>
        <a:xfrm>
          <a:off x="16892588"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8" name="直線コネクタ 897">
          <a:extLst>
            <a:ext uri="{FF2B5EF4-FFF2-40B4-BE49-F238E27FC236}">
              <a16:creationId xmlns:a16="http://schemas.microsoft.com/office/drawing/2014/main" id="{00000000-0008-0000-0F00-000082030000}"/>
            </a:ext>
          </a:extLst>
        </xdr:cNvPr>
        <xdr:cNvCxnSpPr/>
      </xdr:nvCxnSpPr>
      <xdr:spPr>
        <a:xfrm>
          <a:off x="16916400" y="179927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99" name="直線コネクタ 898">
          <a:extLst>
            <a:ext uri="{FF2B5EF4-FFF2-40B4-BE49-F238E27FC236}">
              <a16:creationId xmlns:a16="http://schemas.microsoft.com/office/drawing/2014/main" id="{00000000-0008-0000-0F00-000083030000}"/>
            </a:ext>
          </a:extLst>
        </xdr:cNvPr>
        <xdr:cNvCxnSpPr/>
      </xdr:nvCxnSpPr>
      <xdr:spPr>
        <a:xfrm>
          <a:off x="16916400" y="176403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00" name="テキスト ボックス 899">
          <a:extLst>
            <a:ext uri="{FF2B5EF4-FFF2-40B4-BE49-F238E27FC236}">
              <a16:creationId xmlns:a16="http://schemas.microsoft.com/office/drawing/2014/main" id="{00000000-0008-0000-0F00-000084030000}"/>
            </a:ext>
          </a:extLst>
        </xdr:cNvPr>
        <xdr:cNvSpPr txBox="1"/>
      </xdr:nvSpPr>
      <xdr:spPr>
        <a:xfrm>
          <a:off x="16492084" y="17498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01" name="直線コネクタ 900">
          <a:extLst>
            <a:ext uri="{FF2B5EF4-FFF2-40B4-BE49-F238E27FC236}">
              <a16:creationId xmlns:a16="http://schemas.microsoft.com/office/drawing/2014/main" id="{00000000-0008-0000-0F00-000085030000}"/>
            </a:ext>
          </a:extLst>
        </xdr:cNvPr>
        <xdr:cNvCxnSpPr/>
      </xdr:nvCxnSpPr>
      <xdr:spPr>
        <a:xfrm>
          <a:off x="16916400" y="172783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02" name="テキスト ボックス 901">
          <a:extLst>
            <a:ext uri="{FF2B5EF4-FFF2-40B4-BE49-F238E27FC236}">
              <a16:creationId xmlns:a16="http://schemas.microsoft.com/office/drawing/2014/main" id="{00000000-0008-0000-0F00-000086030000}"/>
            </a:ext>
          </a:extLst>
        </xdr:cNvPr>
        <xdr:cNvSpPr txBox="1"/>
      </xdr:nvSpPr>
      <xdr:spPr>
        <a:xfrm>
          <a:off x="16492084" y="171456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03" name="直線コネクタ 902">
          <a:extLst>
            <a:ext uri="{FF2B5EF4-FFF2-40B4-BE49-F238E27FC236}">
              <a16:creationId xmlns:a16="http://schemas.microsoft.com/office/drawing/2014/main" id="{00000000-0008-0000-0F00-000087030000}"/>
            </a:ext>
          </a:extLst>
        </xdr:cNvPr>
        <xdr:cNvCxnSpPr/>
      </xdr:nvCxnSpPr>
      <xdr:spPr>
        <a:xfrm>
          <a:off x="16916400" y="169164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04" name="テキスト ボックス 903">
          <a:extLst>
            <a:ext uri="{FF2B5EF4-FFF2-40B4-BE49-F238E27FC236}">
              <a16:creationId xmlns:a16="http://schemas.microsoft.com/office/drawing/2014/main" id="{00000000-0008-0000-0F00-000088030000}"/>
            </a:ext>
          </a:extLst>
        </xdr:cNvPr>
        <xdr:cNvSpPr txBox="1"/>
      </xdr:nvSpPr>
      <xdr:spPr>
        <a:xfrm>
          <a:off x="16492084" y="16783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05" name="直線コネクタ 904">
          <a:extLst>
            <a:ext uri="{FF2B5EF4-FFF2-40B4-BE49-F238E27FC236}">
              <a16:creationId xmlns:a16="http://schemas.microsoft.com/office/drawing/2014/main" id="{00000000-0008-0000-0F00-000089030000}"/>
            </a:ext>
          </a:extLst>
        </xdr:cNvPr>
        <xdr:cNvCxnSpPr/>
      </xdr:nvCxnSpPr>
      <xdr:spPr>
        <a:xfrm>
          <a:off x="16916400" y="165544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06" name="テキスト ボックス 905">
          <a:extLst>
            <a:ext uri="{FF2B5EF4-FFF2-40B4-BE49-F238E27FC236}">
              <a16:creationId xmlns:a16="http://schemas.microsoft.com/office/drawing/2014/main" id="{00000000-0008-0000-0F00-00008A030000}"/>
            </a:ext>
          </a:extLst>
        </xdr:cNvPr>
        <xdr:cNvSpPr txBox="1"/>
      </xdr:nvSpPr>
      <xdr:spPr>
        <a:xfrm>
          <a:off x="16492084" y="16421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07" name="直線コネクタ 906">
          <a:extLst>
            <a:ext uri="{FF2B5EF4-FFF2-40B4-BE49-F238E27FC236}">
              <a16:creationId xmlns:a16="http://schemas.microsoft.com/office/drawing/2014/main" id="{00000000-0008-0000-0F00-00008B030000}"/>
            </a:ext>
          </a:extLst>
        </xdr:cNvPr>
        <xdr:cNvCxnSpPr/>
      </xdr:nvCxnSpPr>
      <xdr:spPr>
        <a:xfrm>
          <a:off x="16916400" y="161925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08" name="テキスト ボックス 907">
          <a:extLst>
            <a:ext uri="{FF2B5EF4-FFF2-40B4-BE49-F238E27FC236}">
              <a16:creationId xmlns:a16="http://schemas.microsoft.com/office/drawing/2014/main" id="{00000000-0008-0000-0F00-00008C030000}"/>
            </a:ext>
          </a:extLst>
        </xdr:cNvPr>
        <xdr:cNvSpPr txBox="1"/>
      </xdr:nvSpPr>
      <xdr:spPr>
        <a:xfrm>
          <a:off x="16492084" y="160598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9" name="直線コネクタ 908">
          <a:extLst>
            <a:ext uri="{FF2B5EF4-FFF2-40B4-BE49-F238E27FC236}">
              <a16:creationId xmlns:a16="http://schemas.microsoft.com/office/drawing/2014/main" id="{00000000-0008-0000-0F00-00008D030000}"/>
            </a:ext>
          </a:extLst>
        </xdr:cNvPr>
        <xdr:cNvCxnSpPr/>
      </xdr:nvCxnSpPr>
      <xdr:spPr>
        <a:xfrm>
          <a:off x="16916400" y="158400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0" name="テキスト ボックス 909">
          <a:extLst>
            <a:ext uri="{FF2B5EF4-FFF2-40B4-BE49-F238E27FC236}">
              <a16:creationId xmlns:a16="http://schemas.microsoft.com/office/drawing/2014/main" id="{00000000-0008-0000-0F00-00008E030000}"/>
            </a:ext>
          </a:extLst>
        </xdr:cNvPr>
        <xdr:cNvSpPr txBox="1"/>
      </xdr:nvSpPr>
      <xdr:spPr>
        <a:xfrm>
          <a:off x="16492084" y="15707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1" name="【庁舎】&#10;一人当たり面積グラフ枠">
          <a:extLst>
            <a:ext uri="{FF2B5EF4-FFF2-40B4-BE49-F238E27FC236}">
              <a16:creationId xmlns:a16="http://schemas.microsoft.com/office/drawing/2014/main" id="{00000000-0008-0000-0F00-00008F030000}"/>
            </a:ext>
          </a:extLst>
        </xdr:cNvPr>
        <xdr:cNvSpPr/>
      </xdr:nvSpPr>
      <xdr:spPr>
        <a:xfrm>
          <a:off x="16916400" y="15840075"/>
          <a:ext cx="43815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57150</xdr:rowOff>
    </xdr:from>
    <xdr:to>
      <xdr:col>116</xdr:col>
      <xdr:colOff>62864</xdr:colOff>
      <xdr:row>107</xdr:row>
      <xdr:rowOff>60961</xdr:rowOff>
    </xdr:to>
    <xdr:cxnSp macro="">
      <xdr:nvCxnSpPr>
        <xdr:cNvPr id="912" name="直線コネクタ 911">
          <a:extLst>
            <a:ext uri="{FF2B5EF4-FFF2-40B4-BE49-F238E27FC236}">
              <a16:creationId xmlns:a16="http://schemas.microsoft.com/office/drawing/2014/main" id="{00000000-0008-0000-0F00-000090030000}"/>
            </a:ext>
          </a:extLst>
        </xdr:cNvPr>
        <xdr:cNvCxnSpPr/>
      </xdr:nvCxnSpPr>
      <xdr:spPr>
        <a:xfrm flipV="1">
          <a:off x="20503514" y="16411575"/>
          <a:ext cx="0" cy="975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64788</xdr:rowOff>
    </xdr:from>
    <xdr:ext cx="469744" cy="259045"/>
    <xdr:sp macro="" textlink="">
      <xdr:nvSpPr>
        <xdr:cNvPr id="913" name="【庁舎】&#10;一人当たり面積最小値テキスト">
          <a:extLst>
            <a:ext uri="{FF2B5EF4-FFF2-40B4-BE49-F238E27FC236}">
              <a16:creationId xmlns:a16="http://schemas.microsoft.com/office/drawing/2014/main" id="{00000000-0008-0000-0F00-000091030000}"/>
            </a:ext>
          </a:extLst>
        </xdr:cNvPr>
        <xdr:cNvSpPr txBox="1"/>
      </xdr:nvSpPr>
      <xdr:spPr>
        <a:xfrm>
          <a:off x="20542250" y="17390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60961</xdr:rowOff>
    </xdr:from>
    <xdr:to>
      <xdr:col>116</xdr:col>
      <xdr:colOff>152400</xdr:colOff>
      <xdr:row>107</xdr:row>
      <xdr:rowOff>60961</xdr:rowOff>
    </xdr:to>
    <xdr:cxnSp macro="">
      <xdr:nvCxnSpPr>
        <xdr:cNvPr id="914" name="直線コネクタ 913">
          <a:extLst>
            <a:ext uri="{FF2B5EF4-FFF2-40B4-BE49-F238E27FC236}">
              <a16:creationId xmlns:a16="http://schemas.microsoft.com/office/drawing/2014/main" id="{00000000-0008-0000-0F00-000092030000}"/>
            </a:ext>
          </a:extLst>
        </xdr:cNvPr>
        <xdr:cNvCxnSpPr/>
      </xdr:nvCxnSpPr>
      <xdr:spPr>
        <a:xfrm>
          <a:off x="20429538" y="17386936"/>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3827</xdr:rowOff>
    </xdr:from>
    <xdr:ext cx="469744" cy="259045"/>
    <xdr:sp macro="" textlink="">
      <xdr:nvSpPr>
        <xdr:cNvPr id="915" name="【庁舎】&#10;一人当たり面積最大値テキスト">
          <a:extLst>
            <a:ext uri="{FF2B5EF4-FFF2-40B4-BE49-F238E27FC236}">
              <a16:creationId xmlns:a16="http://schemas.microsoft.com/office/drawing/2014/main" id="{00000000-0008-0000-0F00-000093030000}"/>
            </a:ext>
          </a:extLst>
        </xdr:cNvPr>
        <xdr:cNvSpPr txBox="1"/>
      </xdr:nvSpPr>
      <xdr:spPr>
        <a:xfrm>
          <a:off x="20542250" y="16196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57150</xdr:rowOff>
    </xdr:from>
    <xdr:to>
      <xdr:col>116</xdr:col>
      <xdr:colOff>152400</xdr:colOff>
      <xdr:row>101</xdr:row>
      <xdr:rowOff>57150</xdr:rowOff>
    </xdr:to>
    <xdr:cxnSp macro="">
      <xdr:nvCxnSpPr>
        <xdr:cNvPr id="916" name="直線コネクタ 915">
          <a:extLst>
            <a:ext uri="{FF2B5EF4-FFF2-40B4-BE49-F238E27FC236}">
              <a16:creationId xmlns:a16="http://schemas.microsoft.com/office/drawing/2014/main" id="{00000000-0008-0000-0F00-000094030000}"/>
            </a:ext>
          </a:extLst>
        </xdr:cNvPr>
        <xdr:cNvCxnSpPr/>
      </xdr:nvCxnSpPr>
      <xdr:spPr>
        <a:xfrm>
          <a:off x="20429538" y="16411575"/>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41927</xdr:rowOff>
    </xdr:from>
    <xdr:ext cx="469744" cy="259045"/>
    <xdr:sp macro="" textlink="">
      <xdr:nvSpPr>
        <xdr:cNvPr id="917" name="【庁舎】&#10;一人当たり面積平均値テキスト">
          <a:extLst>
            <a:ext uri="{FF2B5EF4-FFF2-40B4-BE49-F238E27FC236}">
              <a16:creationId xmlns:a16="http://schemas.microsoft.com/office/drawing/2014/main" id="{00000000-0008-0000-0F00-000095030000}"/>
            </a:ext>
          </a:extLst>
        </xdr:cNvPr>
        <xdr:cNvSpPr txBox="1"/>
      </xdr:nvSpPr>
      <xdr:spPr>
        <a:xfrm>
          <a:off x="20542250" y="170440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63500</xdr:rowOff>
    </xdr:from>
    <xdr:to>
      <xdr:col>116</xdr:col>
      <xdr:colOff>114300</xdr:colOff>
      <xdr:row>105</xdr:row>
      <xdr:rowOff>165100</xdr:rowOff>
    </xdr:to>
    <xdr:sp macro="" textlink="">
      <xdr:nvSpPr>
        <xdr:cNvPr id="918" name="フローチャート: 判断 917">
          <a:extLst>
            <a:ext uri="{FF2B5EF4-FFF2-40B4-BE49-F238E27FC236}">
              <a16:creationId xmlns:a16="http://schemas.microsoft.com/office/drawing/2014/main" id="{00000000-0008-0000-0F00-000096030000}"/>
            </a:ext>
          </a:extLst>
        </xdr:cNvPr>
        <xdr:cNvSpPr/>
      </xdr:nvSpPr>
      <xdr:spPr>
        <a:xfrm>
          <a:off x="20453350" y="17065625"/>
          <a:ext cx="101600" cy="9683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71120</xdr:rowOff>
    </xdr:from>
    <xdr:to>
      <xdr:col>112</xdr:col>
      <xdr:colOff>38100</xdr:colOff>
      <xdr:row>106</xdr:row>
      <xdr:rowOff>1270</xdr:rowOff>
    </xdr:to>
    <xdr:sp macro="" textlink="">
      <xdr:nvSpPr>
        <xdr:cNvPr id="919" name="フローチャート: 判断 918">
          <a:extLst>
            <a:ext uri="{FF2B5EF4-FFF2-40B4-BE49-F238E27FC236}">
              <a16:creationId xmlns:a16="http://schemas.microsoft.com/office/drawing/2014/main" id="{00000000-0008-0000-0F00-000097030000}"/>
            </a:ext>
          </a:extLst>
        </xdr:cNvPr>
        <xdr:cNvSpPr/>
      </xdr:nvSpPr>
      <xdr:spPr>
        <a:xfrm>
          <a:off x="19686588" y="17073245"/>
          <a:ext cx="8731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74930</xdr:rowOff>
    </xdr:from>
    <xdr:to>
      <xdr:col>107</xdr:col>
      <xdr:colOff>101600</xdr:colOff>
      <xdr:row>106</xdr:row>
      <xdr:rowOff>5080</xdr:rowOff>
    </xdr:to>
    <xdr:sp macro="" textlink="">
      <xdr:nvSpPr>
        <xdr:cNvPr id="920" name="フローチャート: 判断 919">
          <a:extLst>
            <a:ext uri="{FF2B5EF4-FFF2-40B4-BE49-F238E27FC236}">
              <a16:creationId xmlns:a16="http://schemas.microsoft.com/office/drawing/2014/main" id="{00000000-0008-0000-0F00-000098030000}"/>
            </a:ext>
          </a:extLst>
        </xdr:cNvPr>
        <xdr:cNvSpPr/>
      </xdr:nvSpPr>
      <xdr:spPr>
        <a:xfrm>
          <a:off x="18854738" y="17077055"/>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74930</xdr:rowOff>
    </xdr:from>
    <xdr:to>
      <xdr:col>102</xdr:col>
      <xdr:colOff>165100</xdr:colOff>
      <xdr:row>106</xdr:row>
      <xdr:rowOff>5080</xdr:rowOff>
    </xdr:to>
    <xdr:sp macro="" textlink="">
      <xdr:nvSpPr>
        <xdr:cNvPr id="921" name="フローチャート: 判断 920">
          <a:extLst>
            <a:ext uri="{FF2B5EF4-FFF2-40B4-BE49-F238E27FC236}">
              <a16:creationId xmlns:a16="http://schemas.microsoft.com/office/drawing/2014/main" id="{00000000-0008-0000-0F00-000099030000}"/>
            </a:ext>
          </a:extLst>
        </xdr:cNvPr>
        <xdr:cNvSpPr/>
      </xdr:nvSpPr>
      <xdr:spPr>
        <a:xfrm>
          <a:off x="18037175" y="17077055"/>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86361</xdr:rowOff>
    </xdr:from>
    <xdr:to>
      <xdr:col>98</xdr:col>
      <xdr:colOff>38100</xdr:colOff>
      <xdr:row>106</xdr:row>
      <xdr:rowOff>16511</xdr:rowOff>
    </xdr:to>
    <xdr:sp macro="" textlink="">
      <xdr:nvSpPr>
        <xdr:cNvPr id="922" name="フローチャート: 判断 921">
          <a:extLst>
            <a:ext uri="{FF2B5EF4-FFF2-40B4-BE49-F238E27FC236}">
              <a16:creationId xmlns:a16="http://schemas.microsoft.com/office/drawing/2014/main" id="{00000000-0008-0000-0F00-00009A030000}"/>
            </a:ext>
          </a:extLst>
        </xdr:cNvPr>
        <xdr:cNvSpPr/>
      </xdr:nvSpPr>
      <xdr:spPr>
        <a:xfrm>
          <a:off x="17219613" y="17088486"/>
          <a:ext cx="8731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3" name="テキスト ボックス 922">
          <a:extLst>
            <a:ext uri="{FF2B5EF4-FFF2-40B4-BE49-F238E27FC236}">
              <a16:creationId xmlns:a16="http://schemas.microsoft.com/office/drawing/2014/main" id="{00000000-0008-0000-0F00-00009B030000}"/>
            </a:ext>
          </a:extLst>
        </xdr:cNvPr>
        <xdr:cNvSpPr txBox="1"/>
      </xdr:nvSpPr>
      <xdr:spPr>
        <a:xfrm>
          <a:off x="20327938"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4" name="テキスト ボックス 923">
          <a:extLst>
            <a:ext uri="{FF2B5EF4-FFF2-40B4-BE49-F238E27FC236}">
              <a16:creationId xmlns:a16="http://schemas.microsoft.com/office/drawing/2014/main" id="{00000000-0008-0000-0F00-00009C030000}"/>
            </a:ext>
          </a:extLst>
        </xdr:cNvPr>
        <xdr:cNvSpPr txBox="1"/>
      </xdr:nvSpPr>
      <xdr:spPr>
        <a:xfrm>
          <a:off x="1956117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5" name="テキスト ボックス 924">
          <a:extLst>
            <a:ext uri="{FF2B5EF4-FFF2-40B4-BE49-F238E27FC236}">
              <a16:creationId xmlns:a16="http://schemas.microsoft.com/office/drawing/2014/main" id="{00000000-0008-0000-0F00-00009D030000}"/>
            </a:ext>
          </a:extLst>
        </xdr:cNvPr>
        <xdr:cNvSpPr txBox="1"/>
      </xdr:nvSpPr>
      <xdr:spPr>
        <a:xfrm>
          <a:off x="18729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6" name="テキスト ボックス 925">
          <a:extLst>
            <a:ext uri="{FF2B5EF4-FFF2-40B4-BE49-F238E27FC236}">
              <a16:creationId xmlns:a16="http://schemas.microsoft.com/office/drawing/2014/main" id="{00000000-0008-0000-0F00-00009E030000}"/>
            </a:ext>
          </a:extLst>
        </xdr:cNvPr>
        <xdr:cNvSpPr txBox="1"/>
      </xdr:nvSpPr>
      <xdr:spPr>
        <a:xfrm>
          <a:off x="17911763"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7" name="テキスト ボックス 926">
          <a:extLst>
            <a:ext uri="{FF2B5EF4-FFF2-40B4-BE49-F238E27FC236}">
              <a16:creationId xmlns:a16="http://schemas.microsoft.com/office/drawing/2014/main" id="{00000000-0008-0000-0F00-00009F030000}"/>
            </a:ext>
          </a:extLst>
        </xdr:cNvPr>
        <xdr:cNvSpPr txBox="1"/>
      </xdr:nvSpPr>
      <xdr:spPr>
        <a:xfrm>
          <a:off x="1709420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135889</xdr:rowOff>
    </xdr:from>
    <xdr:to>
      <xdr:col>116</xdr:col>
      <xdr:colOff>114300</xdr:colOff>
      <xdr:row>105</xdr:row>
      <xdr:rowOff>66039</xdr:rowOff>
    </xdr:to>
    <xdr:sp macro="" textlink="">
      <xdr:nvSpPr>
        <xdr:cNvPr id="928" name="楕円 927">
          <a:extLst>
            <a:ext uri="{FF2B5EF4-FFF2-40B4-BE49-F238E27FC236}">
              <a16:creationId xmlns:a16="http://schemas.microsoft.com/office/drawing/2014/main" id="{00000000-0008-0000-0F00-0000A0030000}"/>
            </a:ext>
          </a:extLst>
        </xdr:cNvPr>
        <xdr:cNvSpPr/>
      </xdr:nvSpPr>
      <xdr:spPr>
        <a:xfrm>
          <a:off x="20453350" y="16976089"/>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158766</xdr:rowOff>
    </xdr:from>
    <xdr:ext cx="469744" cy="259045"/>
    <xdr:sp macro="" textlink="">
      <xdr:nvSpPr>
        <xdr:cNvPr id="929" name="【庁舎】&#10;一人当たり面積該当値テキスト">
          <a:extLst>
            <a:ext uri="{FF2B5EF4-FFF2-40B4-BE49-F238E27FC236}">
              <a16:creationId xmlns:a16="http://schemas.microsoft.com/office/drawing/2014/main" id="{00000000-0008-0000-0F00-0000A1030000}"/>
            </a:ext>
          </a:extLst>
        </xdr:cNvPr>
        <xdr:cNvSpPr txBox="1"/>
      </xdr:nvSpPr>
      <xdr:spPr>
        <a:xfrm>
          <a:off x="20542250" y="16837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93980</xdr:rowOff>
    </xdr:from>
    <xdr:to>
      <xdr:col>112</xdr:col>
      <xdr:colOff>38100</xdr:colOff>
      <xdr:row>105</xdr:row>
      <xdr:rowOff>24130</xdr:rowOff>
    </xdr:to>
    <xdr:sp macro="" textlink="">
      <xdr:nvSpPr>
        <xdr:cNvPr id="930" name="楕円 929">
          <a:extLst>
            <a:ext uri="{FF2B5EF4-FFF2-40B4-BE49-F238E27FC236}">
              <a16:creationId xmlns:a16="http://schemas.microsoft.com/office/drawing/2014/main" id="{00000000-0008-0000-0F00-0000A2030000}"/>
            </a:ext>
          </a:extLst>
        </xdr:cNvPr>
        <xdr:cNvSpPr/>
      </xdr:nvSpPr>
      <xdr:spPr>
        <a:xfrm>
          <a:off x="19686588" y="16934180"/>
          <a:ext cx="87312"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144780</xdr:rowOff>
    </xdr:from>
    <xdr:to>
      <xdr:col>116</xdr:col>
      <xdr:colOff>63500</xdr:colOff>
      <xdr:row>105</xdr:row>
      <xdr:rowOff>15239</xdr:rowOff>
    </xdr:to>
    <xdr:cxnSp macro="">
      <xdr:nvCxnSpPr>
        <xdr:cNvPr id="931" name="直線コネクタ 930">
          <a:extLst>
            <a:ext uri="{FF2B5EF4-FFF2-40B4-BE49-F238E27FC236}">
              <a16:creationId xmlns:a16="http://schemas.microsoft.com/office/drawing/2014/main" id="{00000000-0008-0000-0F00-0000A3030000}"/>
            </a:ext>
          </a:extLst>
        </xdr:cNvPr>
        <xdr:cNvCxnSpPr/>
      </xdr:nvCxnSpPr>
      <xdr:spPr>
        <a:xfrm>
          <a:off x="19737388" y="16984980"/>
          <a:ext cx="766762"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17780</xdr:rowOff>
    </xdr:from>
    <xdr:to>
      <xdr:col>107</xdr:col>
      <xdr:colOff>101600</xdr:colOff>
      <xdr:row>105</xdr:row>
      <xdr:rowOff>119380</xdr:rowOff>
    </xdr:to>
    <xdr:sp macro="" textlink="">
      <xdr:nvSpPr>
        <xdr:cNvPr id="932" name="楕円 931">
          <a:extLst>
            <a:ext uri="{FF2B5EF4-FFF2-40B4-BE49-F238E27FC236}">
              <a16:creationId xmlns:a16="http://schemas.microsoft.com/office/drawing/2014/main" id="{00000000-0008-0000-0F00-0000A4030000}"/>
            </a:ext>
          </a:extLst>
        </xdr:cNvPr>
        <xdr:cNvSpPr/>
      </xdr:nvSpPr>
      <xdr:spPr>
        <a:xfrm>
          <a:off x="18854738" y="17019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144780</xdr:rowOff>
    </xdr:from>
    <xdr:to>
      <xdr:col>111</xdr:col>
      <xdr:colOff>177800</xdr:colOff>
      <xdr:row>105</xdr:row>
      <xdr:rowOff>68580</xdr:rowOff>
    </xdr:to>
    <xdr:cxnSp macro="">
      <xdr:nvCxnSpPr>
        <xdr:cNvPr id="933" name="直線コネクタ 932">
          <a:extLst>
            <a:ext uri="{FF2B5EF4-FFF2-40B4-BE49-F238E27FC236}">
              <a16:creationId xmlns:a16="http://schemas.microsoft.com/office/drawing/2014/main" id="{00000000-0008-0000-0F00-0000A5030000}"/>
            </a:ext>
          </a:extLst>
        </xdr:cNvPr>
        <xdr:cNvCxnSpPr/>
      </xdr:nvCxnSpPr>
      <xdr:spPr>
        <a:xfrm flipV="1">
          <a:off x="18905538" y="16984980"/>
          <a:ext cx="83185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21589</xdr:rowOff>
    </xdr:from>
    <xdr:to>
      <xdr:col>102</xdr:col>
      <xdr:colOff>165100</xdr:colOff>
      <xdr:row>105</xdr:row>
      <xdr:rowOff>123189</xdr:rowOff>
    </xdr:to>
    <xdr:sp macro="" textlink="">
      <xdr:nvSpPr>
        <xdr:cNvPr id="934" name="楕円 933">
          <a:extLst>
            <a:ext uri="{FF2B5EF4-FFF2-40B4-BE49-F238E27FC236}">
              <a16:creationId xmlns:a16="http://schemas.microsoft.com/office/drawing/2014/main" id="{00000000-0008-0000-0F00-0000A6030000}"/>
            </a:ext>
          </a:extLst>
        </xdr:cNvPr>
        <xdr:cNvSpPr/>
      </xdr:nvSpPr>
      <xdr:spPr>
        <a:xfrm>
          <a:off x="18037175" y="1702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68580</xdr:rowOff>
    </xdr:from>
    <xdr:to>
      <xdr:col>107</xdr:col>
      <xdr:colOff>50800</xdr:colOff>
      <xdr:row>105</xdr:row>
      <xdr:rowOff>72389</xdr:rowOff>
    </xdr:to>
    <xdr:cxnSp macro="">
      <xdr:nvCxnSpPr>
        <xdr:cNvPr id="935" name="直線コネクタ 934">
          <a:extLst>
            <a:ext uri="{FF2B5EF4-FFF2-40B4-BE49-F238E27FC236}">
              <a16:creationId xmlns:a16="http://schemas.microsoft.com/office/drawing/2014/main" id="{00000000-0008-0000-0F00-0000A7030000}"/>
            </a:ext>
          </a:extLst>
        </xdr:cNvPr>
        <xdr:cNvCxnSpPr/>
      </xdr:nvCxnSpPr>
      <xdr:spPr>
        <a:xfrm flipV="1">
          <a:off x="18087975" y="17070705"/>
          <a:ext cx="817563"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25400</xdr:rowOff>
    </xdr:from>
    <xdr:to>
      <xdr:col>98</xdr:col>
      <xdr:colOff>38100</xdr:colOff>
      <xdr:row>105</xdr:row>
      <xdr:rowOff>127000</xdr:rowOff>
    </xdr:to>
    <xdr:sp macro="" textlink="">
      <xdr:nvSpPr>
        <xdr:cNvPr id="936" name="楕円 935">
          <a:extLst>
            <a:ext uri="{FF2B5EF4-FFF2-40B4-BE49-F238E27FC236}">
              <a16:creationId xmlns:a16="http://schemas.microsoft.com/office/drawing/2014/main" id="{00000000-0008-0000-0F00-0000A8030000}"/>
            </a:ext>
          </a:extLst>
        </xdr:cNvPr>
        <xdr:cNvSpPr/>
      </xdr:nvSpPr>
      <xdr:spPr>
        <a:xfrm>
          <a:off x="17219613" y="17027525"/>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72389</xdr:rowOff>
    </xdr:from>
    <xdr:to>
      <xdr:col>102</xdr:col>
      <xdr:colOff>114300</xdr:colOff>
      <xdr:row>105</xdr:row>
      <xdr:rowOff>76200</xdr:rowOff>
    </xdr:to>
    <xdr:cxnSp macro="">
      <xdr:nvCxnSpPr>
        <xdr:cNvPr id="937" name="直線コネクタ 936">
          <a:extLst>
            <a:ext uri="{FF2B5EF4-FFF2-40B4-BE49-F238E27FC236}">
              <a16:creationId xmlns:a16="http://schemas.microsoft.com/office/drawing/2014/main" id="{00000000-0008-0000-0F00-0000A9030000}"/>
            </a:ext>
          </a:extLst>
        </xdr:cNvPr>
        <xdr:cNvCxnSpPr/>
      </xdr:nvCxnSpPr>
      <xdr:spPr>
        <a:xfrm flipV="1">
          <a:off x="17270413" y="17074514"/>
          <a:ext cx="817562"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163847</xdr:rowOff>
    </xdr:from>
    <xdr:ext cx="469744" cy="259045"/>
    <xdr:sp macro="" textlink="">
      <xdr:nvSpPr>
        <xdr:cNvPr id="938" name="n_1aveValue【庁舎】&#10;一人当たり面積">
          <a:extLst>
            <a:ext uri="{FF2B5EF4-FFF2-40B4-BE49-F238E27FC236}">
              <a16:creationId xmlns:a16="http://schemas.microsoft.com/office/drawing/2014/main" id="{00000000-0008-0000-0F00-0000AA030000}"/>
            </a:ext>
          </a:extLst>
        </xdr:cNvPr>
        <xdr:cNvSpPr txBox="1"/>
      </xdr:nvSpPr>
      <xdr:spPr>
        <a:xfrm>
          <a:off x="19504102" y="17165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167657</xdr:rowOff>
    </xdr:from>
    <xdr:ext cx="469744" cy="259045"/>
    <xdr:sp macro="" textlink="">
      <xdr:nvSpPr>
        <xdr:cNvPr id="939" name="n_2aveValue【庁舎】&#10;一人当たり面積">
          <a:extLst>
            <a:ext uri="{FF2B5EF4-FFF2-40B4-BE49-F238E27FC236}">
              <a16:creationId xmlns:a16="http://schemas.microsoft.com/office/drawing/2014/main" id="{00000000-0008-0000-0F00-0000AB030000}"/>
            </a:ext>
          </a:extLst>
        </xdr:cNvPr>
        <xdr:cNvSpPr txBox="1"/>
      </xdr:nvSpPr>
      <xdr:spPr>
        <a:xfrm>
          <a:off x="18684952" y="17165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167657</xdr:rowOff>
    </xdr:from>
    <xdr:ext cx="469744" cy="259045"/>
    <xdr:sp macro="" textlink="">
      <xdr:nvSpPr>
        <xdr:cNvPr id="940" name="n_3aveValue【庁舎】&#10;一人当たり面積">
          <a:extLst>
            <a:ext uri="{FF2B5EF4-FFF2-40B4-BE49-F238E27FC236}">
              <a16:creationId xmlns:a16="http://schemas.microsoft.com/office/drawing/2014/main" id="{00000000-0008-0000-0F00-0000AC030000}"/>
            </a:ext>
          </a:extLst>
        </xdr:cNvPr>
        <xdr:cNvSpPr txBox="1"/>
      </xdr:nvSpPr>
      <xdr:spPr>
        <a:xfrm>
          <a:off x="17867390" y="17165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7638</xdr:rowOff>
    </xdr:from>
    <xdr:ext cx="469744" cy="259045"/>
    <xdr:sp macro="" textlink="">
      <xdr:nvSpPr>
        <xdr:cNvPr id="941" name="n_4aveValue【庁舎】&#10;一人当たり面積">
          <a:extLst>
            <a:ext uri="{FF2B5EF4-FFF2-40B4-BE49-F238E27FC236}">
              <a16:creationId xmlns:a16="http://schemas.microsoft.com/office/drawing/2014/main" id="{00000000-0008-0000-0F00-0000AD030000}"/>
            </a:ext>
          </a:extLst>
        </xdr:cNvPr>
        <xdr:cNvSpPr txBox="1"/>
      </xdr:nvSpPr>
      <xdr:spPr>
        <a:xfrm>
          <a:off x="17049827" y="17171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40657</xdr:rowOff>
    </xdr:from>
    <xdr:ext cx="469744" cy="259045"/>
    <xdr:sp macro="" textlink="">
      <xdr:nvSpPr>
        <xdr:cNvPr id="942" name="n_1mainValue【庁舎】&#10;一人当たり面積">
          <a:extLst>
            <a:ext uri="{FF2B5EF4-FFF2-40B4-BE49-F238E27FC236}">
              <a16:creationId xmlns:a16="http://schemas.microsoft.com/office/drawing/2014/main" id="{00000000-0008-0000-0F00-0000AE030000}"/>
            </a:ext>
          </a:extLst>
        </xdr:cNvPr>
        <xdr:cNvSpPr txBox="1"/>
      </xdr:nvSpPr>
      <xdr:spPr>
        <a:xfrm>
          <a:off x="19504102" y="16718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135907</xdr:rowOff>
    </xdr:from>
    <xdr:ext cx="469744" cy="259045"/>
    <xdr:sp macro="" textlink="">
      <xdr:nvSpPr>
        <xdr:cNvPr id="943" name="n_2mainValue【庁舎】&#10;一人当たり面積">
          <a:extLst>
            <a:ext uri="{FF2B5EF4-FFF2-40B4-BE49-F238E27FC236}">
              <a16:creationId xmlns:a16="http://schemas.microsoft.com/office/drawing/2014/main" id="{00000000-0008-0000-0F00-0000AF030000}"/>
            </a:ext>
          </a:extLst>
        </xdr:cNvPr>
        <xdr:cNvSpPr txBox="1"/>
      </xdr:nvSpPr>
      <xdr:spPr>
        <a:xfrm>
          <a:off x="18684952" y="16814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139716</xdr:rowOff>
    </xdr:from>
    <xdr:ext cx="469744" cy="259045"/>
    <xdr:sp macro="" textlink="">
      <xdr:nvSpPr>
        <xdr:cNvPr id="944" name="n_3mainValue【庁舎】&#10;一人当たり面積">
          <a:extLst>
            <a:ext uri="{FF2B5EF4-FFF2-40B4-BE49-F238E27FC236}">
              <a16:creationId xmlns:a16="http://schemas.microsoft.com/office/drawing/2014/main" id="{00000000-0008-0000-0F00-0000B0030000}"/>
            </a:ext>
          </a:extLst>
        </xdr:cNvPr>
        <xdr:cNvSpPr txBox="1"/>
      </xdr:nvSpPr>
      <xdr:spPr>
        <a:xfrm>
          <a:off x="17867390" y="16817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143527</xdr:rowOff>
    </xdr:from>
    <xdr:ext cx="469744" cy="259045"/>
    <xdr:sp macro="" textlink="">
      <xdr:nvSpPr>
        <xdr:cNvPr id="945" name="n_4mainValue【庁舎】&#10;一人当たり面積">
          <a:extLst>
            <a:ext uri="{FF2B5EF4-FFF2-40B4-BE49-F238E27FC236}">
              <a16:creationId xmlns:a16="http://schemas.microsoft.com/office/drawing/2014/main" id="{00000000-0008-0000-0F00-0000B1030000}"/>
            </a:ext>
          </a:extLst>
        </xdr:cNvPr>
        <xdr:cNvSpPr txBox="1"/>
      </xdr:nvSpPr>
      <xdr:spPr>
        <a:xfrm>
          <a:off x="17049827" y="16821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6" name="正方形/長方形 945">
          <a:extLst>
            <a:ext uri="{FF2B5EF4-FFF2-40B4-BE49-F238E27FC236}">
              <a16:creationId xmlns:a16="http://schemas.microsoft.com/office/drawing/2014/main" id="{00000000-0008-0000-0F00-0000B2030000}"/>
            </a:ext>
          </a:extLst>
        </xdr:cNvPr>
        <xdr:cNvSpPr/>
      </xdr:nvSpPr>
      <xdr:spPr>
        <a:xfrm>
          <a:off x="704850" y="18354675"/>
          <a:ext cx="20593050" cy="1800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7" name="正方形/長方形 946">
          <a:extLst>
            <a:ext uri="{FF2B5EF4-FFF2-40B4-BE49-F238E27FC236}">
              <a16:creationId xmlns:a16="http://schemas.microsoft.com/office/drawing/2014/main" id="{00000000-0008-0000-0F00-0000B3030000}"/>
            </a:ext>
          </a:extLst>
        </xdr:cNvPr>
        <xdr:cNvSpPr/>
      </xdr:nvSpPr>
      <xdr:spPr>
        <a:xfrm>
          <a:off x="704850" y="18418175"/>
          <a:ext cx="356235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8" name="テキスト ボックス 947">
          <a:extLst>
            <a:ext uri="{FF2B5EF4-FFF2-40B4-BE49-F238E27FC236}">
              <a16:creationId xmlns:a16="http://schemas.microsoft.com/office/drawing/2014/main" id="{00000000-0008-0000-0F00-0000B4030000}"/>
            </a:ext>
          </a:extLst>
        </xdr:cNvPr>
        <xdr:cNvSpPr txBox="1"/>
      </xdr:nvSpPr>
      <xdr:spPr>
        <a:xfrm>
          <a:off x="781050" y="18653125"/>
          <a:ext cx="20427950" cy="1409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１９７０年代における人口の急増に伴い、学校、公営住宅、市民向けの施設などの「公共建築物」や道路、橋りょう、上下水道などの「社会インフラ」を各自治体が競い合うように整備してきた。そうした中、本市は、平成１７年４月の１市４町２村による市町村合併により、旧市町村ごとに整備された庁舎やホール、図書館や体育館といった市域全体を対象とする公共建築物を受け継ぐこととなったため、地域間で類似施設が重複することとなった。このため、全市域を対象とし、機能が重複する施設については、整理統合を含めた施設のあり方や役割を再構築する必要に迫られている。</a:t>
          </a:r>
        </a:p>
        <a:p>
          <a:r>
            <a:rPr kumimoji="1" lang="ja-JP" altLang="en-US" sz="1300">
              <a:latin typeface="ＭＳ Ｐゴシック" panose="020B0600070205080204" pitchFamily="50" charset="-128"/>
              <a:ea typeface="ＭＳ Ｐゴシック" panose="020B0600070205080204" pitchFamily="50" charset="-128"/>
            </a:rPr>
            <a:t>　有形固定資産原価償却率が類似団体内平均値を大きく上回っていた「市民会館」については、令和４年度に水橋会館が整備されたことにより大幅に減少している。しかし、減価償却の進んだ施設が多く存在し、引き続き、規模や地域における役割、周辺の類似施設との連携や稼働率等を総合的に勘案し、将来のあり方について、廃止や民間への譲渡も視野に入れて検討を行う必要が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 zeroHeight="1" x14ac:dyDescent="0.2"/>
  <cols>
    <col min="1" max="11" width="2.08984375" style="180" customWidth="1"/>
    <col min="12" max="12" width="2.26953125" style="180" customWidth="1"/>
    <col min="13" max="17" width="2.36328125" style="180" customWidth="1"/>
    <col min="18" max="119" width="2.08984375" style="180" customWidth="1"/>
    <col min="120" max="16384" width="0" style="180" hidden="1"/>
  </cols>
  <sheetData>
    <row r="1" spans="1:119" ht="33" customHeight="1" x14ac:dyDescent="0.2">
      <c r="B1" s="627" t="s">
        <v>81</v>
      </c>
      <c r="C1" s="627"/>
      <c r="D1" s="627"/>
      <c r="E1" s="627"/>
      <c r="F1" s="627"/>
      <c r="G1" s="627"/>
      <c r="H1" s="627"/>
      <c r="I1" s="627"/>
      <c r="J1" s="627"/>
      <c r="K1" s="627"/>
      <c r="L1" s="627"/>
      <c r="M1" s="627"/>
      <c r="N1" s="627"/>
      <c r="O1" s="627"/>
      <c r="P1" s="627"/>
      <c r="Q1" s="627"/>
      <c r="R1" s="627"/>
      <c r="S1" s="627"/>
      <c r="T1" s="627"/>
      <c r="U1" s="627"/>
      <c r="V1" s="627"/>
      <c r="W1" s="627"/>
      <c r="X1" s="627"/>
      <c r="Y1" s="627"/>
      <c r="Z1" s="627"/>
      <c r="AA1" s="627"/>
      <c r="AB1" s="627"/>
      <c r="AC1" s="627"/>
      <c r="AD1" s="627"/>
      <c r="AE1" s="627"/>
      <c r="AF1" s="627"/>
      <c r="AG1" s="627"/>
      <c r="AH1" s="627"/>
      <c r="AI1" s="627"/>
      <c r="AJ1" s="627"/>
      <c r="AK1" s="627"/>
      <c r="AL1" s="627"/>
      <c r="AM1" s="627"/>
      <c r="AN1" s="627"/>
      <c r="AO1" s="627"/>
      <c r="AP1" s="627"/>
      <c r="AQ1" s="627"/>
      <c r="AR1" s="627"/>
      <c r="AS1" s="627"/>
      <c r="AT1" s="627"/>
      <c r="AU1" s="627"/>
      <c r="AV1" s="627"/>
      <c r="AW1" s="627"/>
      <c r="AX1" s="627"/>
      <c r="AY1" s="627"/>
      <c r="AZ1" s="627"/>
      <c r="BA1" s="627"/>
      <c r="BB1" s="627"/>
      <c r="BC1" s="627"/>
      <c r="BD1" s="627"/>
      <c r="BE1" s="627"/>
      <c r="BF1" s="627"/>
      <c r="BG1" s="627"/>
      <c r="BH1" s="627"/>
      <c r="BI1" s="627"/>
      <c r="BJ1" s="627"/>
      <c r="BK1" s="627"/>
      <c r="BL1" s="627"/>
      <c r="BM1" s="627"/>
      <c r="BN1" s="627"/>
      <c r="BO1" s="627"/>
      <c r="BP1" s="627"/>
      <c r="BQ1" s="627"/>
      <c r="BR1" s="627"/>
      <c r="BS1" s="627"/>
      <c r="BT1" s="627"/>
      <c r="BU1" s="627"/>
      <c r="BV1" s="627"/>
      <c r="BW1" s="627"/>
      <c r="BX1" s="627"/>
      <c r="BY1" s="627"/>
      <c r="BZ1" s="627"/>
      <c r="CA1" s="627"/>
      <c r="CB1" s="627"/>
      <c r="CC1" s="627"/>
      <c r="CD1" s="627"/>
      <c r="CE1" s="627"/>
      <c r="CF1" s="627"/>
      <c r="CG1" s="627"/>
      <c r="CH1" s="627"/>
      <c r="CI1" s="627"/>
      <c r="CJ1" s="627"/>
      <c r="CK1" s="627"/>
      <c r="CL1" s="627"/>
      <c r="CM1" s="627"/>
      <c r="CN1" s="627"/>
      <c r="CO1" s="627"/>
      <c r="CP1" s="627"/>
      <c r="CQ1" s="627"/>
      <c r="CR1" s="627"/>
      <c r="CS1" s="627"/>
      <c r="CT1" s="627"/>
      <c r="CU1" s="627"/>
      <c r="CV1" s="627"/>
      <c r="CW1" s="627"/>
      <c r="CX1" s="627"/>
      <c r="CY1" s="627"/>
      <c r="CZ1" s="627"/>
      <c r="DA1" s="627"/>
      <c r="DB1" s="627"/>
      <c r="DC1" s="627"/>
      <c r="DD1" s="627"/>
      <c r="DE1" s="627"/>
      <c r="DF1" s="627"/>
      <c r="DG1" s="627"/>
      <c r="DH1" s="627"/>
      <c r="DI1" s="627"/>
      <c r="DJ1" s="181"/>
      <c r="DK1" s="181"/>
      <c r="DL1" s="181"/>
      <c r="DM1" s="181"/>
      <c r="DN1" s="181"/>
      <c r="DO1" s="181"/>
    </row>
    <row r="2" spans="1:119" ht="24" thickBot="1" x14ac:dyDescent="0.25">
      <c r="B2" s="182" t="s">
        <v>82</v>
      </c>
      <c r="C2" s="182"/>
      <c r="D2" s="183"/>
    </row>
    <row r="3" spans="1:119" ht="18.75" customHeight="1" thickBot="1" x14ac:dyDescent="0.25">
      <c r="A3" s="181"/>
      <c r="B3" s="628" t="s">
        <v>83</v>
      </c>
      <c r="C3" s="629"/>
      <c r="D3" s="629"/>
      <c r="E3" s="630"/>
      <c r="F3" s="630"/>
      <c r="G3" s="630"/>
      <c r="H3" s="630"/>
      <c r="I3" s="630"/>
      <c r="J3" s="630"/>
      <c r="K3" s="630"/>
      <c r="L3" s="630" t="s">
        <v>84</v>
      </c>
      <c r="M3" s="630"/>
      <c r="N3" s="630"/>
      <c r="O3" s="630"/>
      <c r="P3" s="630"/>
      <c r="Q3" s="630"/>
      <c r="R3" s="633"/>
      <c r="S3" s="633"/>
      <c r="T3" s="633"/>
      <c r="U3" s="633"/>
      <c r="V3" s="634"/>
      <c r="W3" s="524" t="s">
        <v>85</v>
      </c>
      <c r="X3" s="525"/>
      <c r="Y3" s="525"/>
      <c r="Z3" s="525"/>
      <c r="AA3" s="525"/>
      <c r="AB3" s="629"/>
      <c r="AC3" s="633" t="s">
        <v>86</v>
      </c>
      <c r="AD3" s="525"/>
      <c r="AE3" s="525"/>
      <c r="AF3" s="525"/>
      <c r="AG3" s="525"/>
      <c r="AH3" s="525"/>
      <c r="AI3" s="525"/>
      <c r="AJ3" s="525"/>
      <c r="AK3" s="525"/>
      <c r="AL3" s="595"/>
      <c r="AM3" s="524" t="s">
        <v>87</v>
      </c>
      <c r="AN3" s="525"/>
      <c r="AO3" s="525"/>
      <c r="AP3" s="525"/>
      <c r="AQ3" s="525"/>
      <c r="AR3" s="525"/>
      <c r="AS3" s="525"/>
      <c r="AT3" s="525"/>
      <c r="AU3" s="525"/>
      <c r="AV3" s="525"/>
      <c r="AW3" s="525"/>
      <c r="AX3" s="595"/>
      <c r="AY3" s="587" t="s">
        <v>1</v>
      </c>
      <c r="AZ3" s="588"/>
      <c r="BA3" s="588"/>
      <c r="BB3" s="588"/>
      <c r="BC3" s="588"/>
      <c r="BD3" s="588"/>
      <c r="BE3" s="588"/>
      <c r="BF3" s="588"/>
      <c r="BG3" s="588"/>
      <c r="BH3" s="588"/>
      <c r="BI3" s="588"/>
      <c r="BJ3" s="588"/>
      <c r="BK3" s="588"/>
      <c r="BL3" s="588"/>
      <c r="BM3" s="637"/>
      <c r="BN3" s="524" t="s">
        <v>88</v>
      </c>
      <c r="BO3" s="525"/>
      <c r="BP3" s="525"/>
      <c r="BQ3" s="525"/>
      <c r="BR3" s="525"/>
      <c r="BS3" s="525"/>
      <c r="BT3" s="525"/>
      <c r="BU3" s="595"/>
      <c r="BV3" s="524" t="s">
        <v>89</v>
      </c>
      <c r="BW3" s="525"/>
      <c r="BX3" s="525"/>
      <c r="BY3" s="525"/>
      <c r="BZ3" s="525"/>
      <c r="CA3" s="525"/>
      <c r="CB3" s="525"/>
      <c r="CC3" s="595"/>
      <c r="CD3" s="587" t="s">
        <v>1</v>
      </c>
      <c r="CE3" s="588"/>
      <c r="CF3" s="588"/>
      <c r="CG3" s="588"/>
      <c r="CH3" s="588"/>
      <c r="CI3" s="588"/>
      <c r="CJ3" s="588"/>
      <c r="CK3" s="588"/>
      <c r="CL3" s="588"/>
      <c r="CM3" s="588"/>
      <c r="CN3" s="588"/>
      <c r="CO3" s="588"/>
      <c r="CP3" s="588"/>
      <c r="CQ3" s="588"/>
      <c r="CR3" s="588"/>
      <c r="CS3" s="637"/>
      <c r="CT3" s="524" t="s">
        <v>90</v>
      </c>
      <c r="CU3" s="525"/>
      <c r="CV3" s="525"/>
      <c r="CW3" s="525"/>
      <c r="CX3" s="525"/>
      <c r="CY3" s="525"/>
      <c r="CZ3" s="525"/>
      <c r="DA3" s="595"/>
      <c r="DB3" s="524" t="s">
        <v>91</v>
      </c>
      <c r="DC3" s="525"/>
      <c r="DD3" s="525"/>
      <c r="DE3" s="525"/>
      <c r="DF3" s="525"/>
      <c r="DG3" s="525"/>
      <c r="DH3" s="525"/>
      <c r="DI3" s="595"/>
    </row>
    <row r="4" spans="1:119" ht="18.75" customHeight="1" x14ac:dyDescent="0.2">
      <c r="A4" s="181"/>
      <c r="B4" s="603"/>
      <c r="C4" s="604"/>
      <c r="D4" s="604"/>
      <c r="E4" s="605"/>
      <c r="F4" s="605"/>
      <c r="G4" s="605"/>
      <c r="H4" s="605"/>
      <c r="I4" s="605"/>
      <c r="J4" s="605"/>
      <c r="K4" s="605"/>
      <c r="L4" s="605"/>
      <c r="M4" s="605"/>
      <c r="N4" s="605"/>
      <c r="O4" s="605"/>
      <c r="P4" s="605"/>
      <c r="Q4" s="605"/>
      <c r="R4" s="609"/>
      <c r="S4" s="609"/>
      <c r="T4" s="609"/>
      <c r="U4" s="609"/>
      <c r="V4" s="610"/>
      <c r="W4" s="596"/>
      <c r="X4" s="406"/>
      <c r="Y4" s="406"/>
      <c r="Z4" s="406"/>
      <c r="AA4" s="406"/>
      <c r="AB4" s="604"/>
      <c r="AC4" s="609"/>
      <c r="AD4" s="406"/>
      <c r="AE4" s="406"/>
      <c r="AF4" s="406"/>
      <c r="AG4" s="406"/>
      <c r="AH4" s="406"/>
      <c r="AI4" s="406"/>
      <c r="AJ4" s="406"/>
      <c r="AK4" s="406"/>
      <c r="AL4" s="597"/>
      <c r="AM4" s="551"/>
      <c r="AN4" s="481"/>
      <c r="AO4" s="481"/>
      <c r="AP4" s="481"/>
      <c r="AQ4" s="481"/>
      <c r="AR4" s="481"/>
      <c r="AS4" s="481"/>
      <c r="AT4" s="481"/>
      <c r="AU4" s="481"/>
      <c r="AV4" s="481"/>
      <c r="AW4" s="481"/>
      <c r="AX4" s="636"/>
      <c r="AY4" s="447" t="s">
        <v>92</v>
      </c>
      <c r="AZ4" s="448"/>
      <c r="BA4" s="448"/>
      <c r="BB4" s="448"/>
      <c r="BC4" s="448"/>
      <c r="BD4" s="448"/>
      <c r="BE4" s="448"/>
      <c r="BF4" s="448"/>
      <c r="BG4" s="448"/>
      <c r="BH4" s="448"/>
      <c r="BI4" s="448"/>
      <c r="BJ4" s="448"/>
      <c r="BK4" s="448"/>
      <c r="BL4" s="448"/>
      <c r="BM4" s="449"/>
      <c r="BN4" s="450">
        <v>190208167</v>
      </c>
      <c r="BO4" s="451"/>
      <c r="BP4" s="451"/>
      <c r="BQ4" s="451"/>
      <c r="BR4" s="451"/>
      <c r="BS4" s="451"/>
      <c r="BT4" s="451"/>
      <c r="BU4" s="452"/>
      <c r="BV4" s="450">
        <v>198980660</v>
      </c>
      <c r="BW4" s="451"/>
      <c r="BX4" s="451"/>
      <c r="BY4" s="451"/>
      <c r="BZ4" s="451"/>
      <c r="CA4" s="451"/>
      <c r="CB4" s="451"/>
      <c r="CC4" s="452"/>
      <c r="CD4" s="621" t="s">
        <v>93</v>
      </c>
      <c r="CE4" s="622"/>
      <c r="CF4" s="622"/>
      <c r="CG4" s="622"/>
      <c r="CH4" s="622"/>
      <c r="CI4" s="622"/>
      <c r="CJ4" s="622"/>
      <c r="CK4" s="622"/>
      <c r="CL4" s="622"/>
      <c r="CM4" s="622"/>
      <c r="CN4" s="622"/>
      <c r="CO4" s="622"/>
      <c r="CP4" s="622"/>
      <c r="CQ4" s="622"/>
      <c r="CR4" s="622"/>
      <c r="CS4" s="623"/>
      <c r="CT4" s="624">
        <v>3.4</v>
      </c>
      <c r="CU4" s="625"/>
      <c r="CV4" s="625"/>
      <c r="CW4" s="625"/>
      <c r="CX4" s="625"/>
      <c r="CY4" s="625"/>
      <c r="CZ4" s="625"/>
      <c r="DA4" s="626"/>
      <c r="DB4" s="624">
        <v>3.2</v>
      </c>
      <c r="DC4" s="625"/>
      <c r="DD4" s="625"/>
      <c r="DE4" s="625"/>
      <c r="DF4" s="625"/>
      <c r="DG4" s="625"/>
      <c r="DH4" s="625"/>
      <c r="DI4" s="626"/>
    </row>
    <row r="5" spans="1:119" ht="18.75" customHeight="1" x14ac:dyDescent="0.2">
      <c r="A5" s="181"/>
      <c r="B5" s="631"/>
      <c r="C5" s="482"/>
      <c r="D5" s="482"/>
      <c r="E5" s="632"/>
      <c r="F5" s="632"/>
      <c r="G5" s="632"/>
      <c r="H5" s="632"/>
      <c r="I5" s="632"/>
      <c r="J5" s="632"/>
      <c r="K5" s="632"/>
      <c r="L5" s="632"/>
      <c r="M5" s="632"/>
      <c r="N5" s="632"/>
      <c r="O5" s="632"/>
      <c r="P5" s="632"/>
      <c r="Q5" s="632"/>
      <c r="R5" s="480"/>
      <c r="S5" s="480"/>
      <c r="T5" s="480"/>
      <c r="U5" s="480"/>
      <c r="V5" s="635"/>
      <c r="W5" s="551"/>
      <c r="X5" s="481"/>
      <c r="Y5" s="481"/>
      <c r="Z5" s="481"/>
      <c r="AA5" s="481"/>
      <c r="AB5" s="482"/>
      <c r="AC5" s="480"/>
      <c r="AD5" s="481"/>
      <c r="AE5" s="481"/>
      <c r="AF5" s="481"/>
      <c r="AG5" s="481"/>
      <c r="AH5" s="481"/>
      <c r="AI5" s="481"/>
      <c r="AJ5" s="481"/>
      <c r="AK5" s="481"/>
      <c r="AL5" s="636"/>
      <c r="AM5" s="514" t="s">
        <v>94</v>
      </c>
      <c r="AN5" s="429"/>
      <c r="AO5" s="429"/>
      <c r="AP5" s="429"/>
      <c r="AQ5" s="429"/>
      <c r="AR5" s="429"/>
      <c r="AS5" s="429"/>
      <c r="AT5" s="430"/>
      <c r="AU5" s="502" t="s">
        <v>95</v>
      </c>
      <c r="AV5" s="503"/>
      <c r="AW5" s="503"/>
      <c r="AX5" s="503"/>
      <c r="AY5" s="435" t="s">
        <v>96</v>
      </c>
      <c r="AZ5" s="436"/>
      <c r="BA5" s="436"/>
      <c r="BB5" s="436"/>
      <c r="BC5" s="436"/>
      <c r="BD5" s="436"/>
      <c r="BE5" s="436"/>
      <c r="BF5" s="436"/>
      <c r="BG5" s="436"/>
      <c r="BH5" s="436"/>
      <c r="BI5" s="436"/>
      <c r="BJ5" s="436"/>
      <c r="BK5" s="436"/>
      <c r="BL5" s="436"/>
      <c r="BM5" s="437"/>
      <c r="BN5" s="455">
        <v>185526848</v>
      </c>
      <c r="BO5" s="456"/>
      <c r="BP5" s="456"/>
      <c r="BQ5" s="456"/>
      <c r="BR5" s="456"/>
      <c r="BS5" s="456"/>
      <c r="BT5" s="456"/>
      <c r="BU5" s="457"/>
      <c r="BV5" s="455">
        <v>193502159</v>
      </c>
      <c r="BW5" s="456"/>
      <c r="BX5" s="456"/>
      <c r="BY5" s="456"/>
      <c r="BZ5" s="456"/>
      <c r="CA5" s="456"/>
      <c r="CB5" s="456"/>
      <c r="CC5" s="457"/>
      <c r="CD5" s="464" t="s">
        <v>97</v>
      </c>
      <c r="CE5" s="409"/>
      <c r="CF5" s="409"/>
      <c r="CG5" s="409"/>
      <c r="CH5" s="409"/>
      <c r="CI5" s="409"/>
      <c r="CJ5" s="409"/>
      <c r="CK5" s="409"/>
      <c r="CL5" s="409"/>
      <c r="CM5" s="409"/>
      <c r="CN5" s="409"/>
      <c r="CO5" s="409"/>
      <c r="CP5" s="409"/>
      <c r="CQ5" s="409"/>
      <c r="CR5" s="409"/>
      <c r="CS5" s="465"/>
      <c r="CT5" s="425">
        <v>90.9</v>
      </c>
      <c r="CU5" s="426"/>
      <c r="CV5" s="426"/>
      <c r="CW5" s="426"/>
      <c r="CX5" s="426"/>
      <c r="CY5" s="426"/>
      <c r="CZ5" s="426"/>
      <c r="DA5" s="427"/>
      <c r="DB5" s="425">
        <v>86.7</v>
      </c>
      <c r="DC5" s="426"/>
      <c r="DD5" s="426"/>
      <c r="DE5" s="426"/>
      <c r="DF5" s="426"/>
      <c r="DG5" s="426"/>
      <c r="DH5" s="426"/>
      <c r="DI5" s="427"/>
    </row>
    <row r="6" spans="1:119" ht="18.75" customHeight="1" x14ac:dyDescent="0.2">
      <c r="A6" s="181"/>
      <c r="B6" s="601" t="s">
        <v>98</v>
      </c>
      <c r="C6" s="479"/>
      <c r="D6" s="479"/>
      <c r="E6" s="602"/>
      <c r="F6" s="602"/>
      <c r="G6" s="602"/>
      <c r="H6" s="602"/>
      <c r="I6" s="602"/>
      <c r="J6" s="602"/>
      <c r="K6" s="602"/>
      <c r="L6" s="602" t="s">
        <v>99</v>
      </c>
      <c r="M6" s="602"/>
      <c r="N6" s="602"/>
      <c r="O6" s="602"/>
      <c r="P6" s="602"/>
      <c r="Q6" s="602"/>
      <c r="R6" s="477"/>
      <c r="S6" s="477"/>
      <c r="T6" s="477"/>
      <c r="U6" s="477"/>
      <c r="V6" s="608"/>
      <c r="W6" s="536" t="s">
        <v>100</v>
      </c>
      <c r="X6" s="478"/>
      <c r="Y6" s="478"/>
      <c r="Z6" s="478"/>
      <c r="AA6" s="478"/>
      <c r="AB6" s="479"/>
      <c r="AC6" s="613" t="s">
        <v>101</v>
      </c>
      <c r="AD6" s="614"/>
      <c r="AE6" s="614"/>
      <c r="AF6" s="614"/>
      <c r="AG6" s="614"/>
      <c r="AH6" s="614"/>
      <c r="AI6" s="614"/>
      <c r="AJ6" s="614"/>
      <c r="AK6" s="614"/>
      <c r="AL6" s="615"/>
      <c r="AM6" s="514" t="s">
        <v>102</v>
      </c>
      <c r="AN6" s="429"/>
      <c r="AO6" s="429"/>
      <c r="AP6" s="429"/>
      <c r="AQ6" s="429"/>
      <c r="AR6" s="429"/>
      <c r="AS6" s="429"/>
      <c r="AT6" s="430"/>
      <c r="AU6" s="502" t="s">
        <v>103</v>
      </c>
      <c r="AV6" s="503"/>
      <c r="AW6" s="503"/>
      <c r="AX6" s="503"/>
      <c r="AY6" s="435" t="s">
        <v>104</v>
      </c>
      <c r="AZ6" s="436"/>
      <c r="BA6" s="436"/>
      <c r="BB6" s="436"/>
      <c r="BC6" s="436"/>
      <c r="BD6" s="436"/>
      <c r="BE6" s="436"/>
      <c r="BF6" s="436"/>
      <c r="BG6" s="436"/>
      <c r="BH6" s="436"/>
      <c r="BI6" s="436"/>
      <c r="BJ6" s="436"/>
      <c r="BK6" s="436"/>
      <c r="BL6" s="436"/>
      <c r="BM6" s="437"/>
      <c r="BN6" s="455">
        <v>4681319</v>
      </c>
      <c r="BO6" s="456"/>
      <c r="BP6" s="456"/>
      <c r="BQ6" s="456"/>
      <c r="BR6" s="456"/>
      <c r="BS6" s="456"/>
      <c r="BT6" s="456"/>
      <c r="BU6" s="457"/>
      <c r="BV6" s="455">
        <v>5478501</v>
      </c>
      <c r="BW6" s="456"/>
      <c r="BX6" s="456"/>
      <c r="BY6" s="456"/>
      <c r="BZ6" s="456"/>
      <c r="CA6" s="456"/>
      <c r="CB6" s="456"/>
      <c r="CC6" s="457"/>
      <c r="CD6" s="464" t="s">
        <v>105</v>
      </c>
      <c r="CE6" s="409"/>
      <c r="CF6" s="409"/>
      <c r="CG6" s="409"/>
      <c r="CH6" s="409"/>
      <c r="CI6" s="409"/>
      <c r="CJ6" s="409"/>
      <c r="CK6" s="409"/>
      <c r="CL6" s="409"/>
      <c r="CM6" s="409"/>
      <c r="CN6" s="409"/>
      <c r="CO6" s="409"/>
      <c r="CP6" s="409"/>
      <c r="CQ6" s="409"/>
      <c r="CR6" s="409"/>
      <c r="CS6" s="465"/>
      <c r="CT6" s="598">
        <v>94.4</v>
      </c>
      <c r="CU6" s="599"/>
      <c r="CV6" s="599"/>
      <c r="CW6" s="599"/>
      <c r="CX6" s="599"/>
      <c r="CY6" s="599"/>
      <c r="CZ6" s="599"/>
      <c r="DA6" s="600"/>
      <c r="DB6" s="598">
        <v>92.9</v>
      </c>
      <c r="DC6" s="599"/>
      <c r="DD6" s="599"/>
      <c r="DE6" s="599"/>
      <c r="DF6" s="599"/>
      <c r="DG6" s="599"/>
      <c r="DH6" s="599"/>
      <c r="DI6" s="600"/>
    </row>
    <row r="7" spans="1:119" ht="18.75" customHeight="1" x14ac:dyDescent="0.2">
      <c r="A7" s="181"/>
      <c r="B7" s="603"/>
      <c r="C7" s="604"/>
      <c r="D7" s="604"/>
      <c r="E7" s="605"/>
      <c r="F7" s="605"/>
      <c r="G7" s="605"/>
      <c r="H7" s="605"/>
      <c r="I7" s="605"/>
      <c r="J7" s="605"/>
      <c r="K7" s="605"/>
      <c r="L7" s="605"/>
      <c r="M7" s="605"/>
      <c r="N7" s="605"/>
      <c r="O7" s="605"/>
      <c r="P7" s="605"/>
      <c r="Q7" s="605"/>
      <c r="R7" s="609"/>
      <c r="S7" s="609"/>
      <c r="T7" s="609"/>
      <c r="U7" s="609"/>
      <c r="V7" s="610"/>
      <c r="W7" s="596"/>
      <c r="X7" s="406"/>
      <c r="Y7" s="406"/>
      <c r="Z7" s="406"/>
      <c r="AA7" s="406"/>
      <c r="AB7" s="604"/>
      <c r="AC7" s="616"/>
      <c r="AD7" s="407"/>
      <c r="AE7" s="407"/>
      <c r="AF7" s="407"/>
      <c r="AG7" s="407"/>
      <c r="AH7" s="407"/>
      <c r="AI7" s="407"/>
      <c r="AJ7" s="407"/>
      <c r="AK7" s="407"/>
      <c r="AL7" s="617"/>
      <c r="AM7" s="514" t="s">
        <v>106</v>
      </c>
      <c r="AN7" s="429"/>
      <c r="AO7" s="429"/>
      <c r="AP7" s="429"/>
      <c r="AQ7" s="429"/>
      <c r="AR7" s="429"/>
      <c r="AS7" s="429"/>
      <c r="AT7" s="430"/>
      <c r="AU7" s="502" t="s">
        <v>107</v>
      </c>
      <c r="AV7" s="503"/>
      <c r="AW7" s="503"/>
      <c r="AX7" s="503"/>
      <c r="AY7" s="435" t="s">
        <v>108</v>
      </c>
      <c r="AZ7" s="436"/>
      <c r="BA7" s="436"/>
      <c r="BB7" s="436"/>
      <c r="BC7" s="436"/>
      <c r="BD7" s="436"/>
      <c r="BE7" s="436"/>
      <c r="BF7" s="436"/>
      <c r="BG7" s="436"/>
      <c r="BH7" s="436"/>
      <c r="BI7" s="436"/>
      <c r="BJ7" s="436"/>
      <c r="BK7" s="436"/>
      <c r="BL7" s="436"/>
      <c r="BM7" s="437"/>
      <c r="BN7" s="455">
        <v>1142965</v>
      </c>
      <c r="BO7" s="456"/>
      <c r="BP7" s="456"/>
      <c r="BQ7" s="456"/>
      <c r="BR7" s="456"/>
      <c r="BS7" s="456"/>
      <c r="BT7" s="456"/>
      <c r="BU7" s="457"/>
      <c r="BV7" s="455">
        <v>2045622</v>
      </c>
      <c r="BW7" s="456"/>
      <c r="BX7" s="456"/>
      <c r="BY7" s="456"/>
      <c r="BZ7" s="456"/>
      <c r="CA7" s="456"/>
      <c r="CB7" s="456"/>
      <c r="CC7" s="457"/>
      <c r="CD7" s="464" t="s">
        <v>109</v>
      </c>
      <c r="CE7" s="409"/>
      <c r="CF7" s="409"/>
      <c r="CG7" s="409"/>
      <c r="CH7" s="409"/>
      <c r="CI7" s="409"/>
      <c r="CJ7" s="409"/>
      <c r="CK7" s="409"/>
      <c r="CL7" s="409"/>
      <c r="CM7" s="409"/>
      <c r="CN7" s="409"/>
      <c r="CO7" s="409"/>
      <c r="CP7" s="409"/>
      <c r="CQ7" s="409"/>
      <c r="CR7" s="409"/>
      <c r="CS7" s="465"/>
      <c r="CT7" s="455">
        <v>103405647</v>
      </c>
      <c r="CU7" s="456"/>
      <c r="CV7" s="456"/>
      <c r="CW7" s="456"/>
      <c r="CX7" s="456"/>
      <c r="CY7" s="456"/>
      <c r="CZ7" s="456"/>
      <c r="DA7" s="457"/>
      <c r="DB7" s="455">
        <v>106266086</v>
      </c>
      <c r="DC7" s="456"/>
      <c r="DD7" s="456"/>
      <c r="DE7" s="456"/>
      <c r="DF7" s="456"/>
      <c r="DG7" s="456"/>
      <c r="DH7" s="456"/>
      <c r="DI7" s="457"/>
    </row>
    <row r="8" spans="1:119" ht="18.75" customHeight="1" thickBot="1" x14ac:dyDescent="0.25">
      <c r="A8" s="181"/>
      <c r="B8" s="606"/>
      <c r="C8" s="537"/>
      <c r="D8" s="537"/>
      <c r="E8" s="607"/>
      <c r="F8" s="607"/>
      <c r="G8" s="607"/>
      <c r="H8" s="607"/>
      <c r="I8" s="607"/>
      <c r="J8" s="607"/>
      <c r="K8" s="607"/>
      <c r="L8" s="607"/>
      <c r="M8" s="607"/>
      <c r="N8" s="607"/>
      <c r="O8" s="607"/>
      <c r="P8" s="607"/>
      <c r="Q8" s="607"/>
      <c r="R8" s="611"/>
      <c r="S8" s="611"/>
      <c r="T8" s="611"/>
      <c r="U8" s="611"/>
      <c r="V8" s="612"/>
      <c r="W8" s="526"/>
      <c r="X8" s="527"/>
      <c r="Y8" s="527"/>
      <c r="Z8" s="527"/>
      <c r="AA8" s="527"/>
      <c r="AB8" s="537"/>
      <c r="AC8" s="618"/>
      <c r="AD8" s="619"/>
      <c r="AE8" s="619"/>
      <c r="AF8" s="619"/>
      <c r="AG8" s="619"/>
      <c r="AH8" s="619"/>
      <c r="AI8" s="619"/>
      <c r="AJ8" s="619"/>
      <c r="AK8" s="619"/>
      <c r="AL8" s="620"/>
      <c r="AM8" s="514" t="s">
        <v>110</v>
      </c>
      <c r="AN8" s="429"/>
      <c r="AO8" s="429"/>
      <c r="AP8" s="429"/>
      <c r="AQ8" s="429"/>
      <c r="AR8" s="429"/>
      <c r="AS8" s="429"/>
      <c r="AT8" s="430"/>
      <c r="AU8" s="502" t="s">
        <v>95</v>
      </c>
      <c r="AV8" s="503"/>
      <c r="AW8" s="503"/>
      <c r="AX8" s="503"/>
      <c r="AY8" s="435" t="s">
        <v>111</v>
      </c>
      <c r="AZ8" s="436"/>
      <c r="BA8" s="436"/>
      <c r="BB8" s="436"/>
      <c r="BC8" s="436"/>
      <c r="BD8" s="436"/>
      <c r="BE8" s="436"/>
      <c r="BF8" s="436"/>
      <c r="BG8" s="436"/>
      <c r="BH8" s="436"/>
      <c r="BI8" s="436"/>
      <c r="BJ8" s="436"/>
      <c r="BK8" s="436"/>
      <c r="BL8" s="436"/>
      <c r="BM8" s="437"/>
      <c r="BN8" s="455">
        <v>3538354</v>
      </c>
      <c r="BO8" s="456"/>
      <c r="BP8" s="456"/>
      <c r="BQ8" s="456"/>
      <c r="BR8" s="456"/>
      <c r="BS8" s="456"/>
      <c r="BT8" s="456"/>
      <c r="BU8" s="457"/>
      <c r="BV8" s="455">
        <v>3432879</v>
      </c>
      <c r="BW8" s="456"/>
      <c r="BX8" s="456"/>
      <c r="BY8" s="456"/>
      <c r="BZ8" s="456"/>
      <c r="CA8" s="456"/>
      <c r="CB8" s="456"/>
      <c r="CC8" s="457"/>
      <c r="CD8" s="464" t="s">
        <v>112</v>
      </c>
      <c r="CE8" s="409"/>
      <c r="CF8" s="409"/>
      <c r="CG8" s="409"/>
      <c r="CH8" s="409"/>
      <c r="CI8" s="409"/>
      <c r="CJ8" s="409"/>
      <c r="CK8" s="409"/>
      <c r="CL8" s="409"/>
      <c r="CM8" s="409"/>
      <c r="CN8" s="409"/>
      <c r="CO8" s="409"/>
      <c r="CP8" s="409"/>
      <c r="CQ8" s="409"/>
      <c r="CR8" s="409"/>
      <c r="CS8" s="465"/>
      <c r="CT8" s="558">
        <v>0.81</v>
      </c>
      <c r="CU8" s="559"/>
      <c r="CV8" s="559"/>
      <c r="CW8" s="559"/>
      <c r="CX8" s="559"/>
      <c r="CY8" s="559"/>
      <c r="CZ8" s="559"/>
      <c r="DA8" s="560"/>
      <c r="DB8" s="558">
        <v>0.81</v>
      </c>
      <c r="DC8" s="559"/>
      <c r="DD8" s="559"/>
      <c r="DE8" s="559"/>
      <c r="DF8" s="559"/>
      <c r="DG8" s="559"/>
      <c r="DH8" s="559"/>
      <c r="DI8" s="560"/>
    </row>
    <row r="9" spans="1:119" ht="18.75" customHeight="1" thickBot="1" x14ac:dyDescent="0.25">
      <c r="A9" s="181"/>
      <c r="B9" s="587" t="s">
        <v>113</v>
      </c>
      <c r="C9" s="588"/>
      <c r="D9" s="588"/>
      <c r="E9" s="588"/>
      <c r="F9" s="588"/>
      <c r="G9" s="588"/>
      <c r="H9" s="588"/>
      <c r="I9" s="588"/>
      <c r="J9" s="588"/>
      <c r="K9" s="508"/>
      <c r="L9" s="589" t="s">
        <v>114</v>
      </c>
      <c r="M9" s="590"/>
      <c r="N9" s="590"/>
      <c r="O9" s="590"/>
      <c r="P9" s="590"/>
      <c r="Q9" s="591"/>
      <c r="R9" s="592">
        <v>413938</v>
      </c>
      <c r="S9" s="593"/>
      <c r="T9" s="593"/>
      <c r="U9" s="593"/>
      <c r="V9" s="594"/>
      <c r="W9" s="524" t="s">
        <v>115</v>
      </c>
      <c r="X9" s="525"/>
      <c r="Y9" s="525"/>
      <c r="Z9" s="525"/>
      <c r="AA9" s="525"/>
      <c r="AB9" s="525"/>
      <c r="AC9" s="525"/>
      <c r="AD9" s="525"/>
      <c r="AE9" s="525"/>
      <c r="AF9" s="525"/>
      <c r="AG9" s="525"/>
      <c r="AH9" s="525"/>
      <c r="AI9" s="525"/>
      <c r="AJ9" s="525"/>
      <c r="AK9" s="525"/>
      <c r="AL9" s="595"/>
      <c r="AM9" s="514" t="s">
        <v>116</v>
      </c>
      <c r="AN9" s="429"/>
      <c r="AO9" s="429"/>
      <c r="AP9" s="429"/>
      <c r="AQ9" s="429"/>
      <c r="AR9" s="429"/>
      <c r="AS9" s="429"/>
      <c r="AT9" s="430"/>
      <c r="AU9" s="502" t="s">
        <v>117</v>
      </c>
      <c r="AV9" s="503"/>
      <c r="AW9" s="503"/>
      <c r="AX9" s="503"/>
      <c r="AY9" s="435" t="s">
        <v>118</v>
      </c>
      <c r="AZ9" s="436"/>
      <c r="BA9" s="436"/>
      <c r="BB9" s="436"/>
      <c r="BC9" s="436"/>
      <c r="BD9" s="436"/>
      <c r="BE9" s="436"/>
      <c r="BF9" s="436"/>
      <c r="BG9" s="436"/>
      <c r="BH9" s="436"/>
      <c r="BI9" s="436"/>
      <c r="BJ9" s="436"/>
      <c r="BK9" s="436"/>
      <c r="BL9" s="436"/>
      <c r="BM9" s="437"/>
      <c r="BN9" s="455">
        <v>105475</v>
      </c>
      <c r="BO9" s="456"/>
      <c r="BP9" s="456"/>
      <c r="BQ9" s="456"/>
      <c r="BR9" s="456"/>
      <c r="BS9" s="456"/>
      <c r="BT9" s="456"/>
      <c r="BU9" s="457"/>
      <c r="BV9" s="455">
        <v>827706</v>
      </c>
      <c r="BW9" s="456"/>
      <c r="BX9" s="456"/>
      <c r="BY9" s="456"/>
      <c r="BZ9" s="456"/>
      <c r="CA9" s="456"/>
      <c r="CB9" s="456"/>
      <c r="CC9" s="457"/>
      <c r="CD9" s="464" t="s">
        <v>119</v>
      </c>
      <c r="CE9" s="409"/>
      <c r="CF9" s="409"/>
      <c r="CG9" s="409"/>
      <c r="CH9" s="409"/>
      <c r="CI9" s="409"/>
      <c r="CJ9" s="409"/>
      <c r="CK9" s="409"/>
      <c r="CL9" s="409"/>
      <c r="CM9" s="409"/>
      <c r="CN9" s="409"/>
      <c r="CO9" s="409"/>
      <c r="CP9" s="409"/>
      <c r="CQ9" s="409"/>
      <c r="CR9" s="409"/>
      <c r="CS9" s="465"/>
      <c r="CT9" s="425">
        <v>17</v>
      </c>
      <c r="CU9" s="426"/>
      <c r="CV9" s="426"/>
      <c r="CW9" s="426"/>
      <c r="CX9" s="426"/>
      <c r="CY9" s="426"/>
      <c r="CZ9" s="426"/>
      <c r="DA9" s="427"/>
      <c r="DB9" s="425">
        <v>16.7</v>
      </c>
      <c r="DC9" s="426"/>
      <c r="DD9" s="426"/>
      <c r="DE9" s="426"/>
      <c r="DF9" s="426"/>
      <c r="DG9" s="426"/>
      <c r="DH9" s="426"/>
      <c r="DI9" s="427"/>
    </row>
    <row r="10" spans="1:119" ht="18.75" customHeight="1" thickBot="1" x14ac:dyDescent="0.25">
      <c r="A10" s="181"/>
      <c r="B10" s="587"/>
      <c r="C10" s="588"/>
      <c r="D10" s="588"/>
      <c r="E10" s="588"/>
      <c r="F10" s="588"/>
      <c r="G10" s="588"/>
      <c r="H10" s="588"/>
      <c r="I10" s="588"/>
      <c r="J10" s="588"/>
      <c r="K10" s="508"/>
      <c r="L10" s="428" t="s">
        <v>120</v>
      </c>
      <c r="M10" s="429"/>
      <c r="N10" s="429"/>
      <c r="O10" s="429"/>
      <c r="P10" s="429"/>
      <c r="Q10" s="430"/>
      <c r="R10" s="431">
        <v>418686</v>
      </c>
      <c r="S10" s="432"/>
      <c r="T10" s="432"/>
      <c r="U10" s="432"/>
      <c r="V10" s="434"/>
      <c r="W10" s="596"/>
      <c r="X10" s="406"/>
      <c r="Y10" s="406"/>
      <c r="Z10" s="406"/>
      <c r="AA10" s="406"/>
      <c r="AB10" s="406"/>
      <c r="AC10" s="406"/>
      <c r="AD10" s="406"/>
      <c r="AE10" s="406"/>
      <c r="AF10" s="406"/>
      <c r="AG10" s="406"/>
      <c r="AH10" s="406"/>
      <c r="AI10" s="406"/>
      <c r="AJ10" s="406"/>
      <c r="AK10" s="406"/>
      <c r="AL10" s="597"/>
      <c r="AM10" s="514" t="s">
        <v>121</v>
      </c>
      <c r="AN10" s="429"/>
      <c r="AO10" s="429"/>
      <c r="AP10" s="429"/>
      <c r="AQ10" s="429"/>
      <c r="AR10" s="429"/>
      <c r="AS10" s="429"/>
      <c r="AT10" s="430"/>
      <c r="AU10" s="502" t="s">
        <v>122</v>
      </c>
      <c r="AV10" s="503"/>
      <c r="AW10" s="503"/>
      <c r="AX10" s="503"/>
      <c r="AY10" s="435" t="s">
        <v>123</v>
      </c>
      <c r="AZ10" s="436"/>
      <c r="BA10" s="436"/>
      <c r="BB10" s="436"/>
      <c r="BC10" s="436"/>
      <c r="BD10" s="436"/>
      <c r="BE10" s="436"/>
      <c r="BF10" s="436"/>
      <c r="BG10" s="436"/>
      <c r="BH10" s="436"/>
      <c r="BI10" s="436"/>
      <c r="BJ10" s="436"/>
      <c r="BK10" s="436"/>
      <c r="BL10" s="436"/>
      <c r="BM10" s="437"/>
      <c r="BN10" s="455">
        <v>500534</v>
      </c>
      <c r="BO10" s="456"/>
      <c r="BP10" s="456"/>
      <c r="BQ10" s="456"/>
      <c r="BR10" s="456"/>
      <c r="BS10" s="456"/>
      <c r="BT10" s="456"/>
      <c r="BU10" s="457"/>
      <c r="BV10" s="455">
        <v>1000941</v>
      </c>
      <c r="BW10" s="456"/>
      <c r="BX10" s="456"/>
      <c r="BY10" s="456"/>
      <c r="BZ10" s="456"/>
      <c r="CA10" s="456"/>
      <c r="CB10" s="456"/>
      <c r="CC10" s="457"/>
      <c r="CD10" s="184" t="s">
        <v>124</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587"/>
      <c r="C11" s="588"/>
      <c r="D11" s="588"/>
      <c r="E11" s="588"/>
      <c r="F11" s="588"/>
      <c r="G11" s="588"/>
      <c r="H11" s="588"/>
      <c r="I11" s="588"/>
      <c r="J11" s="588"/>
      <c r="K11" s="508"/>
      <c r="L11" s="410" t="s">
        <v>125</v>
      </c>
      <c r="M11" s="411"/>
      <c r="N11" s="411"/>
      <c r="O11" s="411"/>
      <c r="P11" s="411"/>
      <c r="Q11" s="412"/>
      <c r="R11" s="584" t="s">
        <v>126</v>
      </c>
      <c r="S11" s="585"/>
      <c r="T11" s="585"/>
      <c r="U11" s="585"/>
      <c r="V11" s="586"/>
      <c r="W11" s="596"/>
      <c r="X11" s="406"/>
      <c r="Y11" s="406"/>
      <c r="Z11" s="406"/>
      <c r="AA11" s="406"/>
      <c r="AB11" s="406"/>
      <c r="AC11" s="406"/>
      <c r="AD11" s="406"/>
      <c r="AE11" s="406"/>
      <c r="AF11" s="406"/>
      <c r="AG11" s="406"/>
      <c r="AH11" s="406"/>
      <c r="AI11" s="406"/>
      <c r="AJ11" s="406"/>
      <c r="AK11" s="406"/>
      <c r="AL11" s="597"/>
      <c r="AM11" s="514" t="s">
        <v>127</v>
      </c>
      <c r="AN11" s="429"/>
      <c r="AO11" s="429"/>
      <c r="AP11" s="429"/>
      <c r="AQ11" s="429"/>
      <c r="AR11" s="429"/>
      <c r="AS11" s="429"/>
      <c r="AT11" s="430"/>
      <c r="AU11" s="502" t="s">
        <v>117</v>
      </c>
      <c r="AV11" s="503"/>
      <c r="AW11" s="503"/>
      <c r="AX11" s="503"/>
      <c r="AY11" s="435" t="s">
        <v>128</v>
      </c>
      <c r="AZ11" s="436"/>
      <c r="BA11" s="436"/>
      <c r="BB11" s="436"/>
      <c r="BC11" s="436"/>
      <c r="BD11" s="436"/>
      <c r="BE11" s="436"/>
      <c r="BF11" s="436"/>
      <c r="BG11" s="436"/>
      <c r="BH11" s="436"/>
      <c r="BI11" s="436"/>
      <c r="BJ11" s="436"/>
      <c r="BK11" s="436"/>
      <c r="BL11" s="436"/>
      <c r="BM11" s="437"/>
      <c r="BN11" s="455">
        <v>12549</v>
      </c>
      <c r="BO11" s="456"/>
      <c r="BP11" s="456"/>
      <c r="BQ11" s="456"/>
      <c r="BR11" s="456"/>
      <c r="BS11" s="456"/>
      <c r="BT11" s="456"/>
      <c r="BU11" s="457"/>
      <c r="BV11" s="455">
        <v>0</v>
      </c>
      <c r="BW11" s="456"/>
      <c r="BX11" s="456"/>
      <c r="BY11" s="456"/>
      <c r="BZ11" s="456"/>
      <c r="CA11" s="456"/>
      <c r="CB11" s="456"/>
      <c r="CC11" s="457"/>
      <c r="CD11" s="464" t="s">
        <v>129</v>
      </c>
      <c r="CE11" s="409"/>
      <c r="CF11" s="409"/>
      <c r="CG11" s="409"/>
      <c r="CH11" s="409"/>
      <c r="CI11" s="409"/>
      <c r="CJ11" s="409"/>
      <c r="CK11" s="409"/>
      <c r="CL11" s="409"/>
      <c r="CM11" s="409"/>
      <c r="CN11" s="409"/>
      <c r="CO11" s="409"/>
      <c r="CP11" s="409"/>
      <c r="CQ11" s="409"/>
      <c r="CR11" s="409"/>
      <c r="CS11" s="465"/>
      <c r="CT11" s="558" t="s">
        <v>130</v>
      </c>
      <c r="CU11" s="559"/>
      <c r="CV11" s="559"/>
      <c r="CW11" s="559"/>
      <c r="CX11" s="559"/>
      <c r="CY11" s="559"/>
      <c r="CZ11" s="559"/>
      <c r="DA11" s="560"/>
      <c r="DB11" s="558" t="s">
        <v>131</v>
      </c>
      <c r="DC11" s="559"/>
      <c r="DD11" s="559"/>
      <c r="DE11" s="559"/>
      <c r="DF11" s="559"/>
      <c r="DG11" s="559"/>
      <c r="DH11" s="559"/>
      <c r="DI11" s="560"/>
    </row>
    <row r="12" spans="1:119" ht="18.75" customHeight="1" x14ac:dyDescent="0.2">
      <c r="A12" s="181"/>
      <c r="B12" s="561" t="s">
        <v>132</v>
      </c>
      <c r="C12" s="562"/>
      <c r="D12" s="562"/>
      <c r="E12" s="562"/>
      <c r="F12" s="562"/>
      <c r="G12" s="562"/>
      <c r="H12" s="562"/>
      <c r="I12" s="562"/>
      <c r="J12" s="562"/>
      <c r="K12" s="563"/>
      <c r="L12" s="570" t="s">
        <v>133</v>
      </c>
      <c r="M12" s="571"/>
      <c r="N12" s="571"/>
      <c r="O12" s="571"/>
      <c r="P12" s="571"/>
      <c r="Q12" s="572"/>
      <c r="R12" s="573">
        <v>409075</v>
      </c>
      <c r="S12" s="574"/>
      <c r="T12" s="574"/>
      <c r="U12" s="574"/>
      <c r="V12" s="575"/>
      <c r="W12" s="576" t="s">
        <v>1</v>
      </c>
      <c r="X12" s="503"/>
      <c r="Y12" s="503"/>
      <c r="Z12" s="503"/>
      <c r="AA12" s="503"/>
      <c r="AB12" s="577"/>
      <c r="AC12" s="578" t="s">
        <v>134</v>
      </c>
      <c r="AD12" s="579"/>
      <c r="AE12" s="579"/>
      <c r="AF12" s="579"/>
      <c r="AG12" s="580"/>
      <c r="AH12" s="578" t="s">
        <v>135</v>
      </c>
      <c r="AI12" s="579"/>
      <c r="AJ12" s="579"/>
      <c r="AK12" s="579"/>
      <c r="AL12" s="581"/>
      <c r="AM12" s="514" t="s">
        <v>136</v>
      </c>
      <c r="AN12" s="429"/>
      <c r="AO12" s="429"/>
      <c r="AP12" s="429"/>
      <c r="AQ12" s="429"/>
      <c r="AR12" s="429"/>
      <c r="AS12" s="429"/>
      <c r="AT12" s="430"/>
      <c r="AU12" s="502" t="s">
        <v>95</v>
      </c>
      <c r="AV12" s="503"/>
      <c r="AW12" s="503"/>
      <c r="AX12" s="503"/>
      <c r="AY12" s="435" t="s">
        <v>137</v>
      </c>
      <c r="AZ12" s="436"/>
      <c r="BA12" s="436"/>
      <c r="BB12" s="436"/>
      <c r="BC12" s="436"/>
      <c r="BD12" s="436"/>
      <c r="BE12" s="436"/>
      <c r="BF12" s="436"/>
      <c r="BG12" s="436"/>
      <c r="BH12" s="436"/>
      <c r="BI12" s="436"/>
      <c r="BJ12" s="436"/>
      <c r="BK12" s="436"/>
      <c r="BL12" s="436"/>
      <c r="BM12" s="437"/>
      <c r="BN12" s="455">
        <v>0</v>
      </c>
      <c r="BO12" s="456"/>
      <c r="BP12" s="456"/>
      <c r="BQ12" s="456"/>
      <c r="BR12" s="456"/>
      <c r="BS12" s="456"/>
      <c r="BT12" s="456"/>
      <c r="BU12" s="457"/>
      <c r="BV12" s="455">
        <v>0</v>
      </c>
      <c r="BW12" s="456"/>
      <c r="BX12" s="456"/>
      <c r="BY12" s="456"/>
      <c r="BZ12" s="456"/>
      <c r="CA12" s="456"/>
      <c r="CB12" s="456"/>
      <c r="CC12" s="457"/>
      <c r="CD12" s="464" t="s">
        <v>138</v>
      </c>
      <c r="CE12" s="409"/>
      <c r="CF12" s="409"/>
      <c r="CG12" s="409"/>
      <c r="CH12" s="409"/>
      <c r="CI12" s="409"/>
      <c r="CJ12" s="409"/>
      <c r="CK12" s="409"/>
      <c r="CL12" s="409"/>
      <c r="CM12" s="409"/>
      <c r="CN12" s="409"/>
      <c r="CO12" s="409"/>
      <c r="CP12" s="409"/>
      <c r="CQ12" s="409"/>
      <c r="CR12" s="409"/>
      <c r="CS12" s="465"/>
      <c r="CT12" s="558" t="s">
        <v>139</v>
      </c>
      <c r="CU12" s="559"/>
      <c r="CV12" s="559"/>
      <c r="CW12" s="559"/>
      <c r="CX12" s="559"/>
      <c r="CY12" s="559"/>
      <c r="CZ12" s="559"/>
      <c r="DA12" s="560"/>
      <c r="DB12" s="558" t="s">
        <v>131</v>
      </c>
      <c r="DC12" s="559"/>
      <c r="DD12" s="559"/>
      <c r="DE12" s="559"/>
      <c r="DF12" s="559"/>
      <c r="DG12" s="559"/>
      <c r="DH12" s="559"/>
      <c r="DI12" s="560"/>
    </row>
    <row r="13" spans="1:119" ht="18.75" customHeight="1" x14ac:dyDescent="0.2">
      <c r="A13" s="181"/>
      <c r="B13" s="564"/>
      <c r="C13" s="565"/>
      <c r="D13" s="565"/>
      <c r="E13" s="565"/>
      <c r="F13" s="565"/>
      <c r="G13" s="565"/>
      <c r="H13" s="565"/>
      <c r="I13" s="565"/>
      <c r="J13" s="565"/>
      <c r="K13" s="566"/>
      <c r="L13" s="190"/>
      <c r="M13" s="545" t="s">
        <v>140</v>
      </c>
      <c r="N13" s="546"/>
      <c r="O13" s="546"/>
      <c r="P13" s="546"/>
      <c r="Q13" s="547"/>
      <c r="R13" s="548">
        <v>401505</v>
      </c>
      <c r="S13" s="549"/>
      <c r="T13" s="549"/>
      <c r="U13" s="549"/>
      <c r="V13" s="550"/>
      <c r="W13" s="536" t="s">
        <v>141</v>
      </c>
      <c r="X13" s="478"/>
      <c r="Y13" s="478"/>
      <c r="Z13" s="478"/>
      <c r="AA13" s="478"/>
      <c r="AB13" s="479"/>
      <c r="AC13" s="431">
        <v>4260</v>
      </c>
      <c r="AD13" s="432"/>
      <c r="AE13" s="432"/>
      <c r="AF13" s="432"/>
      <c r="AG13" s="433"/>
      <c r="AH13" s="431">
        <v>4750</v>
      </c>
      <c r="AI13" s="432"/>
      <c r="AJ13" s="432"/>
      <c r="AK13" s="432"/>
      <c r="AL13" s="434"/>
      <c r="AM13" s="514" t="s">
        <v>142</v>
      </c>
      <c r="AN13" s="429"/>
      <c r="AO13" s="429"/>
      <c r="AP13" s="429"/>
      <c r="AQ13" s="429"/>
      <c r="AR13" s="429"/>
      <c r="AS13" s="429"/>
      <c r="AT13" s="430"/>
      <c r="AU13" s="502" t="s">
        <v>117</v>
      </c>
      <c r="AV13" s="503"/>
      <c r="AW13" s="503"/>
      <c r="AX13" s="503"/>
      <c r="AY13" s="435" t="s">
        <v>143</v>
      </c>
      <c r="AZ13" s="436"/>
      <c r="BA13" s="436"/>
      <c r="BB13" s="436"/>
      <c r="BC13" s="436"/>
      <c r="BD13" s="436"/>
      <c r="BE13" s="436"/>
      <c r="BF13" s="436"/>
      <c r="BG13" s="436"/>
      <c r="BH13" s="436"/>
      <c r="BI13" s="436"/>
      <c r="BJ13" s="436"/>
      <c r="BK13" s="436"/>
      <c r="BL13" s="436"/>
      <c r="BM13" s="437"/>
      <c r="BN13" s="455">
        <v>618558</v>
      </c>
      <c r="BO13" s="456"/>
      <c r="BP13" s="456"/>
      <c r="BQ13" s="456"/>
      <c r="BR13" s="456"/>
      <c r="BS13" s="456"/>
      <c r="BT13" s="456"/>
      <c r="BU13" s="457"/>
      <c r="BV13" s="455">
        <v>1828647</v>
      </c>
      <c r="BW13" s="456"/>
      <c r="BX13" s="456"/>
      <c r="BY13" s="456"/>
      <c r="BZ13" s="456"/>
      <c r="CA13" s="456"/>
      <c r="CB13" s="456"/>
      <c r="CC13" s="457"/>
      <c r="CD13" s="464" t="s">
        <v>144</v>
      </c>
      <c r="CE13" s="409"/>
      <c r="CF13" s="409"/>
      <c r="CG13" s="409"/>
      <c r="CH13" s="409"/>
      <c r="CI13" s="409"/>
      <c r="CJ13" s="409"/>
      <c r="CK13" s="409"/>
      <c r="CL13" s="409"/>
      <c r="CM13" s="409"/>
      <c r="CN13" s="409"/>
      <c r="CO13" s="409"/>
      <c r="CP13" s="409"/>
      <c r="CQ13" s="409"/>
      <c r="CR13" s="409"/>
      <c r="CS13" s="465"/>
      <c r="CT13" s="425">
        <v>8</v>
      </c>
      <c r="CU13" s="426"/>
      <c r="CV13" s="426"/>
      <c r="CW13" s="426"/>
      <c r="CX13" s="426"/>
      <c r="CY13" s="426"/>
      <c r="CZ13" s="426"/>
      <c r="DA13" s="427"/>
      <c r="DB13" s="425">
        <v>7.5</v>
      </c>
      <c r="DC13" s="426"/>
      <c r="DD13" s="426"/>
      <c r="DE13" s="426"/>
      <c r="DF13" s="426"/>
      <c r="DG13" s="426"/>
      <c r="DH13" s="426"/>
      <c r="DI13" s="427"/>
    </row>
    <row r="14" spans="1:119" ht="18.75" customHeight="1" thickBot="1" x14ac:dyDescent="0.25">
      <c r="A14" s="181"/>
      <c r="B14" s="564"/>
      <c r="C14" s="565"/>
      <c r="D14" s="565"/>
      <c r="E14" s="565"/>
      <c r="F14" s="565"/>
      <c r="G14" s="565"/>
      <c r="H14" s="565"/>
      <c r="I14" s="565"/>
      <c r="J14" s="565"/>
      <c r="K14" s="566"/>
      <c r="L14" s="538" t="s">
        <v>145</v>
      </c>
      <c r="M14" s="582"/>
      <c r="N14" s="582"/>
      <c r="O14" s="582"/>
      <c r="P14" s="582"/>
      <c r="Q14" s="583"/>
      <c r="R14" s="548">
        <v>411222</v>
      </c>
      <c r="S14" s="549"/>
      <c r="T14" s="549"/>
      <c r="U14" s="549"/>
      <c r="V14" s="550"/>
      <c r="W14" s="551"/>
      <c r="X14" s="481"/>
      <c r="Y14" s="481"/>
      <c r="Z14" s="481"/>
      <c r="AA14" s="481"/>
      <c r="AB14" s="482"/>
      <c r="AC14" s="541">
        <v>2.1</v>
      </c>
      <c r="AD14" s="542"/>
      <c r="AE14" s="542"/>
      <c r="AF14" s="542"/>
      <c r="AG14" s="543"/>
      <c r="AH14" s="541">
        <v>2.2999999999999998</v>
      </c>
      <c r="AI14" s="542"/>
      <c r="AJ14" s="542"/>
      <c r="AK14" s="542"/>
      <c r="AL14" s="544"/>
      <c r="AM14" s="514"/>
      <c r="AN14" s="429"/>
      <c r="AO14" s="429"/>
      <c r="AP14" s="429"/>
      <c r="AQ14" s="429"/>
      <c r="AR14" s="429"/>
      <c r="AS14" s="429"/>
      <c r="AT14" s="430"/>
      <c r="AU14" s="502"/>
      <c r="AV14" s="503"/>
      <c r="AW14" s="503"/>
      <c r="AX14" s="503"/>
      <c r="AY14" s="435"/>
      <c r="AZ14" s="436"/>
      <c r="BA14" s="436"/>
      <c r="BB14" s="436"/>
      <c r="BC14" s="436"/>
      <c r="BD14" s="436"/>
      <c r="BE14" s="436"/>
      <c r="BF14" s="436"/>
      <c r="BG14" s="436"/>
      <c r="BH14" s="436"/>
      <c r="BI14" s="436"/>
      <c r="BJ14" s="436"/>
      <c r="BK14" s="436"/>
      <c r="BL14" s="436"/>
      <c r="BM14" s="437"/>
      <c r="BN14" s="455"/>
      <c r="BO14" s="456"/>
      <c r="BP14" s="456"/>
      <c r="BQ14" s="456"/>
      <c r="BR14" s="456"/>
      <c r="BS14" s="456"/>
      <c r="BT14" s="456"/>
      <c r="BU14" s="457"/>
      <c r="BV14" s="455"/>
      <c r="BW14" s="456"/>
      <c r="BX14" s="456"/>
      <c r="BY14" s="456"/>
      <c r="BZ14" s="456"/>
      <c r="CA14" s="456"/>
      <c r="CB14" s="456"/>
      <c r="CC14" s="457"/>
      <c r="CD14" s="461" t="s">
        <v>146</v>
      </c>
      <c r="CE14" s="462"/>
      <c r="CF14" s="462"/>
      <c r="CG14" s="462"/>
      <c r="CH14" s="462"/>
      <c r="CI14" s="462"/>
      <c r="CJ14" s="462"/>
      <c r="CK14" s="462"/>
      <c r="CL14" s="462"/>
      <c r="CM14" s="462"/>
      <c r="CN14" s="462"/>
      <c r="CO14" s="462"/>
      <c r="CP14" s="462"/>
      <c r="CQ14" s="462"/>
      <c r="CR14" s="462"/>
      <c r="CS14" s="463"/>
      <c r="CT14" s="552">
        <v>94.9</v>
      </c>
      <c r="CU14" s="553"/>
      <c r="CV14" s="553"/>
      <c r="CW14" s="553"/>
      <c r="CX14" s="553"/>
      <c r="CY14" s="553"/>
      <c r="CZ14" s="553"/>
      <c r="DA14" s="554"/>
      <c r="DB14" s="552">
        <v>104.8</v>
      </c>
      <c r="DC14" s="553"/>
      <c r="DD14" s="553"/>
      <c r="DE14" s="553"/>
      <c r="DF14" s="553"/>
      <c r="DG14" s="553"/>
      <c r="DH14" s="553"/>
      <c r="DI14" s="554"/>
    </row>
    <row r="15" spans="1:119" ht="18.75" customHeight="1" x14ac:dyDescent="0.2">
      <c r="A15" s="181"/>
      <c r="B15" s="564"/>
      <c r="C15" s="565"/>
      <c r="D15" s="565"/>
      <c r="E15" s="565"/>
      <c r="F15" s="565"/>
      <c r="G15" s="565"/>
      <c r="H15" s="565"/>
      <c r="I15" s="565"/>
      <c r="J15" s="565"/>
      <c r="K15" s="566"/>
      <c r="L15" s="190"/>
      <c r="M15" s="545" t="s">
        <v>147</v>
      </c>
      <c r="N15" s="546"/>
      <c r="O15" s="546"/>
      <c r="P15" s="546"/>
      <c r="Q15" s="547"/>
      <c r="R15" s="548">
        <v>404358</v>
      </c>
      <c r="S15" s="549"/>
      <c r="T15" s="549"/>
      <c r="U15" s="549"/>
      <c r="V15" s="550"/>
      <c r="W15" s="536" t="s">
        <v>148</v>
      </c>
      <c r="X15" s="478"/>
      <c r="Y15" s="478"/>
      <c r="Z15" s="478"/>
      <c r="AA15" s="478"/>
      <c r="AB15" s="479"/>
      <c r="AC15" s="431">
        <v>62165</v>
      </c>
      <c r="AD15" s="432"/>
      <c r="AE15" s="432"/>
      <c r="AF15" s="432"/>
      <c r="AG15" s="433"/>
      <c r="AH15" s="431">
        <v>62733</v>
      </c>
      <c r="AI15" s="432"/>
      <c r="AJ15" s="432"/>
      <c r="AK15" s="432"/>
      <c r="AL15" s="434"/>
      <c r="AM15" s="514"/>
      <c r="AN15" s="429"/>
      <c r="AO15" s="429"/>
      <c r="AP15" s="429"/>
      <c r="AQ15" s="429"/>
      <c r="AR15" s="429"/>
      <c r="AS15" s="429"/>
      <c r="AT15" s="430"/>
      <c r="AU15" s="502"/>
      <c r="AV15" s="503"/>
      <c r="AW15" s="503"/>
      <c r="AX15" s="503"/>
      <c r="AY15" s="447" t="s">
        <v>149</v>
      </c>
      <c r="AZ15" s="448"/>
      <c r="BA15" s="448"/>
      <c r="BB15" s="448"/>
      <c r="BC15" s="448"/>
      <c r="BD15" s="448"/>
      <c r="BE15" s="448"/>
      <c r="BF15" s="448"/>
      <c r="BG15" s="448"/>
      <c r="BH15" s="448"/>
      <c r="BI15" s="448"/>
      <c r="BJ15" s="448"/>
      <c r="BK15" s="448"/>
      <c r="BL15" s="448"/>
      <c r="BM15" s="449"/>
      <c r="BN15" s="450">
        <v>65583049</v>
      </c>
      <c r="BO15" s="451"/>
      <c r="BP15" s="451"/>
      <c r="BQ15" s="451"/>
      <c r="BR15" s="451"/>
      <c r="BS15" s="451"/>
      <c r="BT15" s="451"/>
      <c r="BU15" s="452"/>
      <c r="BV15" s="450">
        <v>62296879</v>
      </c>
      <c r="BW15" s="451"/>
      <c r="BX15" s="451"/>
      <c r="BY15" s="451"/>
      <c r="BZ15" s="451"/>
      <c r="CA15" s="451"/>
      <c r="CB15" s="451"/>
      <c r="CC15" s="452"/>
      <c r="CD15" s="555" t="s">
        <v>150</v>
      </c>
      <c r="CE15" s="556"/>
      <c r="CF15" s="556"/>
      <c r="CG15" s="556"/>
      <c r="CH15" s="556"/>
      <c r="CI15" s="556"/>
      <c r="CJ15" s="556"/>
      <c r="CK15" s="556"/>
      <c r="CL15" s="556"/>
      <c r="CM15" s="556"/>
      <c r="CN15" s="556"/>
      <c r="CO15" s="556"/>
      <c r="CP15" s="556"/>
      <c r="CQ15" s="556"/>
      <c r="CR15" s="556"/>
      <c r="CS15" s="557"/>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64"/>
      <c r="C16" s="565"/>
      <c r="D16" s="565"/>
      <c r="E16" s="565"/>
      <c r="F16" s="565"/>
      <c r="G16" s="565"/>
      <c r="H16" s="565"/>
      <c r="I16" s="565"/>
      <c r="J16" s="565"/>
      <c r="K16" s="566"/>
      <c r="L16" s="538" t="s">
        <v>151</v>
      </c>
      <c r="M16" s="539"/>
      <c r="N16" s="539"/>
      <c r="O16" s="539"/>
      <c r="P16" s="539"/>
      <c r="Q16" s="540"/>
      <c r="R16" s="533" t="s">
        <v>152</v>
      </c>
      <c r="S16" s="534"/>
      <c r="T16" s="534"/>
      <c r="U16" s="534"/>
      <c r="V16" s="535"/>
      <c r="W16" s="551"/>
      <c r="X16" s="481"/>
      <c r="Y16" s="481"/>
      <c r="Z16" s="481"/>
      <c r="AA16" s="481"/>
      <c r="AB16" s="482"/>
      <c r="AC16" s="541">
        <v>30.3</v>
      </c>
      <c r="AD16" s="542"/>
      <c r="AE16" s="542"/>
      <c r="AF16" s="542"/>
      <c r="AG16" s="543"/>
      <c r="AH16" s="541">
        <v>30.7</v>
      </c>
      <c r="AI16" s="542"/>
      <c r="AJ16" s="542"/>
      <c r="AK16" s="542"/>
      <c r="AL16" s="544"/>
      <c r="AM16" s="514"/>
      <c r="AN16" s="429"/>
      <c r="AO16" s="429"/>
      <c r="AP16" s="429"/>
      <c r="AQ16" s="429"/>
      <c r="AR16" s="429"/>
      <c r="AS16" s="429"/>
      <c r="AT16" s="430"/>
      <c r="AU16" s="502"/>
      <c r="AV16" s="503"/>
      <c r="AW16" s="503"/>
      <c r="AX16" s="503"/>
      <c r="AY16" s="435" t="s">
        <v>153</v>
      </c>
      <c r="AZ16" s="436"/>
      <c r="BA16" s="436"/>
      <c r="BB16" s="436"/>
      <c r="BC16" s="436"/>
      <c r="BD16" s="436"/>
      <c r="BE16" s="436"/>
      <c r="BF16" s="436"/>
      <c r="BG16" s="436"/>
      <c r="BH16" s="436"/>
      <c r="BI16" s="436"/>
      <c r="BJ16" s="436"/>
      <c r="BK16" s="436"/>
      <c r="BL16" s="436"/>
      <c r="BM16" s="437"/>
      <c r="BN16" s="455">
        <v>81611857</v>
      </c>
      <c r="BO16" s="456"/>
      <c r="BP16" s="456"/>
      <c r="BQ16" s="456"/>
      <c r="BR16" s="456"/>
      <c r="BS16" s="456"/>
      <c r="BT16" s="456"/>
      <c r="BU16" s="457"/>
      <c r="BV16" s="455">
        <v>78923738</v>
      </c>
      <c r="BW16" s="456"/>
      <c r="BX16" s="456"/>
      <c r="BY16" s="456"/>
      <c r="BZ16" s="456"/>
      <c r="CA16" s="456"/>
      <c r="CB16" s="456"/>
      <c r="CC16" s="457"/>
      <c r="CD16" s="194"/>
      <c r="CE16" s="453"/>
      <c r="CF16" s="453"/>
      <c r="CG16" s="453"/>
      <c r="CH16" s="453"/>
      <c r="CI16" s="453"/>
      <c r="CJ16" s="453"/>
      <c r="CK16" s="453"/>
      <c r="CL16" s="453"/>
      <c r="CM16" s="453"/>
      <c r="CN16" s="453"/>
      <c r="CO16" s="453"/>
      <c r="CP16" s="453"/>
      <c r="CQ16" s="453"/>
      <c r="CR16" s="453"/>
      <c r="CS16" s="454"/>
      <c r="CT16" s="425"/>
      <c r="CU16" s="426"/>
      <c r="CV16" s="426"/>
      <c r="CW16" s="426"/>
      <c r="CX16" s="426"/>
      <c r="CY16" s="426"/>
      <c r="CZ16" s="426"/>
      <c r="DA16" s="427"/>
      <c r="DB16" s="425"/>
      <c r="DC16" s="426"/>
      <c r="DD16" s="426"/>
      <c r="DE16" s="426"/>
      <c r="DF16" s="426"/>
      <c r="DG16" s="426"/>
      <c r="DH16" s="426"/>
      <c r="DI16" s="427"/>
    </row>
    <row r="17" spans="1:113" ht="18.75" customHeight="1" thickBot="1" x14ac:dyDescent="0.25">
      <c r="A17" s="181"/>
      <c r="B17" s="567"/>
      <c r="C17" s="568"/>
      <c r="D17" s="568"/>
      <c r="E17" s="568"/>
      <c r="F17" s="568"/>
      <c r="G17" s="568"/>
      <c r="H17" s="568"/>
      <c r="I17" s="568"/>
      <c r="J17" s="568"/>
      <c r="K17" s="569"/>
      <c r="L17" s="195"/>
      <c r="M17" s="530" t="s">
        <v>154</v>
      </c>
      <c r="N17" s="531"/>
      <c r="O17" s="531"/>
      <c r="P17" s="531"/>
      <c r="Q17" s="532"/>
      <c r="R17" s="533" t="s">
        <v>155</v>
      </c>
      <c r="S17" s="534"/>
      <c r="T17" s="534"/>
      <c r="U17" s="534"/>
      <c r="V17" s="535"/>
      <c r="W17" s="536" t="s">
        <v>156</v>
      </c>
      <c r="X17" s="478"/>
      <c r="Y17" s="478"/>
      <c r="Z17" s="478"/>
      <c r="AA17" s="478"/>
      <c r="AB17" s="479"/>
      <c r="AC17" s="431">
        <v>138616</v>
      </c>
      <c r="AD17" s="432"/>
      <c r="AE17" s="432"/>
      <c r="AF17" s="432"/>
      <c r="AG17" s="433"/>
      <c r="AH17" s="431">
        <v>137048</v>
      </c>
      <c r="AI17" s="432"/>
      <c r="AJ17" s="432"/>
      <c r="AK17" s="432"/>
      <c r="AL17" s="434"/>
      <c r="AM17" s="514"/>
      <c r="AN17" s="429"/>
      <c r="AO17" s="429"/>
      <c r="AP17" s="429"/>
      <c r="AQ17" s="429"/>
      <c r="AR17" s="429"/>
      <c r="AS17" s="429"/>
      <c r="AT17" s="430"/>
      <c r="AU17" s="502"/>
      <c r="AV17" s="503"/>
      <c r="AW17" s="503"/>
      <c r="AX17" s="503"/>
      <c r="AY17" s="435" t="s">
        <v>157</v>
      </c>
      <c r="AZ17" s="436"/>
      <c r="BA17" s="436"/>
      <c r="BB17" s="436"/>
      <c r="BC17" s="436"/>
      <c r="BD17" s="436"/>
      <c r="BE17" s="436"/>
      <c r="BF17" s="436"/>
      <c r="BG17" s="436"/>
      <c r="BH17" s="436"/>
      <c r="BI17" s="436"/>
      <c r="BJ17" s="436"/>
      <c r="BK17" s="436"/>
      <c r="BL17" s="436"/>
      <c r="BM17" s="437"/>
      <c r="BN17" s="455">
        <v>83663134</v>
      </c>
      <c r="BO17" s="456"/>
      <c r="BP17" s="456"/>
      <c r="BQ17" s="456"/>
      <c r="BR17" s="456"/>
      <c r="BS17" s="456"/>
      <c r="BT17" s="456"/>
      <c r="BU17" s="457"/>
      <c r="BV17" s="455">
        <v>79418215</v>
      </c>
      <c r="BW17" s="456"/>
      <c r="BX17" s="456"/>
      <c r="BY17" s="456"/>
      <c r="BZ17" s="456"/>
      <c r="CA17" s="456"/>
      <c r="CB17" s="456"/>
      <c r="CC17" s="457"/>
      <c r="CD17" s="194"/>
      <c r="CE17" s="453"/>
      <c r="CF17" s="453"/>
      <c r="CG17" s="453"/>
      <c r="CH17" s="453"/>
      <c r="CI17" s="453"/>
      <c r="CJ17" s="453"/>
      <c r="CK17" s="453"/>
      <c r="CL17" s="453"/>
      <c r="CM17" s="453"/>
      <c r="CN17" s="453"/>
      <c r="CO17" s="453"/>
      <c r="CP17" s="453"/>
      <c r="CQ17" s="453"/>
      <c r="CR17" s="453"/>
      <c r="CS17" s="454"/>
      <c r="CT17" s="425"/>
      <c r="CU17" s="426"/>
      <c r="CV17" s="426"/>
      <c r="CW17" s="426"/>
      <c r="CX17" s="426"/>
      <c r="CY17" s="426"/>
      <c r="CZ17" s="426"/>
      <c r="DA17" s="427"/>
      <c r="DB17" s="425"/>
      <c r="DC17" s="426"/>
      <c r="DD17" s="426"/>
      <c r="DE17" s="426"/>
      <c r="DF17" s="426"/>
      <c r="DG17" s="426"/>
      <c r="DH17" s="426"/>
      <c r="DI17" s="427"/>
    </row>
    <row r="18" spans="1:113" ht="18.75" customHeight="1" thickBot="1" x14ac:dyDescent="0.25">
      <c r="A18" s="181"/>
      <c r="B18" s="507" t="s">
        <v>158</v>
      </c>
      <c r="C18" s="508"/>
      <c r="D18" s="508"/>
      <c r="E18" s="509"/>
      <c r="F18" s="509"/>
      <c r="G18" s="509"/>
      <c r="H18" s="509"/>
      <c r="I18" s="509"/>
      <c r="J18" s="509"/>
      <c r="K18" s="509"/>
      <c r="L18" s="510">
        <v>1241.7</v>
      </c>
      <c r="M18" s="510"/>
      <c r="N18" s="510"/>
      <c r="O18" s="510"/>
      <c r="P18" s="510"/>
      <c r="Q18" s="510"/>
      <c r="R18" s="511"/>
      <c r="S18" s="511"/>
      <c r="T18" s="511"/>
      <c r="U18" s="511"/>
      <c r="V18" s="512"/>
      <c r="W18" s="526"/>
      <c r="X18" s="527"/>
      <c r="Y18" s="527"/>
      <c r="Z18" s="527"/>
      <c r="AA18" s="527"/>
      <c r="AB18" s="537"/>
      <c r="AC18" s="419">
        <v>67.599999999999994</v>
      </c>
      <c r="AD18" s="420"/>
      <c r="AE18" s="420"/>
      <c r="AF18" s="420"/>
      <c r="AG18" s="513"/>
      <c r="AH18" s="419">
        <v>67</v>
      </c>
      <c r="AI18" s="420"/>
      <c r="AJ18" s="420"/>
      <c r="AK18" s="420"/>
      <c r="AL18" s="421"/>
      <c r="AM18" s="514"/>
      <c r="AN18" s="429"/>
      <c r="AO18" s="429"/>
      <c r="AP18" s="429"/>
      <c r="AQ18" s="429"/>
      <c r="AR18" s="429"/>
      <c r="AS18" s="429"/>
      <c r="AT18" s="430"/>
      <c r="AU18" s="502"/>
      <c r="AV18" s="503"/>
      <c r="AW18" s="503"/>
      <c r="AX18" s="503"/>
      <c r="AY18" s="435" t="s">
        <v>159</v>
      </c>
      <c r="AZ18" s="436"/>
      <c r="BA18" s="436"/>
      <c r="BB18" s="436"/>
      <c r="BC18" s="436"/>
      <c r="BD18" s="436"/>
      <c r="BE18" s="436"/>
      <c r="BF18" s="436"/>
      <c r="BG18" s="436"/>
      <c r="BH18" s="436"/>
      <c r="BI18" s="436"/>
      <c r="BJ18" s="436"/>
      <c r="BK18" s="436"/>
      <c r="BL18" s="436"/>
      <c r="BM18" s="437"/>
      <c r="BN18" s="455">
        <v>97944705</v>
      </c>
      <c r="BO18" s="456"/>
      <c r="BP18" s="456"/>
      <c r="BQ18" s="456"/>
      <c r="BR18" s="456"/>
      <c r="BS18" s="456"/>
      <c r="BT18" s="456"/>
      <c r="BU18" s="457"/>
      <c r="BV18" s="455">
        <v>95419737</v>
      </c>
      <c r="BW18" s="456"/>
      <c r="BX18" s="456"/>
      <c r="BY18" s="456"/>
      <c r="BZ18" s="456"/>
      <c r="CA18" s="456"/>
      <c r="CB18" s="456"/>
      <c r="CC18" s="457"/>
      <c r="CD18" s="194"/>
      <c r="CE18" s="453"/>
      <c r="CF18" s="453"/>
      <c r="CG18" s="453"/>
      <c r="CH18" s="453"/>
      <c r="CI18" s="453"/>
      <c r="CJ18" s="453"/>
      <c r="CK18" s="453"/>
      <c r="CL18" s="453"/>
      <c r="CM18" s="453"/>
      <c r="CN18" s="453"/>
      <c r="CO18" s="453"/>
      <c r="CP18" s="453"/>
      <c r="CQ18" s="453"/>
      <c r="CR18" s="453"/>
      <c r="CS18" s="454"/>
      <c r="CT18" s="425"/>
      <c r="CU18" s="426"/>
      <c r="CV18" s="426"/>
      <c r="CW18" s="426"/>
      <c r="CX18" s="426"/>
      <c r="CY18" s="426"/>
      <c r="CZ18" s="426"/>
      <c r="DA18" s="427"/>
      <c r="DB18" s="425"/>
      <c r="DC18" s="426"/>
      <c r="DD18" s="426"/>
      <c r="DE18" s="426"/>
      <c r="DF18" s="426"/>
      <c r="DG18" s="426"/>
      <c r="DH18" s="426"/>
      <c r="DI18" s="427"/>
    </row>
    <row r="19" spans="1:113" ht="18.75" customHeight="1" thickBot="1" x14ac:dyDescent="0.25">
      <c r="A19" s="181"/>
      <c r="B19" s="507" t="s">
        <v>160</v>
      </c>
      <c r="C19" s="508"/>
      <c r="D19" s="508"/>
      <c r="E19" s="509"/>
      <c r="F19" s="509"/>
      <c r="G19" s="509"/>
      <c r="H19" s="509"/>
      <c r="I19" s="509"/>
      <c r="J19" s="509"/>
      <c r="K19" s="509"/>
      <c r="L19" s="515">
        <v>333</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29"/>
      <c r="AO19" s="429"/>
      <c r="AP19" s="429"/>
      <c r="AQ19" s="429"/>
      <c r="AR19" s="429"/>
      <c r="AS19" s="429"/>
      <c r="AT19" s="430"/>
      <c r="AU19" s="502"/>
      <c r="AV19" s="503"/>
      <c r="AW19" s="503"/>
      <c r="AX19" s="503"/>
      <c r="AY19" s="435" t="s">
        <v>161</v>
      </c>
      <c r="AZ19" s="436"/>
      <c r="BA19" s="436"/>
      <c r="BB19" s="436"/>
      <c r="BC19" s="436"/>
      <c r="BD19" s="436"/>
      <c r="BE19" s="436"/>
      <c r="BF19" s="436"/>
      <c r="BG19" s="436"/>
      <c r="BH19" s="436"/>
      <c r="BI19" s="436"/>
      <c r="BJ19" s="436"/>
      <c r="BK19" s="436"/>
      <c r="BL19" s="436"/>
      <c r="BM19" s="437"/>
      <c r="BN19" s="455">
        <v>124535160</v>
      </c>
      <c r="BO19" s="456"/>
      <c r="BP19" s="456"/>
      <c r="BQ19" s="456"/>
      <c r="BR19" s="456"/>
      <c r="BS19" s="456"/>
      <c r="BT19" s="456"/>
      <c r="BU19" s="457"/>
      <c r="BV19" s="455">
        <v>123125486</v>
      </c>
      <c r="BW19" s="456"/>
      <c r="BX19" s="456"/>
      <c r="BY19" s="456"/>
      <c r="BZ19" s="456"/>
      <c r="CA19" s="456"/>
      <c r="CB19" s="456"/>
      <c r="CC19" s="457"/>
      <c r="CD19" s="194"/>
      <c r="CE19" s="453"/>
      <c r="CF19" s="453"/>
      <c r="CG19" s="453"/>
      <c r="CH19" s="453"/>
      <c r="CI19" s="453"/>
      <c r="CJ19" s="453"/>
      <c r="CK19" s="453"/>
      <c r="CL19" s="453"/>
      <c r="CM19" s="453"/>
      <c r="CN19" s="453"/>
      <c r="CO19" s="453"/>
      <c r="CP19" s="453"/>
      <c r="CQ19" s="453"/>
      <c r="CR19" s="453"/>
      <c r="CS19" s="454"/>
      <c r="CT19" s="425"/>
      <c r="CU19" s="426"/>
      <c r="CV19" s="426"/>
      <c r="CW19" s="426"/>
      <c r="CX19" s="426"/>
      <c r="CY19" s="426"/>
      <c r="CZ19" s="426"/>
      <c r="DA19" s="427"/>
      <c r="DB19" s="425"/>
      <c r="DC19" s="426"/>
      <c r="DD19" s="426"/>
      <c r="DE19" s="426"/>
      <c r="DF19" s="426"/>
      <c r="DG19" s="426"/>
      <c r="DH19" s="426"/>
      <c r="DI19" s="427"/>
    </row>
    <row r="20" spans="1:113" ht="18.75" customHeight="1" thickBot="1" x14ac:dyDescent="0.25">
      <c r="A20" s="181"/>
      <c r="B20" s="507" t="s">
        <v>162</v>
      </c>
      <c r="C20" s="508"/>
      <c r="D20" s="508"/>
      <c r="E20" s="509"/>
      <c r="F20" s="509"/>
      <c r="G20" s="509"/>
      <c r="H20" s="509"/>
      <c r="I20" s="509"/>
      <c r="J20" s="509"/>
      <c r="K20" s="509"/>
      <c r="L20" s="515">
        <v>171917</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11"/>
      <c r="AO20" s="411"/>
      <c r="AP20" s="411"/>
      <c r="AQ20" s="411"/>
      <c r="AR20" s="411"/>
      <c r="AS20" s="411"/>
      <c r="AT20" s="412"/>
      <c r="AU20" s="521"/>
      <c r="AV20" s="522"/>
      <c r="AW20" s="522"/>
      <c r="AX20" s="523"/>
      <c r="AY20" s="435"/>
      <c r="AZ20" s="436"/>
      <c r="BA20" s="436"/>
      <c r="BB20" s="436"/>
      <c r="BC20" s="436"/>
      <c r="BD20" s="436"/>
      <c r="BE20" s="436"/>
      <c r="BF20" s="436"/>
      <c r="BG20" s="436"/>
      <c r="BH20" s="436"/>
      <c r="BI20" s="436"/>
      <c r="BJ20" s="436"/>
      <c r="BK20" s="436"/>
      <c r="BL20" s="436"/>
      <c r="BM20" s="437"/>
      <c r="BN20" s="455"/>
      <c r="BO20" s="456"/>
      <c r="BP20" s="456"/>
      <c r="BQ20" s="456"/>
      <c r="BR20" s="456"/>
      <c r="BS20" s="456"/>
      <c r="BT20" s="456"/>
      <c r="BU20" s="457"/>
      <c r="BV20" s="455"/>
      <c r="BW20" s="456"/>
      <c r="BX20" s="456"/>
      <c r="BY20" s="456"/>
      <c r="BZ20" s="456"/>
      <c r="CA20" s="456"/>
      <c r="CB20" s="456"/>
      <c r="CC20" s="457"/>
      <c r="CD20" s="194"/>
      <c r="CE20" s="453"/>
      <c r="CF20" s="453"/>
      <c r="CG20" s="453"/>
      <c r="CH20" s="453"/>
      <c r="CI20" s="453"/>
      <c r="CJ20" s="453"/>
      <c r="CK20" s="453"/>
      <c r="CL20" s="453"/>
      <c r="CM20" s="453"/>
      <c r="CN20" s="453"/>
      <c r="CO20" s="453"/>
      <c r="CP20" s="453"/>
      <c r="CQ20" s="453"/>
      <c r="CR20" s="453"/>
      <c r="CS20" s="454"/>
      <c r="CT20" s="425"/>
      <c r="CU20" s="426"/>
      <c r="CV20" s="426"/>
      <c r="CW20" s="426"/>
      <c r="CX20" s="426"/>
      <c r="CY20" s="426"/>
      <c r="CZ20" s="426"/>
      <c r="DA20" s="427"/>
      <c r="DB20" s="425"/>
      <c r="DC20" s="426"/>
      <c r="DD20" s="426"/>
      <c r="DE20" s="426"/>
      <c r="DF20" s="426"/>
      <c r="DG20" s="426"/>
      <c r="DH20" s="426"/>
      <c r="DI20" s="427"/>
    </row>
    <row r="21" spans="1:113" ht="18.75" customHeight="1" thickBot="1" x14ac:dyDescent="0.25">
      <c r="A21" s="181"/>
      <c r="B21" s="504" t="s">
        <v>163</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2"/>
      <c r="AZ21" s="423"/>
      <c r="BA21" s="423"/>
      <c r="BB21" s="423"/>
      <c r="BC21" s="423"/>
      <c r="BD21" s="423"/>
      <c r="BE21" s="423"/>
      <c r="BF21" s="423"/>
      <c r="BG21" s="423"/>
      <c r="BH21" s="423"/>
      <c r="BI21" s="423"/>
      <c r="BJ21" s="423"/>
      <c r="BK21" s="423"/>
      <c r="BL21" s="423"/>
      <c r="BM21" s="424"/>
      <c r="BN21" s="458"/>
      <c r="BO21" s="459"/>
      <c r="BP21" s="459"/>
      <c r="BQ21" s="459"/>
      <c r="BR21" s="459"/>
      <c r="BS21" s="459"/>
      <c r="BT21" s="459"/>
      <c r="BU21" s="460"/>
      <c r="BV21" s="458"/>
      <c r="BW21" s="459"/>
      <c r="BX21" s="459"/>
      <c r="BY21" s="459"/>
      <c r="BZ21" s="459"/>
      <c r="CA21" s="459"/>
      <c r="CB21" s="459"/>
      <c r="CC21" s="460"/>
      <c r="CD21" s="194"/>
      <c r="CE21" s="453"/>
      <c r="CF21" s="453"/>
      <c r="CG21" s="453"/>
      <c r="CH21" s="453"/>
      <c r="CI21" s="453"/>
      <c r="CJ21" s="453"/>
      <c r="CK21" s="453"/>
      <c r="CL21" s="453"/>
      <c r="CM21" s="453"/>
      <c r="CN21" s="453"/>
      <c r="CO21" s="453"/>
      <c r="CP21" s="453"/>
      <c r="CQ21" s="453"/>
      <c r="CR21" s="453"/>
      <c r="CS21" s="454"/>
      <c r="CT21" s="425"/>
      <c r="CU21" s="426"/>
      <c r="CV21" s="426"/>
      <c r="CW21" s="426"/>
      <c r="CX21" s="426"/>
      <c r="CY21" s="426"/>
      <c r="CZ21" s="426"/>
      <c r="DA21" s="427"/>
      <c r="DB21" s="425"/>
      <c r="DC21" s="426"/>
      <c r="DD21" s="426"/>
      <c r="DE21" s="426"/>
      <c r="DF21" s="426"/>
      <c r="DG21" s="426"/>
      <c r="DH21" s="426"/>
      <c r="DI21" s="427"/>
    </row>
    <row r="22" spans="1:113" ht="18.75" customHeight="1" x14ac:dyDescent="0.2">
      <c r="A22" s="181"/>
      <c r="B22" s="468" t="s">
        <v>164</v>
      </c>
      <c r="C22" s="469"/>
      <c r="D22" s="470"/>
      <c r="E22" s="477" t="s">
        <v>1</v>
      </c>
      <c r="F22" s="478"/>
      <c r="G22" s="478"/>
      <c r="H22" s="478"/>
      <c r="I22" s="478"/>
      <c r="J22" s="478"/>
      <c r="K22" s="479"/>
      <c r="L22" s="477" t="s">
        <v>165</v>
      </c>
      <c r="M22" s="478"/>
      <c r="N22" s="478"/>
      <c r="O22" s="478"/>
      <c r="P22" s="479"/>
      <c r="Q22" s="483" t="s">
        <v>166</v>
      </c>
      <c r="R22" s="484"/>
      <c r="S22" s="484"/>
      <c r="T22" s="484"/>
      <c r="U22" s="484"/>
      <c r="V22" s="485"/>
      <c r="W22" s="489" t="s">
        <v>167</v>
      </c>
      <c r="X22" s="469"/>
      <c r="Y22" s="470"/>
      <c r="Z22" s="477" t="s">
        <v>1</v>
      </c>
      <c r="AA22" s="478"/>
      <c r="AB22" s="478"/>
      <c r="AC22" s="478"/>
      <c r="AD22" s="478"/>
      <c r="AE22" s="478"/>
      <c r="AF22" s="478"/>
      <c r="AG22" s="479"/>
      <c r="AH22" s="494" t="s">
        <v>168</v>
      </c>
      <c r="AI22" s="478"/>
      <c r="AJ22" s="478"/>
      <c r="AK22" s="478"/>
      <c r="AL22" s="479"/>
      <c r="AM22" s="494" t="s">
        <v>169</v>
      </c>
      <c r="AN22" s="495"/>
      <c r="AO22" s="495"/>
      <c r="AP22" s="495"/>
      <c r="AQ22" s="495"/>
      <c r="AR22" s="496"/>
      <c r="AS22" s="483" t="s">
        <v>166</v>
      </c>
      <c r="AT22" s="484"/>
      <c r="AU22" s="484"/>
      <c r="AV22" s="484"/>
      <c r="AW22" s="484"/>
      <c r="AX22" s="500"/>
      <c r="AY22" s="447" t="s">
        <v>170</v>
      </c>
      <c r="AZ22" s="448"/>
      <c r="BA22" s="448"/>
      <c r="BB22" s="448"/>
      <c r="BC22" s="448"/>
      <c r="BD22" s="448"/>
      <c r="BE22" s="448"/>
      <c r="BF22" s="448"/>
      <c r="BG22" s="448"/>
      <c r="BH22" s="448"/>
      <c r="BI22" s="448"/>
      <c r="BJ22" s="448"/>
      <c r="BK22" s="448"/>
      <c r="BL22" s="448"/>
      <c r="BM22" s="449"/>
      <c r="BN22" s="450">
        <v>235383562</v>
      </c>
      <c r="BO22" s="451"/>
      <c r="BP22" s="451"/>
      <c r="BQ22" s="451"/>
      <c r="BR22" s="451"/>
      <c r="BS22" s="451"/>
      <c r="BT22" s="451"/>
      <c r="BU22" s="452"/>
      <c r="BV22" s="450">
        <v>239107315</v>
      </c>
      <c r="BW22" s="451"/>
      <c r="BX22" s="451"/>
      <c r="BY22" s="451"/>
      <c r="BZ22" s="451"/>
      <c r="CA22" s="451"/>
      <c r="CB22" s="451"/>
      <c r="CC22" s="452"/>
      <c r="CD22" s="194"/>
      <c r="CE22" s="453"/>
      <c r="CF22" s="453"/>
      <c r="CG22" s="453"/>
      <c r="CH22" s="453"/>
      <c r="CI22" s="453"/>
      <c r="CJ22" s="453"/>
      <c r="CK22" s="453"/>
      <c r="CL22" s="453"/>
      <c r="CM22" s="453"/>
      <c r="CN22" s="453"/>
      <c r="CO22" s="453"/>
      <c r="CP22" s="453"/>
      <c r="CQ22" s="453"/>
      <c r="CR22" s="453"/>
      <c r="CS22" s="454"/>
      <c r="CT22" s="425"/>
      <c r="CU22" s="426"/>
      <c r="CV22" s="426"/>
      <c r="CW22" s="426"/>
      <c r="CX22" s="426"/>
      <c r="CY22" s="426"/>
      <c r="CZ22" s="426"/>
      <c r="DA22" s="427"/>
      <c r="DB22" s="425"/>
      <c r="DC22" s="426"/>
      <c r="DD22" s="426"/>
      <c r="DE22" s="426"/>
      <c r="DF22" s="426"/>
      <c r="DG22" s="426"/>
      <c r="DH22" s="426"/>
      <c r="DI22" s="427"/>
    </row>
    <row r="23" spans="1:113" ht="18.75" customHeight="1" x14ac:dyDescent="0.2">
      <c r="A23" s="181"/>
      <c r="B23" s="471"/>
      <c r="C23" s="472"/>
      <c r="D23" s="473"/>
      <c r="E23" s="480"/>
      <c r="F23" s="481"/>
      <c r="G23" s="481"/>
      <c r="H23" s="481"/>
      <c r="I23" s="481"/>
      <c r="J23" s="481"/>
      <c r="K23" s="482"/>
      <c r="L23" s="480"/>
      <c r="M23" s="481"/>
      <c r="N23" s="481"/>
      <c r="O23" s="481"/>
      <c r="P23" s="482"/>
      <c r="Q23" s="486"/>
      <c r="R23" s="487"/>
      <c r="S23" s="487"/>
      <c r="T23" s="487"/>
      <c r="U23" s="487"/>
      <c r="V23" s="488"/>
      <c r="W23" s="490"/>
      <c r="X23" s="472"/>
      <c r="Y23" s="473"/>
      <c r="Z23" s="480"/>
      <c r="AA23" s="481"/>
      <c r="AB23" s="481"/>
      <c r="AC23" s="481"/>
      <c r="AD23" s="481"/>
      <c r="AE23" s="481"/>
      <c r="AF23" s="481"/>
      <c r="AG23" s="482"/>
      <c r="AH23" s="480"/>
      <c r="AI23" s="481"/>
      <c r="AJ23" s="481"/>
      <c r="AK23" s="481"/>
      <c r="AL23" s="482"/>
      <c r="AM23" s="497"/>
      <c r="AN23" s="498"/>
      <c r="AO23" s="498"/>
      <c r="AP23" s="498"/>
      <c r="AQ23" s="498"/>
      <c r="AR23" s="499"/>
      <c r="AS23" s="486"/>
      <c r="AT23" s="487"/>
      <c r="AU23" s="487"/>
      <c r="AV23" s="487"/>
      <c r="AW23" s="487"/>
      <c r="AX23" s="501"/>
      <c r="AY23" s="435" t="s">
        <v>171</v>
      </c>
      <c r="AZ23" s="436"/>
      <c r="BA23" s="436"/>
      <c r="BB23" s="436"/>
      <c r="BC23" s="436"/>
      <c r="BD23" s="436"/>
      <c r="BE23" s="436"/>
      <c r="BF23" s="436"/>
      <c r="BG23" s="436"/>
      <c r="BH23" s="436"/>
      <c r="BI23" s="436"/>
      <c r="BJ23" s="436"/>
      <c r="BK23" s="436"/>
      <c r="BL23" s="436"/>
      <c r="BM23" s="437"/>
      <c r="BN23" s="455">
        <v>157813125</v>
      </c>
      <c r="BO23" s="456"/>
      <c r="BP23" s="456"/>
      <c r="BQ23" s="456"/>
      <c r="BR23" s="456"/>
      <c r="BS23" s="456"/>
      <c r="BT23" s="456"/>
      <c r="BU23" s="457"/>
      <c r="BV23" s="455">
        <v>158007733</v>
      </c>
      <c r="BW23" s="456"/>
      <c r="BX23" s="456"/>
      <c r="BY23" s="456"/>
      <c r="BZ23" s="456"/>
      <c r="CA23" s="456"/>
      <c r="CB23" s="456"/>
      <c r="CC23" s="457"/>
      <c r="CD23" s="194"/>
      <c r="CE23" s="453"/>
      <c r="CF23" s="453"/>
      <c r="CG23" s="453"/>
      <c r="CH23" s="453"/>
      <c r="CI23" s="453"/>
      <c r="CJ23" s="453"/>
      <c r="CK23" s="453"/>
      <c r="CL23" s="453"/>
      <c r="CM23" s="453"/>
      <c r="CN23" s="453"/>
      <c r="CO23" s="453"/>
      <c r="CP23" s="453"/>
      <c r="CQ23" s="453"/>
      <c r="CR23" s="453"/>
      <c r="CS23" s="454"/>
      <c r="CT23" s="425"/>
      <c r="CU23" s="426"/>
      <c r="CV23" s="426"/>
      <c r="CW23" s="426"/>
      <c r="CX23" s="426"/>
      <c r="CY23" s="426"/>
      <c r="CZ23" s="426"/>
      <c r="DA23" s="427"/>
      <c r="DB23" s="425"/>
      <c r="DC23" s="426"/>
      <c r="DD23" s="426"/>
      <c r="DE23" s="426"/>
      <c r="DF23" s="426"/>
      <c r="DG23" s="426"/>
      <c r="DH23" s="426"/>
      <c r="DI23" s="427"/>
    </row>
    <row r="24" spans="1:113" ht="18.75" customHeight="1" thickBot="1" x14ac:dyDescent="0.25">
      <c r="A24" s="181"/>
      <c r="B24" s="471"/>
      <c r="C24" s="472"/>
      <c r="D24" s="473"/>
      <c r="E24" s="428" t="s">
        <v>172</v>
      </c>
      <c r="F24" s="429"/>
      <c r="G24" s="429"/>
      <c r="H24" s="429"/>
      <c r="I24" s="429"/>
      <c r="J24" s="429"/>
      <c r="K24" s="430"/>
      <c r="L24" s="431">
        <v>1</v>
      </c>
      <c r="M24" s="432"/>
      <c r="N24" s="432"/>
      <c r="O24" s="432"/>
      <c r="P24" s="433"/>
      <c r="Q24" s="431">
        <v>10750</v>
      </c>
      <c r="R24" s="432"/>
      <c r="S24" s="432"/>
      <c r="T24" s="432"/>
      <c r="U24" s="432"/>
      <c r="V24" s="433"/>
      <c r="W24" s="490"/>
      <c r="X24" s="472"/>
      <c r="Y24" s="473"/>
      <c r="Z24" s="428" t="s">
        <v>173</v>
      </c>
      <c r="AA24" s="429"/>
      <c r="AB24" s="429"/>
      <c r="AC24" s="429"/>
      <c r="AD24" s="429"/>
      <c r="AE24" s="429"/>
      <c r="AF24" s="429"/>
      <c r="AG24" s="430"/>
      <c r="AH24" s="431">
        <v>2936</v>
      </c>
      <c r="AI24" s="432"/>
      <c r="AJ24" s="432"/>
      <c r="AK24" s="432"/>
      <c r="AL24" s="433"/>
      <c r="AM24" s="431">
        <v>9048752</v>
      </c>
      <c r="AN24" s="432"/>
      <c r="AO24" s="432"/>
      <c r="AP24" s="432"/>
      <c r="AQ24" s="432"/>
      <c r="AR24" s="433"/>
      <c r="AS24" s="431">
        <v>3082</v>
      </c>
      <c r="AT24" s="432"/>
      <c r="AU24" s="432"/>
      <c r="AV24" s="432"/>
      <c r="AW24" s="432"/>
      <c r="AX24" s="434"/>
      <c r="AY24" s="422" t="s">
        <v>174</v>
      </c>
      <c r="AZ24" s="423"/>
      <c r="BA24" s="423"/>
      <c r="BB24" s="423"/>
      <c r="BC24" s="423"/>
      <c r="BD24" s="423"/>
      <c r="BE24" s="423"/>
      <c r="BF24" s="423"/>
      <c r="BG24" s="423"/>
      <c r="BH24" s="423"/>
      <c r="BI24" s="423"/>
      <c r="BJ24" s="423"/>
      <c r="BK24" s="423"/>
      <c r="BL24" s="423"/>
      <c r="BM24" s="424"/>
      <c r="BN24" s="455">
        <v>156402572</v>
      </c>
      <c r="BO24" s="456"/>
      <c r="BP24" s="456"/>
      <c r="BQ24" s="456"/>
      <c r="BR24" s="456"/>
      <c r="BS24" s="456"/>
      <c r="BT24" s="456"/>
      <c r="BU24" s="457"/>
      <c r="BV24" s="455">
        <v>157624928</v>
      </c>
      <c r="BW24" s="456"/>
      <c r="BX24" s="456"/>
      <c r="BY24" s="456"/>
      <c r="BZ24" s="456"/>
      <c r="CA24" s="456"/>
      <c r="CB24" s="456"/>
      <c r="CC24" s="457"/>
      <c r="CD24" s="194"/>
      <c r="CE24" s="453"/>
      <c r="CF24" s="453"/>
      <c r="CG24" s="453"/>
      <c r="CH24" s="453"/>
      <c r="CI24" s="453"/>
      <c r="CJ24" s="453"/>
      <c r="CK24" s="453"/>
      <c r="CL24" s="453"/>
      <c r="CM24" s="453"/>
      <c r="CN24" s="453"/>
      <c r="CO24" s="453"/>
      <c r="CP24" s="453"/>
      <c r="CQ24" s="453"/>
      <c r="CR24" s="453"/>
      <c r="CS24" s="454"/>
      <c r="CT24" s="425"/>
      <c r="CU24" s="426"/>
      <c r="CV24" s="426"/>
      <c r="CW24" s="426"/>
      <c r="CX24" s="426"/>
      <c r="CY24" s="426"/>
      <c r="CZ24" s="426"/>
      <c r="DA24" s="427"/>
      <c r="DB24" s="425"/>
      <c r="DC24" s="426"/>
      <c r="DD24" s="426"/>
      <c r="DE24" s="426"/>
      <c r="DF24" s="426"/>
      <c r="DG24" s="426"/>
      <c r="DH24" s="426"/>
      <c r="DI24" s="427"/>
    </row>
    <row r="25" spans="1:113" ht="18.75" customHeight="1" x14ac:dyDescent="0.2">
      <c r="A25" s="181"/>
      <c r="B25" s="471"/>
      <c r="C25" s="472"/>
      <c r="D25" s="473"/>
      <c r="E25" s="428" t="s">
        <v>175</v>
      </c>
      <c r="F25" s="429"/>
      <c r="G25" s="429"/>
      <c r="H25" s="429"/>
      <c r="I25" s="429"/>
      <c r="J25" s="429"/>
      <c r="K25" s="430"/>
      <c r="L25" s="431">
        <v>2</v>
      </c>
      <c r="M25" s="432"/>
      <c r="N25" s="432"/>
      <c r="O25" s="432"/>
      <c r="P25" s="433"/>
      <c r="Q25" s="431">
        <v>8930</v>
      </c>
      <c r="R25" s="432"/>
      <c r="S25" s="432"/>
      <c r="T25" s="432"/>
      <c r="U25" s="432"/>
      <c r="V25" s="433"/>
      <c r="W25" s="490"/>
      <c r="X25" s="472"/>
      <c r="Y25" s="473"/>
      <c r="Z25" s="428" t="s">
        <v>176</v>
      </c>
      <c r="AA25" s="429"/>
      <c r="AB25" s="429"/>
      <c r="AC25" s="429"/>
      <c r="AD25" s="429"/>
      <c r="AE25" s="429"/>
      <c r="AF25" s="429"/>
      <c r="AG25" s="430"/>
      <c r="AH25" s="431">
        <v>464</v>
      </c>
      <c r="AI25" s="432"/>
      <c r="AJ25" s="432"/>
      <c r="AK25" s="432"/>
      <c r="AL25" s="433"/>
      <c r="AM25" s="431">
        <v>1438864</v>
      </c>
      <c r="AN25" s="432"/>
      <c r="AO25" s="432"/>
      <c r="AP25" s="432"/>
      <c r="AQ25" s="432"/>
      <c r="AR25" s="433"/>
      <c r="AS25" s="431">
        <v>3101</v>
      </c>
      <c r="AT25" s="432"/>
      <c r="AU25" s="432"/>
      <c r="AV25" s="432"/>
      <c r="AW25" s="432"/>
      <c r="AX25" s="434"/>
      <c r="AY25" s="447" t="s">
        <v>177</v>
      </c>
      <c r="AZ25" s="448"/>
      <c r="BA25" s="448"/>
      <c r="BB25" s="448"/>
      <c r="BC25" s="448"/>
      <c r="BD25" s="448"/>
      <c r="BE25" s="448"/>
      <c r="BF25" s="448"/>
      <c r="BG25" s="448"/>
      <c r="BH25" s="448"/>
      <c r="BI25" s="448"/>
      <c r="BJ25" s="448"/>
      <c r="BK25" s="448"/>
      <c r="BL25" s="448"/>
      <c r="BM25" s="449"/>
      <c r="BN25" s="450">
        <v>37421363</v>
      </c>
      <c r="BO25" s="451"/>
      <c r="BP25" s="451"/>
      <c r="BQ25" s="451"/>
      <c r="BR25" s="451"/>
      <c r="BS25" s="451"/>
      <c r="BT25" s="451"/>
      <c r="BU25" s="452"/>
      <c r="BV25" s="450">
        <v>48820250</v>
      </c>
      <c r="BW25" s="451"/>
      <c r="BX25" s="451"/>
      <c r="BY25" s="451"/>
      <c r="BZ25" s="451"/>
      <c r="CA25" s="451"/>
      <c r="CB25" s="451"/>
      <c r="CC25" s="452"/>
      <c r="CD25" s="194"/>
      <c r="CE25" s="453"/>
      <c r="CF25" s="453"/>
      <c r="CG25" s="453"/>
      <c r="CH25" s="453"/>
      <c r="CI25" s="453"/>
      <c r="CJ25" s="453"/>
      <c r="CK25" s="453"/>
      <c r="CL25" s="453"/>
      <c r="CM25" s="453"/>
      <c r="CN25" s="453"/>
      <c r="CO25" s="453"/>
      <c r="CP25" s="453"/>
      <c r="CQ25" s="453"/>
      <c r="CR25" s="453"/>
      <c r="CS25" s="454"/>
      <c r="CT25" s="425"/>
      <c r="CU25" s="426"/>
      <c r="CV25" s="426"/>
      <c r="CW25" s="426"/>
      <c r="CX25" s="426"/>
      <c r="CY25" s="426"/>
      <c r="CZ25" s="426"/>
      <c r="DA25" s="427"/>
      <c r="DB25" s="425"/>
      <c r="DC25" s="426"/>
      <c r="DD25" s="426"/>
      <c r="DE25" s="426"/>
      <c r="DF25" s="426"/>
      <c r="DG25" s="426"/>
      <c r="DH25" s="426"/>
      <c r="DI25" s="427"/>
    </row>
    <row r="26" spans="1:113" ht="18.75" customHeight="1" x14ac:dyDescent="0.2">
      <c r="A26" s="181"/>
      <c r="B26" s="471"/>
      <c r="C26" s="472"/>
      <c r="D26" s="473"/>
      <c r="E26" s="428" t="s">
        <v>178</v>
      </c>
      <c r="F26" s="429"/>
      <c r="G26" s="429"/>
      <c r="H26" s="429"/>
      <c r="I26" s="429"/>
      <c r="J26" s="429"/>
      <c r="K26" s="430"/>
      <c r="L26" s="431">
        <v>1</v>
      </c>
      <c r="M26" s="432"/>
      <c r="N26" s="432"/>
      <c r="O26" s="432"/>
      <c r="P26" s="433"/>
      <c r="Q26" s="431">
        <v>7300</v>
      </c>
      <c r="R26" s="432"/>
      <c r="S26" s="432"/>
      <c r="T26" s="432"/>
      <c r="U26" s="432"/>
      <c r="V26" s="433"/>
      <c r="W26" s="490"/>
      <c r="X26" s="472"/>
      <c r="Y26" s="473"/>
      <c r="Z26" s="428" t="s">
        <v>179</v>
      </c>
      <c r="AA26" s="466"/>
      <c r="AB26" s="466"/>
      <c r="AC26" s="466"/>
      <c r="AD26" s="466"/>
      <c r="AE26" s="466"/>
      <c r="AF26" s="466"/>
      <c r="AG26" s="467"/>
      <c r="AH26" s="431">
        <v>337</v>
      </c>
      <c r="AI26" s="432"/>
      <c r="AJ26" s="432"/>
      <c r="AK26" s="432"/>
      <c r="AL26" s="433"/>
      <c r="AM26" s="431">
        <v>951351</v>
      </c>
      <c r="AN26" s="432"/>
      <c r="AO26" s="432"/>
      <c r="AP26" s="432"/>
      <c r="AQ26" s="432"/>
      <c r="AR26" s="433"/>
      <c r="AS26" s="431">
        <v>2823</v>
      </c>
      <c r="AT26" s="432"/>
      <c r="AU26" s="432"/>
      <c r="AV26" s="432"/>
      <c r="AW26" s="432"/>
      <c r="AX26" s="434"/>
      <c r="AY26" s="464" t="s">
        <v>180</v>
      </c>
      <c r="AZ26" s="409"/>
      <c r="BA26" s="409"/>
      <c r="BB26" s="409"/>
      <c r="BC26" s="409"/>
      <c r="BD26" s="409"/>
      <c r="BE26" s="409"/>
      <c r="BF26" s="409"/>
      <c r="BG26" s="409"/>
      <c r="BH26" s="409"/>
      <c r="BI26" s="409"/>
      <c r="BJ26" s="409"/>
      <c r="BK26" s="409"/>
      <c r="BL26" s="409"/>
      <c r="BM26" s="465"/>
      <c r="BN26" s="455">
        <v>200000</v>
      </c>
      <c r="BO26" s="456"/>
      <c r="BP26" s="456"/>
      <c r="BQ26" s="456"/>
      <c r="BR26" s="456"/>
      <c r="BS26" s="456"/>
      <c r="BT26" s="456"/>
      <c r="BU26" s="457"/>
      <c r="BV26" s="455">
        <v>180000</v>
      </c>
      <c r="BW26" s="456"/>
      <c r="BX26" s="456"/>
      <c r="BY26" s="456"/>
      <c r="BZ26" s="456"/>
      <c r="CA26" s="456"/>
      <c r="CB26" s="456"/>
      <c r="CC26" s="457"/>
      <c r="CD26" s="194"/>
      <c r="CE26" s="453"/>
      <c r="CF26" s="453"/>
      <c r="CG26" s="453"/>
      <c r="CH26" s="453"/>
      <c r="CI26" s="453"/>
      <c r="CJ26" s="453"/>
      <c r="CK26" s="453"/>
      <c r="CL26" s="453"/>
      <c r="CM26" s="453"/>
      <c r="CN26" s="453"/>
      <c r="CO26" s="453"/>
      <c r="CP26" s="453"/>
      <c r="CQ26" s="453"/>
      <c r="CR26" s="453"/>
      <c r="CS26" s="454"/>
      <c r="CT26" s="425"/>
      <c r="CU26" s="426"/>
      <c r="CV26" s="426"/>
      <c r="CW26" s="426"/>
      <c r="CX26" s="426"/>
      <c r="CY26" s="426"/>
      <c r="CZ26" s="426"/>
      <c r="DA26" s="427"/>
      <c r="DB26" s="425"/>
      <c r="DC26" s="426"/>
      <c r="DD26" s="426"/>
      <c r="DE26" s="426"/>
      <c r="DF26" s="426"/>
      <c r="DG26" s="426"/>
      <c r="DH26" s="426"/>
      <c r="DI26" s="427"/>
    </row>
    <row r="27" spans="1:113" ht="18.75" customHeight="1" thickBot="1" x14ac:dyDescent="0.25">
      <c r="A27" s="181"/>
      <c r="B27" s="471"/>
      <c r="C27" s="472"/>
      <c r="D27" s="473"/>
      <c r="E27" s="428" t="s">
        <v>181</v>
      </c>
      <c r="F27" s="429"/>
      <c r="G27" s="429"/>
      <c r="H27" s="429"/>
      <c r="I27" s="429"/>
      <c r="J27" s="429"/>
      <c r="K27" s="430"/>
      <c r="L27" s="431">
        <v>1</v>
      </c>
      <c r="M27" s="432"/>
      <c r="N27" s="432"/>
      <c r="O27" s="432"/>
      <c r="P27" s="433"/>
      <c r="Q27" s="431">
        <v>7150</v>
      </c>
      <c r="R27" s="432"/>
      <c r="S27" s="432"/>
      <c r="T27" s="432"/>
      <c r="U27" s="432"/>
      <c r="V27" s="433"/>
      <c r="W27" s="490"/>
      <c r="X27" s="472"/>
      <c r="Y27" s="473"/>
      <c r="Z27" s="428" t="s">
        <v>182</v>
      </c>
      <c r="AA27" s="429"/>
      <c r="AB27" s="429"/>
      <c r="AC27" s="429"/>
      <c r="AD27" s="429"/>
      <c r="AE27" s="429"/>
      <c r="AF27" s="429"/>
      <c r="AG27" s="430"/>
      <c r="AH27" s="431">
        <v>60</v>
      </c>
      <c r="AI27" s="432"/>
      <c r="AJ27" s="432"/>
      <c r="AK27" s="432"/>
      <c r="AL27" s="433"/>
      <c r="AM27" s="431">
        <v>211040</v>
      </c>
      <c r="AN27" s="432"/>
      <c r="AO27" s="432"/>
      <c r="AP27" s="432"/>
      <c r="AQ27" s="432"/>
      <c r="AR27" s="433"/>
      <c r="AS27" s="431">
        <v>3517</v>
      </c>
      <c r="AT27" s="432"/>
      <c r="AU27" s="432"/>
      <c r="AV27" s="432"/>
      <c r="AW27" s="432"/>
      <c r="AX27" s="434"/>
      <c r="AY27" s="461" t="s">
        <v>183</v>
      </c>
      <c r="AZ27" s="462"/>
      <c r="BA27" s="462"/>
      <c r="BB27" s="462"/>
      <c r="BC27" s="462"/>
      <c r="BD27" s="462"/>
      <c r="BE27" s="462"/>
      <c r="BF27" s="462"/>
      <c r="BG27" s="462"/>
      <c r="BH27" s="462"/>
      <c r="BI27" s="462"/>
      <c r="BJ27" s="462"/>
      <c r="BK27" s="462"/>
      <c r="BL27" s="462"/>
      <c r="BM27" s="463"/>
      <c r="BN27" s="458">
        <v>706289</v>
      </c>
      <c r="BO27" s="459"/>
      <c r="BP27" s="459"/>
      <c r="BQ27" s="459"/>
      <c r="BR27" s="459"/>
      <c r="BS27" s="459"/>
      <c r="BT27" s="459"/>
      <c r="BU27" s="460"/>
      <c r="BV27" s="458">
        <v>706204</v>
      </c>
      <c r="BW27" s="459"/>
      <c r="BX27" s="459"/>
      <c r="BY27" s="459"/>
      <c r="BZ27" s="459"/>
      <c r="CA27" s="459"/>
      <c r="CB27" s="459"/>
      <c r="CC27" s="460"/>
      <c r="CD27" s="196"/>
      <c r="CE27" s="453"/>
      <c r="CF27" s="453"/>
      <c r="CG27" s="453"/>
      <c r="CH27" s="453"/>
      <c r="CI27" s="453"/>
      <c r="CJ27" s="453"/>
      <c r="CK27" s="453"/>
      <c r="CL27" s="453"/>
      <c r="CM27" s="453"/>
      <c r="CN27" s="453"/>
      <c r="CO27" s="453"/>
      <c r="CP27" s="453"/>
      <c r="CQ27" s="453"/>
      <c r="CR27" s="453"/>
      <c r="CS27" s="454"/>
      <c r="CT27" s="425"/>
      <c r="CU27" s="426"/>
      <c r="CV27" s="426"/>
      <c r="CW27" s="426"/>
      <c r="CX27" s="426"/>
      <c r="CY27" s="426"/>
      <c r="CZ27" s="426"/>
      <c r="DA27" s="427"/>
      <c r="DB27" s="425"/>
      <c r="DC27" s="426"/>
      <c r="DD27" s="426"/>
      <c r="DE27" s="426"/>
      <c r="DF27" s="426"/>
      <c r="DG27" s="426"/>
      <c r="DH27" s="426"/>
      <c r="DI27" s="427"/>
    </row>
    <row r="28" spans="1:113" ht="18.75" customHeight="1" x14ac:dyDescent="0.2">
      <c r="A28" s="181"/>
      <c r="B28" s="471"/>
      <c r="C28" s="472"/>
      <c r="D28" s="473"/>
      <c r="E28" s="428" t="s">
        <v>184</v>
      </c>
      <c r="F28" s="429"/>
      <c r="G28" s="429"/>
      <c r="H28" s="429"/>
      <c r="I28" s="429"/>
      <c r="J28" s="429"/>
      <c r="K28" s="430"/>
      <c r="L28" s="431">
        <v>1</v>
      </c>
      <c r="M28" s="432"/>
      <c r="N28" s="432"/>
      <c r="O28" s="432"/>
      <c r="P28" s="433"/>
      <c r="Q28" s="431">
        <v>6450</v>
      </c>
      <c r="R28" s="432"/>
      <c r="S28" s="432"/>
      <c r="T28" s="432"/>
      <c r="U28" s="432"/>
      <c r="V28" s="433"/>
      <c r="W28" s="490"/>
      <c r="X28" s="472"/>
      <c r="Y28" s="473"/>
      <c r="Z28" s="428" t="s">
        <v>185</v>
      </c>
      <c r="AA28" s="429"/>
      <c r="AB28" s="429"/>
      <c r="AC28" s="429"/>
      <c r="AD28" s="429"/>
      <c r="AE28" s="429"/>
      <c r="AF28" s="429"/>
      <c r="AG28" s="430"/>
      <c r="AH28" s="431" t="s">
        <v>131</v>
      </c>
      <c r="AI28" s="432"/>
      <c r="AJ28" s="432"/>
      <c r="AK28" s="432"/>
      <c r="AL28" s="433"/>
      <c r="AM28" s="431" t="s">
        <v>139</v>
      </c>
      <c r="AN28" s="432"/>
      <c r="AO28" s="432"/>
      <c r="AP28" s="432"/>
      <c r="AQ28" s="432"/>
      <c r="AR28" s="433"/>
      <c r="AS28" s="431" t="s">
        <v>186</v>
      </c>
      <c r="AT28" s="432"/>
      <c r="AU28" s="432"/>
      <c r="AV28" s="432"/>
      <c r="AW28" s="432"/>
      <c r="AX28" s="434"/>
      <c r="AY28" s="438" t="s">
        <v>187</v>
      </c>
      <c r="AZ28" s="439"/>
      <c r="BA28" s="439"/>
      <c r="BB28" s="440"/>
      <c r="BC28" s="447" t="s">
        <v>49</v>
      </c>
      <c r="BD28" s="448"/>
      <c r="BE28" s="448"/>
      <c r="BF28" s="448"/>
      <c r="BG28" s="448"/>
      <c r="BH28" s="448"/>
      <c r="BI28" s="448"/>
      <c r="BJ28" s="448"/>
      <c r="BK28" s="448"/>
      <c r="BL28" s="448"/>
      <c r="BM28" s="449"/>
      <c r="BN28" s="450">
        <v>10256269</v>
      </c>
      <c r="BO28" s="451"/>
      <c r="BP28" s="451"/>
      <c r="BQ28" s="451"/>
      <c r="BR28" s="451"/>
      <c r="BS28" s="451"/>
      <c r="BT28" s="451"/>
      <c r="BU28" s="452"/>
      <c r="BV28" s="450">
        <v>9755735</v>
      </c>
      <c r="BW28" s="451"/>
      <c r="BX28" s="451"/>
      <c r="BY28" s="451"/>
      <c r="BZ28" s="451"/>
      <c r="CA28" s="451"/>
      <c r="CB28" s="451"/>
      <c r="CC28" s="452"/>
      <c r="CD28" s="194"/>
      <c r="CE28" s="453"/>
      <c r="CF28" s="453"/>
      <c r="CG28" s="453"/>
      <c r="CH28" s="453"/>
      <c r="CI28" s="453"/>
      <c r="CJ28" s="453"/>
      <c r="CK28" s="453"/>
      <c r="CL28" s="453"/>
      <c r="CM28" s="453"/>
      <c r="CN28" s="453"/>
      <c r="CO28" s="453"/>
      <c r="CP28" s="453"/>
      <c r="CQ28" s="453"/>
      <c r="CR28" s="453"/>
      <c r="CS28" s="454"/>
      <c r="CT28" s="425"/>
      <c r="CU28" s="426"/>
      <c r="CV28" s="426"/>
      <c r="CW28" s="426"/>
      <c r="CX28" s="426"/>
      <c r="CY28" s="426"/>
      <c r="CZ28" s="426"/>
      <c r="DA28" s="427"/>
      <c r="DB28" s="425"/>
      <c r="DC28" s="426"/>
      <c r="DD28" s="426"/>
      <c r="DE28" s="426"/>
      <c r="DF28" s="426"/>
      <c r="DG28" s="426"/>
      <c r="DH28" s="426"/>
      <c r="DI28" s="427"/>
    </row>
    <row r="29" spans="1:113" ht="18.75" customHeight="1" x14ac:dyDescent="0.2">
      <c r="A29" s="181"/>
      <c r="B29" s="471"/>
      <c r="C29" s="472"/>
      <c r="D29" s="473"/>
      <c r="E29" s="428" t="s">
        <v>188</v>
      </c>
      <c r="F29" s="429"/>
      <c r="G29" s="429"/>
      <c r="H29" s="429"/>
      <c r="I29" s="429"/>
      <c r="J29" s="429"/>
      <c r="K29" s="430"/>
      <c r="L29" s="431">
        <v>36</v>
      </c>
      <c r="M29" s="432"/>
      <c r="N29" s="432"/>
      <c r="O29" s="432"/>
      <c r="P29" s="433"/>
      <c r="Q29" s="431">
        <v>6000</v>
      </c>
      <c r="R29" s="432"/>
      <c r="S29" s="432"/>
      <c r="T29" s="432"/>
      <c r="U29" s="432"/>
      <c r="V29" s="433"/>
      <c r="W29" s="491"/>
      <c r="X29" s="492"/>
      <c r="Y29" s="493"/>
      <c r="Z29" s="428" t="s">
        <v>189</v>
      </c>
      <c r="AA29" s="429"/>
      <c r="AB29" s="429"/>
      <c r="AC29" s="429"/>
      <c r="AD29" s="429"/>
      <c r="AE29" s="429"/>
      <c r="AF29" s="429"/>
      <c r="AG29" s="430"/>
      <c r="AH29" s="431">
        <v>2996</v>
      </c>
      <c r="AI29" s="432"/>
      <c r="AJ29" s="432"/>
      <c r="AK29" s="432"/>
      <c r="AL29" s="433"/>
      <c r="AM29" s="431">
        <v>9259792</v>
      </c>
      <c r="AN29" s="432"/>
      <c r="AO29" s="432"/>
      <c r="AP29" s="432"/>
      <c r="AQ29" s="432"/>
      <c r="AR29" s="433"/>
      <c r="AS29" s="431">
        <v>3091</v>
      </c>
      <c r="AT29" s="432"/>
      <c r="AU29" s="432"/>
      <c r="AV29" s="432"/>
      <c r="AW29" s="432"/>
      <c r="AX29" s="434"/>
      <c r="AY29" s="441"/>
      <c r="AZ29" s="442"/>
      <c r="BA29" s="442"/>
      <c r="BB29" s="443"/>
      <c r="BC29" s="435" t="s">
        <v>190</v>
      </c>
      <c r="BD29" s="436"/>
      <c r="BE29" s="436"/>
      <c r="BF29" s="436"/>
      <c r="BG29" s="436"/>
      <c r="BH29" s="436"/>
      <c r="BI29" s="436"/>
      <c r="BJ29" s="436"/>
      <c r="BK29" s="436"/>
      <c r="BL29" s="436"/>
      <c r="BM29" s="437"/>
      <c r="BN29" s="455">
        <v>9739949</v>
      </c>
      <c r="BO29" s="456"/>
      <c r="BP29" s="456"/>
      <c r="BQ29" s="456"/>
      <c r="BR29" s="456"/>
      <c r="BS29" s="456"/>
      <c r="BT29" s="456"/>
      <c r="BU29" s="457"/>
      <c r="BV29" s="455">
        <v>6844543</v>
      </c>
      <c r="BW29" s="456"/>
      <c r="BX29" s="456"/>
      <c r="BY29" s="456"/>
      <c r="BZ29" s="456"/>
      <c r="CA29" s="456"/>
      <c r="CB29" s="456"/>
      <c r="CC29" s="457"/>
      <c r="CD29" s="196"/>
      <c r="CE29" s="453"/>
      <c r="CF29" s="453"/>
      <c r="CG29" s="453"/>
      <c r="CH29" s="453"/>
      <c r="CI29" s="453"/>
      <c r="CJ29" s="453"/>
      <c r="CK29" s="453"/>
      <c r="CL29" s="453"/>
      <c r="CM29" s="453"/>
      <c r="CN29" s="453"/>
      <c r="CO29" s="453"/>
      <c r="CP29" s="453"/>
      <c r="CQ29" s="453"/>
      <c r="CR29" s="453"/>
      <c r="CS29" s="454"/>
      <c r="CT29" s="425"/>
      <c r="CU29" s="426"/>
      <c r="CV29" s="426"/>
      <c r="CW29" s="426"/>
      <c r="CX29" s="426"/>
      <c r="CY29" s="426"/>
      <c r="CZ29" s="426"/>
      <c r="DA29" s="427"/>
      <c r="DB29" s="425"/>
      <c r="DC29" s="426"/>
      <c r="DD29" s="426"/>
      <c r="DE29" s="426"/>
      <c r="DF29" s="426"/>
      <c r="DG29" s="426"/>
      <c r="DH29" s="426"/>
      <c r="DI29" s="427"/>
    </row>
    <row r="30" spans="1:113" ht="18.75" customHeight="1" thickBot="1" x14ac:dyDescent="0.25">
      <c r="A30" s="181"/>
      <c r="B30" s="474"/>
      <c r="C30" s="475"/>
      <c r="D30" s="476"/>
      <c r="E30" s="410"/>
      <c r="F30" s="411"/>
      <c r="G30" s="411"/>
      <c r="H30" s="411"/>
      <c r="I30" s="411"/>
      <c r="J30" s="411"/>
      <c r="K30" s="412"/>
      <c r="L30" s="413"/>
      <c r="M30" s="414"/>
      <c r="N30" s="414"/>
      <c r="O30" s="414"/>
      <c r="P30" s="415"/>
      <c r="Q30" s="413"/>
      <c r="R30" s="414"/>
      <c r="S30" s="414"/>
      <c r="T30" s="414"/>
      <c r="U30" s="414"/>
      <c r="V30" s="415"/>
      <c r="W30" s="416" t="s">
        <v>191</v>
      </c>
      <c r="X30" s="417"/>
      <c r="Y30" s="417"/>
      <c r="Z30" s="417"/>
      <c r="AA30" s="417"/>
      <c r="AB30" s="417"/>
      <c r="AC30" s="417"/>
      <c r="AD30" s="417"/>
      <c r="AE30" s="417"/>
      <c r="AF30" s="417"/>
      <c r="AG30" s="418"/>
      <c r="AH30" s="419">
        <v>100.4</v>
      </c>
      <c r="AI30" s="420"/>
      <c r="AJ30" s="420"/>
      <c r="AK30" s="420"/>
      <c r="AL30" s="420"/>
      <c r="AM30" s="420"/>
      <c r="AN30" s="420"/>
      <c r="AO30" s="420"/>
      <c r="AP30" s="420"/>
      <c r="AQ30" s="420"/>
      <c r="AR30" s="420"/>
      <c r="AS30" s="420"/>
      <c r="AT30" s="420"/>
      <c r="AU30" s="420"/>
      <c r="AV30" s="420"/>
      <c r="AW30" s="420"/>
      <c r="AX30" s="421"/>
      <c r="AY30" s="444"/>
      <c r="AZ30" s="445"/>
      <c r="BA30" s="445"/>
      <c r="BB30" s="446"/>
      <c r="BC30" s="422" t="s">
        <v>51</v>
      </c>
      <c r="BD30" s="423"/>
      <c r="BE30" s="423"/>
      <c r="BF30" s="423"/>
      <c r="BG30" s="423"/>
      <c r="BH30" s="423"/>
      <c r="BI30" s="423"/>
      <c r="BJ30" s="423"/>
      <c r="BK30" s="423"/>
      <c r="BL30" s="423"/>
      <c r="BM30" s="424"/>
      <c r="BN30" s="458">
        <v>9764079</v>
      </c>
      <c r="BO30" s="459"/>
      <c r="BP30" s="459"/>
      <c r="BQ30" s="459"/>
      <c r="BR30" s="459"/>
      <c r="BS30" s="459"/>
      <c r="BT30" s="459"/>
      <c r="BU30" s="460"/>
      <c r="BV30" s="458">
        <v>9348092</v>
      </c>
      <c r="BW30" s="459"/>
      <c r="BX30" s="459"/>
      <c r="BY30" s="459"/>
      <c r="BZ30" s="459"/>
      <c r="CA30" s="459"/>
      <c r="CB30" s="459"/>
      <c r="CC30" s="460"/>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408" t="s">
        <v>192</v>
      </c>
      <c r="D32" s="408"/>
      <c r="E32" s="408"/>
      <c r="F32" s="408"/>
      <c r="G32" s="408"/>
      <c r="H32" s="408"/>
      <c r="I32" s="408"/>
      <c r="J32" s="408"/>
      <c r="K32" s="408"/>
      <c r="L32" s="408"/>
      <c r="M32" s="408"/>
      <c r="N32" s="408"/>
      <c r="O32" s="408"/>
      <c r="P32" s="408"/>
      <c r="Q32" s="408"/>
      <c r="R32" s="408"/>
      <c r="S32" s="408"/>
      <c r="U32" s="409" t="s">
        <v>193</v>
      </c>
      <c r="V32" s="409"/>
      <c r="W32" s="409"/>
      <c r="X32" s="409"/>
      <c r="Y32" s="409"/>
      <c r="Z32" s="409"/>
      <c r="AA32" s="409"/>
      <c r="AB32" s="409"/>
      <c r="AC32" s="409"/>
      <c r="AD32" s="409"/>
      <c r="AE32" s="409"/>
      <c r="AF32" s="409"/>
      <c r="AG32" s="409"/>
      <c r="AH32" s="409"/>
      <c r="AI32" s="409"/>
      <c r="AJ32" s="409"/>
      <c r="AK32" s="409"/>
      <c r="AM32" s="409" t="s">
        <v>194</v>
      </c>
      <c r="AN32" s="409"/>
      <c r="AO32" s="409"/>
      <c r="AP32" s="409"/>
      <c r="AQ32" s="409"/>
      <c r="AR32" s="409"/>
      <c r="AS32" s="409"/>
      <c r="AT32" s="409"/>
      <c r="AU32" s="409"/>
      <c r="AV32" s="409"/>
      <c r="AW32" s="409"/>
      <c r="AX32" s="409"/>
      <c r="AY32" s="409"/>
      <c r="AZ32" s="409"/>
      <c r="BA32" s="409"/>
      <c r="BB32" s="409"/>
      <c r="BC32" s="409"/>
      <c r="BE32" s="409" t="s">
        <v>195</v>
      </c>
      <c r="BF32" s="409"/>
      <c r="BG32" s="409"/>
      <c r="BH32" s="409"/>
      <c r="BI32" s="409"/>
      <c r="BJ32" s="409"/>
      <c r="BK32" s="409"/>
      <c r="BL32" s="409"/>
      <c r="BM32" s="409"/>
      <c r="BN32" s="409"/>
      <c r="BO32" s="409"/>
      <c r="BP32" s="409"/>
      <c r="BQ32" s="409"/>
      <c r="BR32" s="409"/>
      <c r="BS32" s="409"/>
      <c r="BT32" s="409"/>
      <c r="BU32" s="409"/>
      <c r="BW32" s="409" t="s">
        <v>196</v>
      </c>
      <c r="BX32" s="409"/>
      <c r="BY32" s="409"/>
      <c r="BZ32" s="409"/>
      <c r="CA32" s="409"/>
      <c r="CB32" s="409"/>
      <c r="CC32" s="409"/>
      <c r="CD32" s="409"/>
      <c r="CE32" s="409"/>
      <c r="CF32" s="409"/>
      <c r="CG32" s="409"/>
      <c r="CH32" s="409"/>
      <c r="CI32" s="409"/>
      <c r="CJ32" s="409"/>
      <c r="CK32" s="409"/>
      <c r="CL32" s="409"/>
      <c r="CM32" s="409"/>
      <c r="CO32" s="409" t="s">
        <v>197</v>
      </c>
      <c r="CP32" s="409"/>
      <c r="CQ32" s="409"/>
      <c r="CR32" s="409"/>
      <c r="CS32" s="409"/>
      <c r="CT32" s="409"/>
      <c r="CU32" s="409"/>
      <c r="CV32" s="409"/>
      <c r="CW32" s="409"/>
      <c r="CX32" s="409"/>
      <c r="CY32" s="409"/>
      <c r="CZ32" s="409"/>
      <c r="DA32" s="409"/>
      <c r="DB32" s="409"/>
      <c r="DC32" s="409"/>
      <c r="DD32" s="409"/>
      <c r="DE32" s="409"/>
      <c r="DI32" s="204"/>
    </row>
    <row r="33" spans="1:113" ht="13.5" customHeight="1" x14ac:dyDescent="0.2">
      <c r="A33" s="181"/>
      <c r="B33" s="205"/>
      <c r="C33" s="407" t="s">
        <v>198</v>
      </c>
      <c r="D33" s="407"/>
      <c r="E33" s="406" t="s">
        <v>199</v>
      </c>
      <c r="F33" s="406"/>
      <c r="G33" s="406"/>
      <c r="H33" s="406"/>
      <c r="I33" s="406"/>
      <c r="J33" s="406"/>
      <c r="K33" s="406"/>
      <c r="L33" s="406"/>
      <c r="M33" s="406"/>
      <c r="N33" s="406"/>
      <c r="O33" s="406"/>
      <c r="P33" s="406"/>
      <c r="Q33" s="406"/>
      <c r="R33" s="406"/>
      <c r="S33" s="406"/>
      <c r="T33" s="206"/>
      <c r="U33" s="407" t="s">
        <v>198</v>
      </c>
      <c r="V33" s="407"/>
      <c r="W33" s="406" t="s">
        <v>200</v>
      </c>
      <c r="X33" s="406"/>
      <c r="Y33" s="406"/>
      <c r="Z33" s="406"/>
      <c r="AA33" s="406"/>
      <c r="AB33" s="406"/>
      <c r="AC33" s="406"/>
      <c r="AD33" s="406"/>
      <c r="AE33" s="406"/>
      <c r="AF33" s="406"/>
      <c r="AG33" s="406"/>
      <c r="AH33" s="406"/>
      <c r="AI33" s="406"/>
      <c r="AJ33" s="406"/>
      <c r="AK33" s="406"/>
      <c r="AL33" s="206"/>
      <c r="AM33" s="407" t="s">
        <v>198</v>
      </c>
      <c r="AN33" s="407"/>
      <c r="AO33" s="406" t="s">
        <v>201</v>
      </c>
      <c r="AP33" s="406"/>
      <c r="AQ33" s="406"/>
      <c r="AR33" s="406"/>
      <c r="AS33" s="406"/>
      <c r="AT33" s="406"/>
      <c r="AU33" s="406"/>
      <c r="AV33" s="406"/>
      <c r="AW33" s="406"/>
      <c r="AX33" s="406"/>
      <c r="AY33" s="406"/>
      <c r="AZ33" s="406"/>
      <c r="BA33" s="406"/>
      <c r="BB33" s="406"/>
      <c r="BC33" s="406"/>
      <c r="BD33" s="207"/>
      <c r="BE33" s="406" t="s">
        <v>202</v>
      </c>
      <c r="BF33" s="406"/>
      <c r="BG33" s="406" t="s">
        <v>203</v>
      </c>
      <c r="BH33" s="406"/>
      <c r="BI33" s="406"/>
      <c r="BJ33" s="406"/>
      <c r="BK33" s="406"/>
      <c r="BL33" s="406"/>
      <c r="BM33" s="406"/>
      <c r="BN33" s="406"/>
      <c r="BO33" s="406"/>
      <c r="BP33" s="406"/>
      <c r="BQ33" s="406"/>
      <c r="BR33" s="406"/>
      <c r="BS33" s="406"/>
      <c r="BT33" s="406"/>
      <c r="BU33" s="406"/>
      <c r="BV33" s="207"/>
      <c r="BW33" s="407" t="s">
        <v>202</v>
      </c>
      <c r="BX33" s="407"/>
      <c r="BY33" s="406" t="s">
        <v>204</v>
      </c>
      <c r="BZ33" s="406"/>
      <c r="CA33" s="406"/>
      <c r="CB33" s="406"/>
      <c r="CC33" s="406"/>
      <c r="CD33" s="406"/>
      <c r="CE33" s="406"/>
      <c r="CF33" s="406"/>
      <c r="CG33" s="406"/>
      <c r="CH33" s="406"/>
      <c r="CI33" s="406"/>
      <c r="CJ33" s="406"/>
      <c r="CK33" s="406"/>
      <c r="CL33" s="406"/>
      <c r="CM33" s="406"/>
      <c r="CN33" s="206"/>
      <c r="CO33" s="407" t="s">
        <v>205</v>
      </c>
      <c r="CP33" s="407"/>
      <c r="CQ33" s="406" t="s">
        <v>206</v>
      </c>
      <c r="CR33" s="406"/>
      <c r="CS33" s="406"/>
      <c r="CT33" s="406"/>
      <c r="CU33" s="406"/>
      <c r="CV33" s="406"/>
      <c r="CW33" s="406"/>
      <c r="CX33" s="406"/>
      <c r="CY33" s="406"/>
      <c r="CZ33" s="406"/>
      <c r="DA33" s="406"/>
      <c r="DB33" s="406"/>
      <c r="DC33" s="406"/>
      <c r="DD33" s="406"/>
      <c r="DE33" s="406"/>
      <c r="DF33" s="206"/>
      <c r="DG33" s="405" t="s">
        <v>207</v>
      </c>
      <c r="DH33" s="405"/>
      <c r="DI33" s="208"/>
    </row>
    <row r="34" spans="1:113" ht="32.25" customHeight="1" x14ac:dyDescent="0.2">
      <c r="A34" s="181"/>
      <c r="B34" s="205"/>
      <c r="C34" s="403">
        <f>IF(E34="","",1)</f>
        <v>1</v>
      </c>
      <c r="D34" s="403"/>
      <c r="E34" s="404" t="str">
        <f>IF('各会計、関係団体の財政状況及び健全化判断比率'!B7="","",'各会計、関係団体の財政状況及び健全化判断比率'!B7)</f>
        <v>一般会計</v>
      </c>
      <c r="F34" s="404"/>
      <c r="G34" s="404"/>
      <c r="H34" s="404"/>
      <c r="I34" s="404"/>
      <c r="J34" s="404"/>
      <c r="K34" s="404"/>
      <c r="L34" s="404"/>
      <c r="M34" s="404"/>
      <c r="N34" s="404"/>
      <c r="O34" s="404"/>
      <c r="P34" s="404"/>
      <c r="Q34" s="404"/>
      <c r="R34" s="404"/>
      <c r="S34" s="404"/>
      <c r="T34" s="181"/>
      <c r="U34" s="403">
        <f>IF(W34="","",MAX(C34:D43)+1)</f>
        <v>8</v>
      </c>
      <c r="V34" s="403"/>
      <c r="W34" s="404" t="str">
        <f>IF('各会計、関係団体の財政状況及び健全化判断比率'!B28="","",'各会計、関係団体の財政状況及び健全化判断比率'!B28)</f>
        <v>富山市駐車場事業特別会計</v>
      </c>
      <c r="X34" s="404"/>
      <c r="Y34" s="404"/>
      <c r="Z34" s="404"/>
      <c r="AA34" s="404"/>
      <c r="AB34" s="404"/>
      <c r="AC34" s="404"/>
      <c r="AD34" s="404"/>
      <c r="AE34" s="404"/>
      <c r="AF34" s="404"/>
      <c r="AG34" s="404"/>
      <c r="AH34" s="404"/>
      <c r="AI34" s="404"/>
      <c r="AJ34" s="404"/>
      <c r="AK34" s="404"/>
      <c r="AL34" s="181"/>
      <c r="AM34" s="403">
        <f>IF(AO34="","",MAX(C34:D43,U34:V43)+1)</f>
        <v>13</v>
      </c>
      <c r="AN34" s="403"/>
      <c r="AO34" s="404" t="str">
        <f>IF('各会計、関係団体の財政状況及び健全化判断比率'!B33="","",'各会計、関係団体の財政状況及び健全化判断比率'!B33)</f>
        <v>富山市水道事業会計</v>
      </c>
      <c r="AP34" s="404"/>
      <c r="AQ34" s="404"/>
      <c r="AR34" s="404"/>
      <c r="AS34" s="404"/>
      <c r="AT34" s="404"/>
      <c r="AU34" s="404"/>
      <c r="AV34" s="404"/>
      <c r="AW34" s="404"/>
      <c r="AX34" s="404"/>
      <c r="AY34" s="404"/>
      <c r="AZ34" s="404"/>
      <c r="BA34" s="404"/>
      <c r="BB34" s="404"/>
      <c r="BC34" s="404"/>
      <c r="BD34" s="181"/>
      <c r="BE34" s="403">
        <f>IF(BG34="","",MAX(C34:D43,U34:V43,AM34:AN43)+1)</f>
        <v>17</v>
      </c>
      <c r="BF34" s="403"/>
      <c r="BG34" s="404" t="str">
        <f>IF('各会計、関係団体の財政状況及び健全化判断比率'!B37="","",'各会計、関係団体の財政状況及び健全化判断比率'!B37)</f>
        <v>富山市牛岳温泉スキー場事業特別会計</v>
      </c>
      <c r="BH34" s="404"/>
      <c r="BI34" s="404"/>
      <c r="BJ34" s="404"/>
      <c r="BK34" s="404"/>
      <c r="BL34" s="404"/>
      <c r="BM34" s="404"/>
      <c r="BN34" s="404"/>
      <c r="BO34" s="404"/>
      <c r="BP34" s="404"/>
      <c r="BQ34" s="404"/>
      <c r="BR34" s="404"/>
      <c r="BS34" s="404"/>
      <c r="BT34" s="404"/>
      <c r="BU34" s="404"/>
      <c r="BV34" s="181"/>
      <c r="BW34" s="403">
        <f>IF(BY34="","",MAX(C34:D43,U34:V43,AM34:AN43,BE34:BF43)+1)</f>
        <v>21</v>
      </c>
      <c r="BX34" s="403"/>
      <c r="BY34" s="404" t="str">
        <f>IF('各会計、関係団体の財政状況及び健全化判断比率'!B68="","",'各会計、関係団体の財政状況及び健全化判断比率'!B68)</f>
        <v>富山地区広域圏事務組合（一般会計）</v>
      </c>
      <c r="BZ34" s="404"/>
      <c r="CA34" s="404"/>
      <c r="CB34" s="404"/>
      <c r="CC34" s="404"/>
      <c r="CD34" s="404"/>
      <c r="CE34" s="404"/>
      <c r="CF34" s="404"/>
      <c r="CG34" s="404"/>
      <c r="CH34" s="404"/>
      <c r="CI34" s="404"/>
      <c r="CJ34" s="404"/>
      <c r="CK34" s="404"/>
      <c r="CL34" s="404"/>
      <c r="CM34" s="404"/>
      <c r="CN34" s="181"/>
      <c r="CO34" s="403">
        <f>IF(CQ34="","",MAX(C34:D43,U34:V43,AM34:AN43,BE34:BF43,BW34:BX43)+1)</f>
        <v>27</v>
      </c>
      <c r="CP34" s="403"/>
      <c r="CQ34" s="404" t="str">
        <f>IF('各会計、関係団体の財政状況及び健全化判断比率'!BS7="","",'各会計、関係団体の財政状況及び健全化判断比率'!BS7)</f>
        <v>富山市民プラザ</v>
      </c>
      <c r="CR34" s="404"/>
      <c r="CS34" s="404"/>
      <c r="CT34" s="404"/>
      <c r="CU34" s="404"/>
      <c r="CV34" s="404"/>
      <c r="CW34" s="404"/>
      <c r="CX34" s="404"/>
      <c r="CY34" s="404"/>
      <c r="CZ34" s="404"/>
      <c r="DA34" s="404"/>
      <c r="DB34" s="404"/>
      <c r="DC34" s="404"/>
      <c r="DD34" s="404"/>
      <c r="DE34" s="404"/>
      <c r="DG34" s="401" t="str">
        <f>IF('各会計、関係団体の財政状況及び健全化判断比率'!BR7="","",'各会計、関係団体の財政状況及び健全化判断比率'!BR7)</f>
        <v/>
      </c>
      <c r="DH34" s="401"/>
      <c r="DI34" s="208"/>
    </row>
    <row r="35" spans="1:113" ht="32.25" customHeight="1" x14ac:dyDescent="0.2">
      <c r="A35" s="181"/>
      <c r="B35" s="205"/>
      <c r="C35" s="403">
        <f>IF(E35="","",C34+1)</f>
        <v>2</v>
      </c>
      <c r="D35" s="403"/>
      <c r="E35" s="404" t="str">
        <f>IF('各会計、関係団体の財政状況及び健全化判断比率'!B8="","",'各会計、関係団体の財政状況及び健全化判断比率'!B8)</f>
        <v>富山市公債管理特別会計</v>
      </c>
      <c r="F35" s="404"/>
      <c r="G35" s="404"/>
      <c r="H35" s="404"/>
      <c r="I35" s="404"/>
      <c r="J35" s="404"/>
      <c r="K35" s="404"/>
      <c r="L35" s="404"/>
      <c r="M35" s="404"/>
      <c r="N35" s="404"/>
      <c r="O35" s="404"/>
      <c r="P35" s="404"/>
      <c r="Q35" s="404"/>
      <c r="R35" s="404"/>
      <c r="S35" s="404"/>
      <c r="T35" s="181"/>
      <c r="U35" s="403">
        <f>IF(W35="","",U34+1)</f>
        <v>9</v>
      </c>
      <c r="V35" s="403"/>
      <c r="W35" s="404" t="str">
        <f>IF('各会計、関係団体の財政状況及び健全化判断比率'!B29="","",'各会計、関係団体の財政状況及び健全化判断比率'!B29)</f>
        <v>富山市後期高齢者医療事業特別会計</v>
      </c>
      <c r="X35" s="404"/>
      <c r="Y35" s="404"/>
      <c r="Z35" s="404"/>
      <c r="AA35" s="404"/>
      <c r="AB35" s="404"/>
      <c r="AC35" s="404"/>
      <c r="AD35" s="404"/>
      <c r="AE35" s="404"/>
      <c r="AF35" s="404"/>
      <c r="AG35" s="404"/>
      <c r="AH35" s="404"/>
      <c r="AI35" s="404"/>
      <c r="AJ35" s="404"/>
      <c r="AK35" s="404"/>
      <c r="AL35" s="181"/>
      <c r="AM35" s="403">
        <f t="shared" ref="AM35:AM43" si="0">IF(AO35="","",AM34+1)</f>
        <v>14</v>
      </c>
      <c r="AN35" s="403"/>
      <c r="AO35" s="404" t="str">
        <f>IF('各会計、関係団体の財政状況及び健全化判断比率'!B34="","",'各会計、関係団体の財政状況及び健全化判断比率'!B34)</f>
        <v>富山市工業用水道事業会計</v>
      </c>
      <c r="AP35" s="404"/>
      <c r="AQ35" s="404"/>
      <c r="AR35" s="404"/>
      <c r="AS35" s="404"/>
      <c r="AT35" s="404"/>
      <c r="AU35" s="404"/>
      <c r="AV35" s="404"/>
      <c r="AW35" s="404"/>
      <c r="AX35" s="404"/>
      <c r="AY35" s="404"/>
      <c r="AZ35" s="404"/>
      <c r="BA35" s="404"/>
      <c r="BB35" s="404"/>
      <c r="BC35" s="404"/>
      <c r="BD35" s="181"/>
      <c r="BE35" s="403">
        <f t="shared" ref="BE35:BE43" si="1">IF(BG35="","",BE34+1)</f>
        <v>18</v>
      </c>
      <c r="BF35" s="403"/>
      <c r="BG35" s="404" t="str">
        <f>IF('各会計、関係団体の財政状況及び健全化判断比率'!B38="","",'各会計、関係団体の財政状況及び健全化判断比率'!B38)</f>
        <v>富山市農業集落排水事業特別会計</v>
      </c>
      <c r="BH35" s="404"/>
      <c r="BI35" s="404"/>
      <c r="BJ35" s="404"/>
      <c r="BK35" s="404"/>
      <c r="BL35" s="404"/>
      <c r="BM35" s="404"/>
      <c r="BN35" s="404"/>
      <c r="BO35" s="404"/>
      <c r="BP35" s="404"/>
      <c r="BQ35" s="404"/>
      <c r="BR35" s="404"/>
      <c r="BS35" s="404"/>
      <c r="BT35" s="404"/>
      <c r="BU35" s="404"/>
      <c r="BV35" s="181"/>
      <c r="BW35" s="403">
        <f t="shared" ref="BW35:BW43" si="2">IF(BY35="","",BW34+1)</f>
        <v>22</v>
      </c>
      <c r="BX35" s="403"/>
      <c r="BY35" s="404" t="str">
        <f>IF('各会計、関係団体の財政状況及び健全化判断比率'!B69="","",'各会計、関係団体の財政状況及び健全化判断比率'!B69)</f>
        <v>富山県市町村会館管理組合</v>
      </c>
      <c r="BZ35" s="404"/>
      <c r="CA35" s="404"/>
      <c r="CB35" s="404"/>
      <c r="CC35" s="404"/>
      <c r="CD35" s="404"/>
      <c r="CE35" s="404"/>
      <c r="CF35" s="404"/>
      <c r="CG35" s="404"/>
      <c r="CH35" s="404"/>
      <c r="CI35" s="404"/>
      <c r="CJ35" s="404"/>
      <c r="CK35" s="404"/>
      <c r="CL35" s="404"/>
      <c r="CM35" s="404"/>
      <c r="CN35" s="181"/>
      <c r="CO35" s="403">
        <f t="shared" ref="CO35:CO43" si="3">IF(CQ35="","",CO34+1)</f>
        <v>28</v>
      </c>
      <c r="CP35" s="403"/>
      <c r="CQ35" s="404" t="str">
        <f>IF('各会計、関係団体の財政状況及び健全化判断比率'!BS8="","",'各会計、関係団体の財政状況及び健全化判断比率'!BS8)</f>
        <v>富山市民文化事業団</v>
      </c>
      <c r="CR35" s="404"/>
      <c r="CS35" s="404"/>
      <c r="CT35" s="404"/>
      <c r="CU35" s="404"/>
      <c r="CV35" s="404"/>
      <c r="CW35" s="404"/>
      <c r="CX35" s="404"/>
      <c r="CY35" s="404"/>
      <c r="CZ35" s="404"/>
      <c r="DA35" s="404"/>
      <c r="DB35" s="404"/>
      <c r="DC35" s="404"/>
      <c r="DD35" s="404"/>
      <c r="DE35" s="404"/>
      <c r="DG35" s="401" t="str">
        <f>IF('各会計、関係団体の財政状況及び健全化判断比率'!BR8="","",'各会計、関係団体の財政状況及び健全化判断比率'!BR8)</f>
        <v/>
      </c>
      <c r="DH35" s="401"/>
      <c r="DI35" s="208"/>
    </row>
    <row r="36" spans="1:113" ht="32.25" customHeight="1" x14ac:dyDescent="0.2">
      <c r="A36" s="181"/>
      <c r="B36" s="205"/>
      <c r="C36" s="403">
        <f>IF(E36="","",C35+1)</f>
        <v>3</v>
      </c>
      <c r="D36" s="403"/>
      <c r="E36" s="404" t="str">
        <f>IF('各会計、関係団体の財政状況及び健全化判断比率'!B9="","",'各会計、関係団体の財政状況及び健全化判断比率'!B9)</f>
        <v>富山市母子父子寡婦福祉資金貸付事業特別会計</v>
      </c>
      <c r="F36" s="404"/>
      <c r="G36" s="404"/>
      <c r="H36" s="404"/>
      <c r="I36" s="404"/>
      <c r="J36" s="404"/>
      <c r="K36" s="404"/>
      <c r="L36" s="404"/>
      <c r="M36" s="404"/>
      <c r="N36" s="404"/>
      <c r="O36" s="404"/>
      <c r="P36" s="404"/>
      <c r="Q36" s="404"/>
      <c r="R36" s="404"/>
      <c r="S36" s="404"/>
      <c r="T36" s="181"/>
      <c r="U36" s="403">
        <f t="shared" ref="U36:U43" si="4">IF(W36="","",U35+1)</f>
        <v>10</v>
      </c>
      <c r="V36" s="403"/>
      <c r="W36" s="404" t="str">
        <f>IF('各会計、関係団体の財政状況及び健全化判断比率'!B30="","",'各会計、関係団体の財政状況及び健全化判断比率'!B30)</f>
        <v>富山市介護保険事業特別会計</v>
      </c>
      <c r="X36" s="404"/>
      <c r="Y36" s="404"/>
      <c r="Z36" s="404"/>
      <c r="AA36" s="404"/>
      <c r="AB36" s="404"/>
      <c r="AC36" s="404"/>
      <c r="AD36" s="404"/>
      <c r="AE36" s="404"/>
      <c r="AF36" s="404"/>
      <c r="AG36" s="404"/>
      <c r="AH36" s="404"/>
      <c r="AI36" s="404"/>
      <c r="AJ36" s="404"/>
      <c r="AK36" s="404"/>
      <c r="AL36" s="181"/>
      <c r="AM36" s="403">
        <f t="shared" si="0"/>
        <v>15</v>
      </c>
      <c r="AN36" s="403"/>
      <c r="AO36" s="404" t="str">
        <f>IF('各会計、関係団体の財政状況及び健全化判断比率'!B35="","",'各会計、関係団体の財政状況及び健全化判断比率'!B35)</f>
        <v>富山市公共下水道事業会計</v>
      </c>
      <c r="AP36" s="404"/>
      <c r="AQ36" s="404"/>
      <c r="AR36" s="404"/>
      <c r="AS36" s="404"/>
      <c r="AT36" s="404"/>
      <c r="AU36" s="404"/>
      <c r="AV36" s="404"/>
      <c r="AW36" s="404"/>
      <c r="AX36" s="404"/>
      <c r="AY36" s="404"/>
      <c r="AZ36" s="404"/>
      <c r="BA36" s="404"/>
      <c r="BB36" s="404"/>
      <c r="BC36" s="404"/>
      <c r="BD36" s="181"/>
      <c r="BE36" s="403">
        <f t="shared" si="1"/>
        <v>19</v>
      </c>
      <c r="BF36" s="403"/>
      <c r="BG36" s="404" t="str">
        <f>IF('各会計、関係団体の財政状況及び健全化判断比率'!B39="","",'各会計、関係団体の財政状況及び健全化判断比率'!B39)</f>
        <v>富山市公設地方卸売市場事業特別会計</v>
      </c>
      <c r="BH36" s="404"/>
      <c r="BI36" s="404"/>
      <c r="BJ36" s="404"/>
      <c r="BK36" s="404"/>
      <c r="BL36" s="404"/>
      <c r="BM36" s="404"/>
      <c r="BN36" s="404"/>
      <c r="BO36" s="404"/>
      <c r="BP36" s="404"/>
      <c r="BQ36" s="404"/>
      <c r="BR36" s="404"/>
      <c r="BS36" s="404"/>
      <c r="BT36" s="404"/>
      <c r="BU36" s="404"/>
      <c r="BV36" s="181"/>
      <c r="BW36" s="403">
        <f t="shared" si="2"/>
        <v>23</v>
      </c>
      <c r="BX36" s="403"/>
      <c r="BY36" s="404" t="str">
        <f>IF('各会計、関係団体の財政状況及び健全化判断比率'!B70="","",'各会計、関係団体の財政状況及び健全化判断比率'!B70)</f>
        <v>三郷利田用水市町村組合</v>
      </c>
      <c r="BZ36" s="404"/>
      <c r="CA36" s="404"/>
      <c r="CB36" s="404"/>
      <c r="CC36" s="404"/>
      <c r="CD36" s="404"/>
      <c r="CE36" s="404"/>
      <c r="CF36" s="404"/>
      <c r="CG36" s="404"/>
      <c r="CH36" s="404"/>
      <c r="CI36" s="404"/>
      <c r="CJ36" s="404"/>
      <c r="CK36" s="404"/>
      <c r="CL36" s="404"/>
      <c r="CM36" s="404"/>
      <c r="CN36" s="181"/>
      <c r="CO36" s="403">
        <f t="shared" si="3"/>
        <v>29</v>
      </c>
      <c r="CP36" s="403"/>
      <c r="CQ36" s="404" t="str">
        <f>IF('各会計、関係団体の財政状況及び健全化判断比率'!BS9="","",'各会計、関係団体の財政状況及び健全化判断比率'!BS9)</f>
        <v>富山市シルバー人材センター</v>
      </c>
      <c r="CR36" s="404"/>
      <c r="CS36" s="404"/>
      <c r="CT36" s="404"/>
      <c r="CU36" s="404"/>
      <c r="CV36" s="404"/>
      <c r="CW36" s="404"/>
      <c r="CX36" s="404"/>
      <c r="CY36" s="404"/>
      <c r="CZ36" s="404"/>
      <c r="DA36" s="404"/>
      <c r="DB36" s="404"/>
      <c r="DC36" s="404"/>
      <c r="DD36" s="404"/>
      <c r="DE36" s="404"/>
      <c r="DG36" s="401" t="str">
        <f>IF('各会計、関係団体の財政状況及び健全化判断比率'!BR9="","",'各会計、関係団体の財政状況及び健全化判断比率'!BR9)</f>
        <v/>
      </c>
      <c r="DH36" s="401"/>
      <c r="DI36" s="208"/>
    </row>
    <row r="37" spans="1:113" ht="32.25" customHeight="1" x14ac:dyDescent="0.2">
      <c r="A37" s="181"/>
      <c r="B37" s="205"/>
      <c r="C37" s="403">
        <f>IF(E37="","",C36+1)</f>
        <v>4</v>
      </c>
      <c r="D37" s="403"/>
      <c r="E37" s="404" t="str">
        <f>IF('各会計、関係団体の財政状況及び健全化判断比率'!B10="","",'各会計、関係団体の財政状況及び健全化判断比率'!B10)</f>
        <v>富山市まちなか診療所事業特別会計</v>
      </c>
      <c r="F37" s="404"/>
      <c r="G37" s="404"/>
      <c r="H37" s="404"/>
      <c r="I37" s="404"/>
      <c r="J37" s="404"/>
      <c r="K37" s="404"/>
      <c r="L37" s="404"/>
      <c r="M37" s="404"/>
      <c r="N37" s="404"/>
      <c r="O37" s="404"/>
      <c r="P37" s="404"/>
      <c r="Q37" s="404"/>
      <c r="R37" s="404"/>
      <c r="S37" s="404"/>
      <c r="T37" s="181"/>
      <c r="U37" s="403">
        <f t="shared" si="4"/>
        <v>11</v>
      </c>
      <c r="V37" s="403"/>
      <c r="W37" s="404" t="str">
        <f>IF('各会計、関係団体の財政状況及び健全化判断比率'!B31="","",'各会計、関係団体の財政状況及び健全化判断比率'!B31)</f>
        <v>富山市国民健康保険事業特別会計</v>
      </c>
      <c r="X37" s="404"/>
      <c r="Y37" s="404"/>
      <c r="Z37" s="404"/>
      <c r="AA37" s="404"/>
      <c r="AB37" s="404"/>
      <c r="AC37" s="404"/>
      <c r="AD37" s="404"/>
      <c r="AE37" s="404"/>
      <c r="AF37" s="404"/>
      <c r="AG37" s="404"/>
      <c r="AH37" s="404"/>
      <c r="AI37" s="404"/>
      <c r="AJ37" s="404"/>
      <c r="AK37" s="404"/>
      <c r="AL37" s="181"/>
      <c r="AM37" s="403">
        <f t="shared" si="0"/>
        <v>16</v>
      </c>
      <c r="AN37" s="403"/>
      <c r="AO37" s="404" t="str">
        <f>IF('各会計、関係団体の財政状況及び健全化判断比率'!B36="","",'各会計、関係団体の財政状況及び健全化判断比率'!B36)</f>
        <v>富山市病院事業会計</v>
      </c>
      <c r="AP37" s="404"/>
      <c r="AQ37" s="404"/>
      <c r="AR37" s="404"/>
      <c r="AS37" s="404"/>
      <c r="AT37" s="404"/>
      <c r="AU37" s="404"/>
      <c r="AV37" s="404"/>
      <c r="AW37" s="404"/>
      <c r="AX37" s="404"/>
      <c r="AY37" s="404"/>
      <c r="AZ37" s="404"/>
      <c r="BA37" s="404"/>
      <c r="BB37" s="404"/>
      <c r="BC37" s="404"/>
      <c r="BD37" s="181"/>
      <c r="BE37" s="403">
        <f t="shared" si="1"/>
        <v>20</v>
      </c>
      <c r="BF37" s="403"/>
      <c r="BG37" s="404" t="str">
        <f>IF('各会計、関係団体の財政状況及び健全化判断比率'!B40="","",'各会計、関係団体の財政状況及び健全化判断比率'!B40)</f>
        <v>富山市企業団地造成事業特別会計</v>
      </c>
      <c r="BH37" s="404"/>
      <c r="BI37" s="404"/>
      <c r="BJ37" s="404"/>
      <c r="BK37" s="404"/>
      <c r="BL37" s="404"/>
      <c r="BM37" s="404"/>
      <c r="BN37" s="404"/>
      <c r="BO37" s="404"/>
      <c r="BP37" s="404"/>
      <c r="BQ37" s="404"/>
      <c r="BR37" s="404"/>
      <c r="BS37" s="404"/>
      <c r="BT37" s="404"/>
      <c r="BU37" s="404"/>
      <c r="BV37" s="181"/>
      <c r="BW37" s="403">
        <f t="shared" si="2"/>
        <v>24</v>
      </c>
      <c r="BX37" s="403"/>
      <c r="BY37" s="404" t="str">
        <f>IF('各会計、関係団体の財政状況及び健全化判断比率'!B71="","",'各会計、関係団体の財政状況及び健全化判断比率'!B71)</f>
        <v>常願寺川右岸水防市町村組合</v>
      </c>
      <c r="BZ37" s="404"/>
      <c r="CA37" s="404"/>
      <c r="CB37" s="404"/>
      <c r="CC37" s="404"/>
      <c r="CD37" s="404"/>
      <c r="CE37" s="404"/>
      <c r="CF37" s="404"/>
      <c r="CG37" s="404"/>
      <c r="CH37" s="404"/>
      <c r="CI37" s="404"/>
      <c r="CJ37" s="404"/>
      <c r="CK37" s="404"/>
      <c r="CL37" s="404"/>
      <c r="CM37" s="404"/>
      <c r="CN37" s="181"/>
      <c r="CO37" s="403">
        <f t="shared" si="3"/>
        <v>30</v>
      </c>
      <c r="CP37" s="403"/>
      <c r="CQ37" s="404" t="str">
        <f>IF('各会計、関係団体の財政状況及び健全化判断比率'!BS10="","",'各会計、関係団体の財政状況及び健全化判断比率'!BS10)</f>
        <v>富山市生活環境サービス</v>
      </c>
      <c r="CR37" s="404"/>
      <c r="CS37" s="404"/>
      <c r="CT37" s="404"/>
      <c r="CU37" s="404"/>
      <c r="CV37" s="404"/>
      <c r="CW37" s="404"/>
      <c r="CX37" s="404"/>
      <c r="CY37" s="404"/>
      <c r="CZ37" s="404"/>
      <c r="DA37" s="404"/>
      <c r="DB37" s="404"/>
      <c r="DC37" s="404"/>
      <c r="DD37" s="404"/>
      <c r="DE37" s="404"/>
      <c r="DG37" s="401" t="str">
        <f>IF('各会計、関係団体の財政状況及び健全化判断比率'!BR10="","",'各会計、関係団体の財政状況及び健全化判断比率'!BR10)</f>
        <v/>
      </c>
      <c r="DH37" s="401"/>
      <c r="DI37" s="208"/>
    </row>
    <row r="38" spans="1:113" ht="32.25" customHeight="1" x14ac:dyDescent="0.2">
      <c r="A38" s="181"/>
      <c r="B38" s="205"/>
      <c r="C38" s="403">
        <f t="shared" ref="C38:C43" si="5">IF(E38="","",C37+1)</f>
        <v>5</v>
      </c>
      <c r="D38" s="403"/>
      <c r="E38" s="404" t="str">
        <f>IF('各会計、関係団体の財政状況及び健全化判断比率'!B11="","",'各会計、関係団体の財政状況及び健全化判断比率'!B11)</f>
        <v>富山市牛岳温泉健康センター事業特別会計</v>
      </c>
      <c r="F38" s="404"/>
      <c r="G38" s="404"/>
      <c r="H38" s="404"/>
      <c r="I38" s="404"/>
      <c r="J38" s="404"/>
      <c r="K38" s="404"/>
      <c r="L38" s="404"/>
      <c r="M38" s="404"/>
      <c r="N38" s="404"/>
      <c r="O38" s="404"/>
      <c r="P38" s="404"/>
      <c r="Q38" s="404"/>
      <c r="R38" s="404"/>
      <c r="S38" s="404"/>
      <c r="T38" s="181"/>
      <c r="U38" s="403">
        <f t="shared" si="4"/>
        <v>12</v>
      </c>
      <c r="V38" s="403"/>
      <c r="W38" s="404" t="str">
        <f>IF('各会計、関係団体の財政状況及び健全化判断比率'!B32="","",'各会計、関係団体の財政状況及び健全化判断比率'!B32)</f>
        <v>富山市競輪事業特別会計</v>
      </c>
      <c r="X38" s="404"/>
      <c r="Y38" s="404"/>
      <c r="Z38" s="404"/>
      <c r="AA38" s="404"/>
      <c r="AB38" s="404"/>
      <c r="AC38" s="404"/>
      <c r="AD38" s="404"/>
      <c r="AE38" s="404"/>
      <c r="AF38" s="404"/>
      <c r="AG38" s="404"/>
      <c r="AH38" s="404"/>
      <c r="AI38" s="404"/>
      <c r="AJ38" s="404"/>
      <c r="AK38" s="404"/>
      <c r="AL38" s="181"/>
      <c r="AM38" s="403" t="str">
        <f t="shared" si="0"/>
        <v/>
      </c>
      <c r="AN38" s="403"/>
      <c r="AO38" s="404"/>
      <c r="AP38" s="404"/>
      <c r="AQ38" s="404"/>
      <c r="AR38" s="404"/>
      <c r="AS38" s="404"/>
      <c r="AT38" s="404"/>
      <c r="AU38" s="404"/>
      <c r="AV38" s="404"/>
      <c r="AW38" s="404"/>
      <c r="AX38" s="404"/>
      <c r="AY38" s="404"/>
      <c r="AZ38" s="404"/>
      <c r="BA38" s="404"/>
      <c r="BB38" s="404"/>
      <c r="BC38" s="404"/>
      <c r="BD38" s="181"/>
      <c r="BE38" s="403" t="str">
        <f t="shared" si="1"/>
        <v/>
      </c>
      <c r="BF38" s="403"/>
      <c r="BG38" s="404"/>
      <c r="BH38" s="404"/>
      <c r="BI38" s="404"/>
      <c r="BJ38" s="404"/>
      <c r="BK38" s="404"/>
      <c r="BL38" s="404"/>
      <c r="BM38" s="404"/>
      <c r="BN38" s="404"/>
      <c r="BO38" s="404"/>
      <c r="BP38" s="404"/>
      <c r="BQ38" s="404"/>
      <c r="BR38" s="404"/>
      <c r="BS38" s="404"/>
      <c r="BT38" s="404"/>
      <c r="BU38" s="404"/>
      <c r="BV38" s="181"/>
      <c r="BW38" s="403">
        <f t="shared" si="2"/>
        <v>25</v>
      </c>
      <c r="BX38" s="403"/>
      <c r="BY38" s="404" t="str">
        <f>IF('各会計、関係団体の財政状況及び健全化判断比率'!B72="","",'各会計、関係団体の財政状況及び健全化判断比率'!B72)</f>
        <v>富山県後期高齢者医療広域連合（一般会計）</v>
      </c>
      <c r="BZ38" s="404"/>
      <c r="CA38" s="404"/>
      <c r="CB38" s="404"/>
      <c r="CC38" s="404"/>
      <c r="CD38" s="404"/>
      <c r="CE38" s="404"/>
      <c r="CF38" s="404"/>
      <c r="CG38" s="404"/>
      <c r="CH38" s="404"/>
      <c r="CI38" s="404"/>
      <c r="CJ38" s="404"/>
      <c r="CK38" s="404"/>
      <c r="CL38" s="404"/>
      <c r="CM38" s="404"/>
      <c r="CN38" s="181"/>
      <c r="CO38" s="403">
        <f t="shared" si="3"/>
        <v>31</v>
      </c>
      <c r="CP38" s="403"/>
      <c r="CQ38" s="404" t="str">
        <f>IF('各会計、関係団体の財政状況及び健全化判断比率'!BS11="","",'各会計、関係団体の財政状況及び健全化判断比率'!BS11)</f>
        <v>富山市勤労者福祉サービスセンター</v>
      </c>
      <c r="CR38" s="404"/>
      <c r="CS38" s="404"/>
      <c r="CT38" s="404"/>
      <c r="CU38" s="404"/>
      <c r="CV38" s="404"/>
      <c r="CW38" s="404"/>
      <c r="CX38" s="404"/>
      <c r="CY38" s="404"/>
      <c r="CZ38" s="404"/>
      <c r="DA38" s="404"/>
      <c r="DB38" s="404"/>
      <c r="DC38" s="404"/>
      <c r="DD38" s="404"/>
      <c r="DE38" s="404"/>
      <c r="DG38" s="401" t="str">
        <f>IF('各会計、関係団体の財政状況及び健全化判断比率'!BR11="","",'各会計、関係団体の財政状況及び健全化判断比率'!BR11)</f>
        <v/>
      </c>
      <c r="DH38" s="401"/>
      <c r="DI38" s="208"/>
    </row>
    <row r="39" spans="1:113" ht="32.25" customHeight="1" x14ac:dyDescent="0.2">
      <c r="A39" s="181"/>
      <c r="B39" s="205"/>
      <c r="C39" s="403">
        <f t="shared" si="5"/>
        <v>6</v>
      </c>
      <c r="D39" s="403"/>
      <c r="E39" s="404" t="str">
        <f>IF('各会計、関係団体の財政状況及び健全化判断比率'!B12="","",'各会計、関係団体の財政状況及び健全化判断比率'!B12)</f>
        <v>富山市軌道整備事業特別会計</v>
      </c>
      <c r="F39" s="404"/>
      <c r="G39" s="404"/>
      <c r="H39" s="404"/>
      <c r="I39" s="404"/>
      <c r="J39" s="404"/>
      <c r="K39" s="404"/>
      <c r="L39" s="404"/>
      <c r="M39" s="404"/>
      <c r="N39" s="404"/>
      <c r="O39" s="404"/>
      <c r="P39" s="404"/>
      <c r="Q39" s="404"/>
      <c r="R39" s="404"/>
      <c r="S39" s="404"/>
      <c r="T39" s="181"/>
      <c r="U39" s="403" t="str">
        <f t="shared" si="4"/>
        <v/>
      </c>
      <c r="V39" s="403"/>
      <c r="W39" s="404"/>
      <c r="X39" s="404"/>
      <c r="Y39" s="404"/>
      <c r="Z39" s="404"/>
      <c r="AA39" s="404"/>
      <c r="AB39" s="404"/>
      <c r="AC39" s="404"/>
      <c r="AD39" s="404"/>
      <c r="AE39" s="404"/>
      <c r="AF39" s="404"/>
      <c r="AG39" s="404"/>
      <c r="AH39" s="404"/>
      <c r="AI39" s="404"/>
      <c r="AJ39" s="404"/>
      <c r="AK39" s="404"/>
      <c r="AL39" s="181"/>
      <c r="AM39" s="403" t="str">
        <f t="shared" si="0"/>
        <v/>
      </c>
      <c r="AN39" s="403"/>
      <c r="AO39" s="404"/>
      <c r="AP39" s="404"/>
      <c r="AQ39" s="404"/>
      <c r="AR39" s="404"/>
      <c r="AS39" s="404"/>
      <c r="AT39" s="404"/>
      <c r="AU39" s="404"/>
      <c r="AV39" s="404"/>
      <c r="AW39" s="404"/>
      <c r="AX39" s="404"/>
      <c r="AY39" s="404"/>
      <c r="AZ39" s="404"/>
      <c r="BA39" s="404"/>
      <c r="BB39" s="404"/>
      <c r="BC39" s="404"/>
      <c r="BD39" s="181"/>
      <c r="BE39" s="403" t="str">
        <f t="shared" si="1"/>
        <v/>
      </c>
      <c r="BF39" s="403"/>
      <c r="BG39" s="404"/>
      <c r="BH39" s="404"/>
      <c r="BI39" s="404"/>
      <c r="BJ39" s="404"/>
      <c r="BK39" s="404"/>
      <c r="BL39" s="404"/>
      <c r="BM39" s="404"/>
      <c r="BN39" s="404"/>
      <c r="BO39" s="404"/>
      <c r="BP39" s="404"/>
      <c r="BQ39" s="404"/>
      <c r="BR39" s="404"/>
      <c r="BS39" s="404"/>
      <c r="BT39" s="404"/>
      <c r="BU39" s="404"/>
      <c r="BV39" s="181"/>
      <c r="BW39" s="403">
        <f t="shared" si="2"/>
        <v>26</v>
      </c>
      <c r="BX39" s="403"/>
      <c r="BY39" s="404" t="str">
        <f>IF('各会計、関係団体の財政状況及び健全化判断比率'!B73="","",'各会計、関係団体の財政状況及び健全化判断比率'!B73)</f>
        <v>富山県後期高齢者医療広域連合（後期高齢者医療事業特別会計）</v>
      </c>
      <c r="BZ39" s="404"/>
      <c r="CA39" s="404"/>
      <c r="CB39" s="404"/>
      <c r="CC39" s="404"/>
      <c r="CD39" s="404"/>
      <c r="CE39" s="404"/>
      <c r="CF39" s="404"/>
      <c r="CG39" s="404"/>
      <c r="CH39" s="404"/>
      <c r="CI39" s="404"/>
      <c r="CJ39" s="404"/>
      <c r="CK39" s="404"/>
      <c r="CL39" s="404"/>
      <c r="CM39" s="404"/>
      <c r="CN39" s="181"/>
      <c r="CO39" s="403">
        <f t="shared" si="3"/>
        <v>32</v>
      </c>
      <c r="CP39" s="403"/>
      <c r="CQ39" s="404" t="str">
        <f>IF('各会計、関係団体の財政状況及び健全化判断比率'!BS12="","",'各会計、関係団体の財政状況及び健全化判断比率'!BS12)</f>
        <v>富山市ガラス工芸センター</v>
      </c>
      <c r="CR39" s="404"/>
      <c r="CS39" s="404"/>
      <c r="CT39" s="404"/>
      <c r="CU39" s="404"/>
      <c r="CV39" s="404"/>
      <c r="CW39" s="404"/>
      <c r="CX39" s="404"/>
      <c r="CY39" s="404"/>
      <c r="CZ39" s="404"/>
      <c r="DA39" s="404"/>
      <c r="DB39" s="404"/>
      <c r="DC39" s="404"/>
      <c r="DD39" s="404"/>
      <c r="DE39" s="404"/>
      <c r="DG39" s="401" t="str">
        <f>IF('各会計、関係団体の財政状況及び健全化判断比率'!BR12="","",'各会計、関係団体の財政状況及び健全化判断比率'!BR12)</f>
        <v/>
      </c>
      <c r="DH39" s="401"/>
      <c r="DI39" s="208"/>
    </row>
    <row r="40" spans="1:113" ht="32.25" customHeight="1" x14ac:dyDescent="0.2">
      <c r="A40" s="181"/>
      <c r="B40" s="205"/>
      <c r="C40" s="403">
        <f t="shared" si="5"/>
        <v>7</v>
      </c>
      <c r="D40" s="403"/>
      <c r="E40" s="404" t="str">
        <f>IF('各会計、関係団体の財政状況及び健全化判断比率'!B13="","",'各会計、関係団体の財政状況及び健全化判断比率'!B13)</f>
        <v>富山市賃貸住宅・店舗事業特別会計</v>
      </c>
      <c r="F40" s="404"/>
      <c r="G40" s="404"/>
      <c r="H40" s="404"/>
      <c r="I40" s="404"/>
      <c r="J40" s="404"/>
      <c r="K40" s="404"/>
      <c r="L40" s="404"/>
      <c r="M40" s="404"/>
      <c r="N40" s="404"/>
      <c r="O40" s="404"/>
      <c r="P40" s="404"/>
      <c r="Q40" s="404"/>
      <c r="R40" s="404"/>
      <c r="S40" s="404"/>
      <c r="T40" s="181"/>
      <c r="U40" s="403" t="str">
        <f t="shared" si="4"/>
        <v/>
      </c>
      <c r="V40" s="403"/>
      <c r="W40" s="404"/>
      <c r="X40" s="404"/>
      <c r="Y40" s="404"/>
      <c r="Z40" s="404"/>
      <c r="AA40" s="404"/>
      <c r="AB40" s="404"/>
      <c r="AC40" s="404"/>
      <c r="AD40" s="404"/>
      <c r="AE40" s="404"/>
      <c r="AF40" s="404"/>
      <c r="AG40" s="404"/>
      <c r="AH40" s="404"/>
      <c r="AI40" s="404"/>
      <c r="AJ40" s="404"/>
      <c r="AK40" s="404"/>
      <c r="AL40" s="181"/>
      <c r="AM40" s="403" t="str">
        <f t="shared" si="0"/>
        <v/>
      </c>
      <c r="AN40" s="403"/>
      <c r="AO40" s="404"/>
      <c r="AP40" s="404"/>
      <c r="AQ40" s="404"/>
      <c r="AR40" s="404"/>
      <c r="AS40" s="404"/>
      <c r="AT40" s="404"/>
      <c r="AU40" s="404"/>
      <c r="AV40" s="404"/>
      <c r="AW40" s="404"/>
      <c r="AX40" s="404"/>
      <c r="AY40" s="404"/>
      <c r="AZ40" s="404"/>
      <c r="BA40" s="404"/>
      <c r="BB40" s="404"/>
      <c r="BC40" s="404"/>
      <c r="BD40" s="181"/>
      <c r="BE40" s="403" t="str">
        <f t="shared" si="1"/>
        <v/>
      </c>
      <c r="BF40" s="403"/>
      <c r="BG40" s="404"/>
      <c r="BH40" s="404"/>
      <c r="BI40" s="404"/>
      <c r="BJ40" s="404"/>
      <c r="BK40" s="404"/>
      <c r="BL40" s="404"/>
      <c r="BM40" s="404"/>
      <c r="BN40" s="404"/>
      <c r="BO40" s="404"/>
      <c r="BP40" s="404"/>
      <c r="BQ40" s="404"/>
      <c r="BR40" s="404"/>
      <c r="BS40" s="404"/>
      <c r="BT40" s="404"/>
      <c r="BU40" s="404"/>
      <c r="BV40" s="181"/>
      <c r="BW40" s="403" t="str">
        <f t="shared" si="2"/>
        <v/>
      </c>
      <c r="BX40" s="403"/>
      <c r="BY40" s="404" t="str">
        <f>IF('各会計、関係団体の財政状況及び健全化判断比率'!B74="","",'各会計、関係団体の財政状況及び健全化判断比率'!B74)</f>
        <v/>
      </c>
      <c r="BZ40" s="404"/>
      <c r="CA40" s="404"/>
      <c r="CB40" s="404"/>
      <c r="CC40" s="404"/>
      <c r="CD40" s="404"/>
      <c r="CE40" s="404"/>
      <c r="CF40" s="404"/>
      <c r="CG40" s="404"/>
      <c r="CH40" s="404"/>
      <c r="CI40" s="404"/>
      <c r="CJ40" s="404"/>
      <c r="CK40" s="404"/>
      <c r="CL40" s="404"/>
      <c r="CM40" s="404"/>
      <c r="CN40" s="181"/>
      <c r="CO40" s="403">
        <f t="shared" si="3"/>
        <v>33</v>
      </c>
      <c r="CP40" s="403"/>
      <c r="CQ40" s="404" t="str">
        <f>IF('各会計、関係団体の財政状況及び健全化判断比率'!BS13="","",'各会計、関係団体の財政状況及び健全化判断比率'!BS13)</f>
        <v>岩瀬カナル会館</v>
      </c>
      <c r="CR40" s="404"/>
      <c r="CS40" s="404"/>
      <c r="CT40" s="404"/>
      <c r="CU40" s="404"/>
      <c r="CV40" s="404"/>
      <c r="CW40" s="404"/>
      <c r="CX40" s="404"/>
      <c r="CY40" s="404"/>
      <c r="CZ40" s="404"/>
      <c r="DA40" s="404"/>
      <c r="DB40" s="404"/>
      <c r="DC40" s="404"/>
      <c r="DD40" s="404"/>
      <c r="DE40" s="404"/>
      <c r="DG40" s="401" t="str">
        <f>IF('各会計、関係団体の財政状況及び健全化判断比率'!BR13="","",'各会計、関係団体の財政状況及び健全化判断比率'!BR13)</f>
        <v/>
      </c>
      <c r="DH40" s="401"/>
      <c r="DI40" s="208"/>
    </row>
    <row r="41" spans="1:113" ht="32.25" customHeight="1" x14ac:dyDescent="0.2">
      <c r="A41" s="181"/>
      <c r="B41" s="205"/>
      <c r="C41" s="403" t="str">
        <f t="shared" si="5"/>
        <v/>
      </c>
      <c r="D41" s="403"/>
      <c r="E41" s="404" t="str">
        <f>IF('各会計、関係団体の財政状況及び健全化判断比率'!B14="","",'各会計、関係団体の財政状況及び健全化判断比率'!B14)</f>
        <v/>
      </c>
      <c r="F41" s="404"/>
      <c r="G41" s="404"/>
      <c r="H41" s="404"/>
      <c r="I41" s="404"/>
      <c r="J41" s="404"/>
      <c r="K41" s="404"/>
      <c r="L41" s="404"/>
      <c r="M41" s="404"/>
      <c r="N41" s="404"/>
      <c r="O41" s="404"/>
      <c r="P41" s="404"/>
      <c r="Q41" s="404"/>
      <c r="R41" s="404"/>
      <c r="S41" s="404"/>
      <c r="T41" s="181"/>
      <c r="U41" s="403" t="str">
        <f t="shared" si="4"/>
        <v/>
      </c>
      <c r="V41" s="403"/>
      <c r="W41" s="404"/>
      <c r="X41" s="404"/>
      <c r="Y41" s="404"/>
      <c r="Z41" s="404"/>
      <c r="AA41" s="404"/>
      <c r="AB41" s="404"/>
      <c r="AC41" s="404"/>
      <c r="AD41" s="404"/>
      <c r="AE41" s="404"/>
      <c r="AF41" s="404"/>
      <c r="AG41" s="404"/>
      <c r="AH41" s="404"/>
      <c r="AI41" s="404"/>
      <c r="AJ41" s="404"/>
      <c r="AK41" s="404"/>
      <c r="AL41" s="181"/>
      <c r="AM41" s="403" t="str">
        <f t="shared" si="0"/>
        <v/>
      </c>
      <c r="AN41" s="403"/>
      <c r="AO41" s="404"/>
      <c r="AP41" s="404"/>
      <c r="AQ41" s="404"/>
      <c r="AR41" s="404"/>
      <c r="AS41" s="404"/>
      <c r="AT41" s="404"/>
      <c r="AU41" s="404"/>
      <c r="AV41" s="404"/>
      <c r="AW41" s="404"/>
      <c r="AX41" s="404"/>
      <c r="AY41" s="404"/>
      <c r="AZ41" s="404"/>
      <c r="BA41" s="404"/>
      <c r="BB41" s="404"/>
      <c r="BC41" s="404"/>
      <c r="BD41" s="181"/>
      <c r="BE41" s="403" t="str">
        <f t="shared" si="1"/>
        <v/>
      </c>
      <c r="BF41" s="403"/>
      <c r="BG41" s="404"/>
      <c r="BH41" s="404"/>
      <c r="BI41" s="404"/>
      <c r="BJ41" s="404"/>
      <c r="BK41" s="404"/>
      <c r="BL41" s="404"/>
      <c r="BM41" s="404"/>
      <c r="BN41" s="404"/>
      <c r="BO41" s="404"/>
      <c r="BP41" s="404"/>
      <c r="BQ41" s="404"/>
      <c r="BR41" s="404"/>
      <c r="BS41" s="404"/>
      <c r="BT41" s="404"/>
      <c r="BU41" s="404"/>
      <c r="BV41" s="181"/>
      <c r="BW41" s="403" t="str">
        <f t="shared" si="2"/>
        <v/>
      </c>
      <c r="BX41" s="403"/>
      <c r="BY41" s="404" t="str">
        <f>IF('各会計、関係団体の財政状況及び健全化判断比率'!B75="","",'各会計、関係団体の財政状況及び健全化判断比率'!B75)</f>
        <v/>
      </c>
      <c r="BZ41" s="404"/>
      <c r="CA41" s="404"/>
      <c r="CB41" s="404"/>
      <c r="CC41" s="404"/>
      <c r="CD41" s="404"/>
      <c r="CE41" s="404"/>
      <c r="CF41" s="404"/>
      <c r="CG41" s="404"/>
      <c r="CH41" s="404"/>
      <c r="CI41" s="404"/>
      <c r="CJ41" s="404"/>
      <c r="CK41" s="404"/>
      <c r="CL41" s="404"/>
      <c r="CM41" s="404"/>
      <c r="CN41" s="181"/>
      <c r="CO41" s="403">
        <f t="shared" si="3"/>
        <v>34</v>
      </c>
      <c r="CP41" s="403"/>
      <c r="CQ41" s="404" t="str">
        <f>IF('各会計、関係団体の財政状況及び健全化判断比率'!BS14="","",'各会計、関係団体の財政状況及び健全化判断比率'!BS14)</f>
        <v>富山市ファミリーパーク公社</v>
      </c>
      <c r="CR41" s="404"/>
      <c r="CS41" s="404"/>
      <c r="CT41" s="404"/>
      <c r="CU41" s="404"/>
      <c r="CV41" s="404"/>
      <c r="CW41" s="404"/>
      <c r="CX41" s="404"/>
      <c r="CY41" s="404"/>
      <c r="CZ41" s="404"/>
      <c r="DA41" s="404"/>
      <c r="DB41" s="404"/>
      <c r="DC41" s="404"/>
      <c r="DD41" s="404"/>
      <c r="DE41" s="404"/>
      <c r="DG41" s="401" t="str">
        <f>IF('各会計、関係団体の財政状況及び健全化判断比率'!BR14="","",'各会計、関係団体の財政状況及び健全化判断比率'!BR14)</f>
        <v/>
      </c>
      <c r="DH41" s="401"/>
      <c r="DI41" s="208"/>
    </row>
    <row r="42" spans="1:113" ht="32.25" customHeight="1" x14ac:dyDescent="0.2">
      <c r="B42" s="205"/>
      <c r="C42" s="403" t="str">
        <f t="shared" si="5"/>
        <v/>
      </c>
      <c r="D42" s="403"/>
      <c r="E42" s="404" t="str">
        <f>IF('各会計、関係団体の財政状況及び健全化判断比率'!B15="","",'各会計、関係団体の財政状況及び健全化判断比率'!B15)</f>
        <v/>
      </c>
      <c r="F42" s="404"/>
      <c r="G42" s="404"/>
      <c r="H42" s="404"/>
      <c r="I42" s="404"/>
      <c r="J42" s="404"/>
      <c r="K42" s="404"/>
      <c r="L42" s="404"/>
      <c r="M42" s="404"/>
      <c r="N42" s="404"/>
      <c r="O42" s="404"/>
      <c r="P42" s="404"/>
      <c r="Q42" s="404"/>
      <c r="R42" s="404"/>
      <c r="S42" s="404"/>
      <c r="T42" s="181"/>
      <c r="U42" s="403" t="str">
        <f t="shared" si="4"/>
        <v/>
      </c>
      <c r="V42" s="403"/>
      <c r="W42" s="404"/>
      <c r="X42" s="404"/>
      <c r="Y42" s="404"/>
      <c r="Z42" s="404"/>
      <c r="AA42" s="404"/>
      <c r="AB42" s="404"/>
      <c r="AC42" s="404"/>
      <c r="AD42" s="404"/>
      <c r="AE42" s="404"/>
      <c r="AF42" s="404"/>
      <c r="AG42" s="404"/>
      <c r="AH42" s="404"/>
      <c r="AI42" s="404"/>
      <c r="AJ42" s="404"/>
      <c r="AK42" s="404"/>
      <c r="AL42" s="181"/>
      <c r="AM42" s="403" t="str">
        <f t="shared" si="0"/>
        <v/>
      </c>
      <c r="AN42" s="403"/>
      <c r="AO42" s="404"/>
      <c r="AP42" s="404"/>
      <c r="AQ42" s="404"/>
      <c r="AR42" s="404"/>
      <c r="AS42" s="404"/>
      <c r="AT42" s="404"/>
      <c r="AU42" s="404"/>
      <c r="AV42" s="404"/>
      <c r="AW42" s="404"/>
      <c r="AX42" s="404"/>
      <c r="AY42" s="404"/>
      <c r="AZ42" s="404"/>
      <c r="BA42" s="404"/>
      <c r="BB42" s="404"/>
      <c r="BC42" s="404"/>
      <c r="BD42" s="181"/>
      <c r="BE42" s="403" t="str">
        <f t="shared" si="1"/>
        <v/>
      </c>
      <c r="BF42" s="403"/>
      <c r="BG42" s="404"/>
      <c r="BH42" s="404"/>
      <c r="BI42" s="404"/>
      <c r="BJ42" s="404"/>
      <c r="BK42" s="404"/>
      <c r="BL42" s="404"/>
      <c r="BM42" s="404"/>
      <c r="BN42" s="404"/>
      <c r="BO42" s="404"/>
      <c r="BP42" s="404"/>
      <c r="BQ42" s="404"/>
      <c r="BR42" s="404"/>
      <c r="BS42" s="404"/>
      <c r="BT42" s="404"/>
      <c r="BU42" s="404"/>
      <c r="BV42" s="181"/>
      <c r="BW42" s="403" t="str">
        <f t="shared" si="2"/>
        <v/>
      </c>
      <c r="BX42" s="403"/>
      <c r="BY42" s="404" t="str">
        <f>IF('各会計、関係団体の財政状況及び健全化判断比率'!B76="","",'各会計、関係団体の財政状況及び健全化判断比率'!B76)</f>
        <v/>
      </c>
      <c r="BZ42" s="404"/>
      <c r="CA42" s="404"/>
      <c r="CB42" s="404"/>
      <c r="CC42" s="404"/>
      <c r="CD42" s="404"/>
      <c r="CE42" s="404"/>
      <c r="CF42" s="404"/>
      <c r="CG42" s="404"/>
      <c r="CH42" s="404"/>
      <c r="CI42" s="404"/>
      <c r="CJ42" s="404"/>
      <c r="CK42" s="404"/>
      <c r="CL42" s="404"/>
      <c r="CM42" s="404"/>
      <c r="CN42" s="181"/>
      <c r="CO42" s="403">
        <f t="shared" si="3"/>
        <v>35</v>
      </c>
      <c r="CP42" s="403"/>
      <c r="CQ42" s="404" t="str">
        <f>IF('各会計、関係団体の財政状況及び健全化判断比率'!BS15="","",'各会計、関係団体の財政状況及び健全化判断比率'!BS15)</f>
        <v>富山市体育協会</v>
      </c>
      <c r="CR42" s="404"/>
      <c r="CS42" s="404"/>
      <c r="CT42" s="404"/>
      <c r="CU42" s="404"/>
      <c r="CV42" s="404"/>
      <c r="CW42" s="404"/>
      <c r="CX42" s="404"/>
      <c r="CY42" s="404"/>
      <c r="CZ42" s="404"/>
      <c r="DA42" s="404"/>
      <c r="DB42" s="404"/>
      <c r="DC42" s="404"/>
      <c r="DD42" s="404"/>
      <c r="DE42" s="404"/>
      <c r="DG42" s="401" t="str">
        <f>IF('各会計、関係団体の財政状況及び健全化判断比率'!BR15="","",'各会計、関係団体の財政状況及び健全化判断比率'!BR15)</f>
        <v/>
      </c>
      <c r="DH42" s="401"/>
      <c r="DI42" s="208"/>
    </row>
    <row r="43" spans="1:113" ht="32.25" customHeight="1" x14ac:dyDescent="0.2">
      <c r="B43" s="205"/>
      <c r="C43" s="403" t="str">
        <f t="shared" si="5"/>
        <v/>
      </c>
      <c r="D43" s="403"/>
      <c r="E43" s="404" t="str">
        <f>IF('各会計、関係団体の財政状況及び健全化判断比率'!B16="","",'各会計、関係団体の財政状況及び健全化判断比率'!B16)</f>
        <v/>
      </c>
      <c r="F43" s="404"/>
      <c r="G43" s="404"/>
      <c r="H43" s="404"/>
      <c r="I43" s="404"/>
      <c r="J43" s="404"/>
      <c r="K43" s="404"/>
      <c r="L43" s="404"/>
      <c r="M43" s="404"/>
      <c r="N43" s="404"/>
      <c r="O43" s="404"/>
      <c r="P43" s="404"/>
      <c r="Q43" s="404"/>
      <c r="R43" s="404"/>
      <c r="S43" s="404"/>
      <c r="T43" s="181"/>
      <c r="U43" s="403" t="str">
        <f t="shared" si="4"/>
        <v/>
      </c>
      <c r="V43" s="403"/>
      <c r="W43" s="404"/>
      <c r="X43" s="404"/>
      <c r="Y43" s="404"/>
      <c r="Z43" s="404"/>
      <c r="AA43" s="404"/>
      <c r="AB43" s="404"/>
      <c r="AC43" s="404"/>
      <c r="AD43" s="404"/>
      <c r="AE43" s="404"/>
      <c r="AF43" s="404"/>
      <c r="AG43" s="404"/>
      <c r="AH43" s="404"/>
      <c r="AI43" s="404"/>
      <c r="AJ43" s="404"/>
      <c r="AK43" s="404"/>
      <c r="AL43" s="181"/>
      <c r="AM43" s="403" t="str">
        <f t="shared" si="0"/>
        <v/>
      </c>
      <c r="AN43" s="403"/>
      <c r="AO43" s="404"/>
      <c r="AP43" s="404"/>
      <c r="AQ43" s="404"/>
      <c r="AR43" s="404"/>
      <c r="AS43" s="404"/>
      <c r="AT43" s="404"/>
      <c r="AU43" s="404"/>
      <c r="AV43" s="404"/>
      <c r="AW43" s="404"/>
      <c r="AX43" s="404"/>
      <c r="AY43" s="404"/>
      <c r="AZ43" s="404"/>
      <c r="BA43" s="404"/>
      <c r="BB43" s="404"/>
      <c r="BC43" s="404"/>
      <c r="BD43" s="181"/>
      <c r="BE43" s="403" t="str">
        <f t="shared" si="1"/>
        <v/>
      </c>
      <c r="BF43" s="403"/>
      <c r="BG43" s="404"/>
      <c r="BH43" s="404"/>
      <c r="BI43" s="404"/>
      <c r="BJ43" s="404"/>
      <c r="BK43" s="404"/>
      <c r="BL43" s="404"/>
      <c r="BM43" s="404"/>
      <c r="BN43" s="404"/>
      <c r="BO43" s="404"/>
      <c r="BP43" s="404"/>
      <c r="BQ43" s="404"/>
      <c r="BR43" s="404"/>
      <c r="BS43" s="404"/>
      <c r="BT43" s="404"/>
      <c r="BU43" s="404"/>
      <c r="BV43" s="181"/>
      <c r="BW43" s="403" t="str">
        <f t="shared" si="2"/>
        <v/>
      </c>
      <c r="BX43" s="403"/>
      <c r="BY43" s="404" t="str">
        <f>IF('各会計、関係団体の財政状況及び健全化判断比率'!B77="","",'各会計、関係団体の財政状況及び健全化判断比率'!B77)</f>
        <v/>
      </c>
      <c r="BZ43" s="404"/>
      <c r="CA43" s="404"/>
      <c r="CB43" s="404"/>
      <c r="CC43" s="404"/>
      <c r="CD43" s="404"/>
      <c r="CE43" s="404"/>
      <c r="CF43" s="404"/>
      <c r="CG43" s="404"/>
      <c r="CH43" s="404"/>
      <c r="CI43" s="404"/>
      <c r="CJ43" s="404"/>
      <c r="CK43" s="404"/>
      <c r="CL43" s="404"/>
      <c r="CM43" s="404"/>
      <c r="CN43" s="181"/>
      <c r="CO43" s="403">
        <f t="shared" si="3"/>
        <v>36</v>
      </c>
      <c r="CP43" s="403"/>
      <c r="CQ43" s="404" t="str">
        <f>IF('各会計、関係団体の財政状況及び健全化判断比率'!BS16="","",'各会計、関係団体の財政状況及び健全化判断比率'!BS16)</f>
        <v>富山市学校給食会</v>
      </c>
      <c r="CR43" s="404"/>
      <c r="CS43" s="404"/>
      <c r="CT43" s="404"/>
      <c r="CU43" s="404"/>
      <c r="CV43" s="404"/>
      <c r="CW43" s="404"/>
      <c r="CX43" s="404"/>
      <c r="CY43" s="404"/>
      <c r="CZ43" s="404"/>
      <c r="DA43" s="404"/>
      <c r="DB43" s="404"/>
      <c r="DC43" s="404"/>
      <c r="DD43" s="404"/>
      <c r="DE43" s="404"/>
      <c r="DG43" s="401" t="str">
        <f>IF('各会計、関係団体の財政状況及び健全化判断比率'!BR16="","",'各会計、関係団体の財政状況及び健全化判断比率'!BR16)</f>
        <v/>
      </c>
      <c r="DH43" s="401"/>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208</v>
      </c>
      <c r="E46" s="400" t="s">
        <v>209</v>
      </c>
      <c r="F46" s="400"/>
      <c r="G46" s="400"/>
      <c r="H46" s="400"/>
      <c r="I46" s="400"/>
      <c r="J46" s="400"/>
      <c r="K46" s="400"/>
      <c r="L46" s="400"/>
      <c r="M46" s="400"/>
      <c r="N46" s="400"/>
      <c r="O46" s="400"/>
      <c r="P46" s="400"/>
      <c r="Q46" s="400"/>
      <c r="R46" s="400"/>
      <c r="S46" s="400"/>
      <c r="T46" s="400"/>
      <c r="U46" s="400"/>
      <c r="V46" s="400"/>
      <c r="W46" s="400"/>
      <c r="X46" s="400"/>
      <c r="Y46" s="400"/>
      <c r="Z46" s="400"/>
      <c r="AA46" s="400"/>
      <c r="AB46" s="400"/>
      <c r="AC46" s="400"/>
      <c r="AD46" s="400"/>
      <c r="AE46" s="400"/>
      <c r="AF46" s="400"/>
      <c r="AG46" s="400"/>
      <c r="AH46" s="400"/>
      <c r="AI46" s="400"/>
      <c r="AJ46" s="400"/>
      <c r="AK46" s="400"/>
      <c r="AL46" s="400"/>
      <c r="AM46" s="400"/>
      <c r="AN46" s="400"/>
      <c r="AO46" s="400"/>
      <c r="AP46" s="400"/>
      <c r="AQ46" s="400"/>
      <c r="AR46" s="400"/>
      <c r="AS46" s="400"/>
      <c r="AT46" s="400"/>
      <c r="AU46" s="400"/>
      <c r="AV46" s="400"/>
      <c r="AW46" s="400"/>
      <c r="AX46" s="400"/>
      <c r="AY46" s="400"/>
      <c r="AZ46" s="400"/>
      <c r="BA46" s="400"/>
      <c r="BB46" s="400"/>
      <c r="BC46" s="400"/>
      <c r="BD46" s="400"/>
      <c r="BE46" s="400"/>
      <c r="BF46" s="400"/>
      <c r="BG46" s="400"/>
      <c r="BH46" s="400"/>
      <c r="BI46" s="400"/>
      <c r="BJ46" s="400"/>
      <c r="BK46" s="400"/>
      <c r="BL46" s="400"/>
      <c r="BM46" s="400"/>
      <c r="BN46" s="400"/>
      <c r="BO46" s="400"/>
      <c r="BP46" s="400"/>
      <c r="BQ46" s="400"/>
      <c r="BR46" s="400"/>
      <c r="BS46" s="400"/>
      <c r="BT46" s="400"/>
      <c r="BU46" s="400"/>
      <c r="BV46" s="400"/>
      <c r="BW46" s="400"/>
      <c r="BX46" s="400"/>
      <c r="BY46" s="400"/>
      <c r="BZ46" s="400"/>
      <c r="CA46" s="400"/>
      <c r="CB46" s="400"/>
      <c r="CC46" s="400"/>
      <c r="CD46" s="400"/>
      <c r="CE46" s="400"/>
      <c r="CF46" s="400"/>
      <c r="CG46" s="400"/>
      <c r="CH46" s="400"/>
      <c r="CI46" s="400"/>
      <c r="CJ46" s="400"/>
      <c r="CK46" s="400"/>
      <c r="CL46" s="400"/>
      <c r="CM46" s="400"/>
      <c r="CN46" s="400"/>
      <c r="CO46" s="400"/>
      <c r="CP46" s="400"/>
      <c r="CQ46" s="400"/>
      <c r="CR46" s="400"/>
      <c r="CS46" s="400"/>
      <c r="CT46" s="400"/>
      <c r="CU46" s="400"/>
      <c r="CV46" s="400"/>
      <c r="CW46" s="400"/>
      <c r="CX46" s="400"/>
      <c r="CY46" s="400"/>
      <c r="CZ46" s="400"/>
      <c r="DA46" s="400"/>
      <c r="DB46" s="400"/>
      <c r="DC46" s="400"/>
      <c r="DD46" s="400"/>
      <c r="DE46" s="400"/>
      <c r="DF46" s="400"/>
      <c r="DG46" s="400"/>
      <c r="DH46" s="400"/>
      <c r="DI46" s="400"/>
    </row>
    <row r="47" spans="1:113" x14ac:dyDescent="0.2">
      <c r="E47" s="400" t="s">
        <v>210</v>
      </c>
      <c r="F47" s="400"/>
      <c r="G47" s="400"/>
      <c r="H47" s="400"/>
      <c r="I47" s="400"/>
      <c r="J47" s="400"/>
      <c r="K47" s="400"/>
      <c r="L47" s="400"/>
      <c r="M47" s="400"/>
      <c r="N47" s="400"/>
      <c r="O47" s="400"/>
      <c r="P47" s="400"/>
      <c r="Q47" s="400"/>
      <c r="R47" s="400"/>
      <c r="S47" s="400"/>
      <c r="T47" s="400"/>
      <c r="U47" s="400"/>
      <c r="V47" s="400"/>
      <c r="W47" s="400"/>
      <c r="X47" s="400"/>
      <c r="Y47" s="400"/>
      <c r="Z47" s="400"/>
      <c r="AA47" s="400"/>
      <c r="AB47" s="400"/>
      <c r="AC47" s="400"/>
      <c r="AD47" s="400"/>
      <c r="AE47" s="400"/>
      <c r="AF47" s="400"/>
      <c r="AG47" s="400"/>
      <c r="AH47" s="400"/>
      <c r="AI47" s="400"/>
      <c r="AJ47" s="400"/>
      <c r="AK47" s="400"/>
      <c r="AL47" s="400"/>
      <c r="AM47" s="400"/>
      <c r="AN47" s="400"/>
      <c r="AO47" s="400"/>
      <c r="AP47" s="400"/>
      <c r="AQ47" s="400"/>
      <c r="AR47" s="400"/>
      <c r="AS47" s="400"/>
      <c r="AT47" s="400"/>
      <c r="AU47" s="400"/>
      <c r="AV47" s="400"/>
      <c r="AW47" s="400"/>
      <c r="AX47" s="400"/>
      <c r="AY47" s="400"/>
      <c r="AZ47" s="400"/>
      <c r="BA47" s="400"/>
      <c r="BB47" s="400"/>
      <c r="BC47" s="400"/>
      <c r="BD47" s="400"/>
      <c r="BE47" s="400"/>
      <c r="BF47" s="400"/>
      <c r="BG47" s="400"/>
      <c r="BH47" s="400"/>
      <c r="BI47" s="400"/>
      <c r="BJ47" s="400"/>
      <c r="BK47" s="400"/>
      <c r="BL47" s="400"/>
      <c r="BM47" s="400"/>
      <c r="BN47" s="400"/>
      <c r="BO47" s="400"/>
      <c r="BP47" s="400"/>
      <c r="BQ47" s="400"/>
      <c r="BR47" s="400"/>
      <c r="BS47" s="400"/>
      <c r="BT47" s="400"/>
      <c r="BU47" s="400"/>
      <c r="BV47" s="400"/>
      <c r="BW47" s="400"/>
      <c r="BX47" s="400"/>
      <c r="BY47" s="400"/>
      <c r="BZ47" s="400"/>
      <c r="CA47" s="400"/>
      <c r="CB47" s="400"/>
      <c r="CC47" s="400"/>
      <c r="CD47" s="400"/>
      <c r="CE47" s="400"/>
      <c r="CF47" s="400"/>
      <c r="CG47" s="400"/>
      <c r="CH47" s="400"/>
      <c r="CI47" s="400"/>
      <c r="CJ47" s="400"/>
      <c r="CK47" s="400"/>
      <c r="CL47" s="400"/>
      <c r="CM47" s="400"/>
      <c r="CN47" s="400"/>
      <c r="CO47" s="400"/>
      <c r="CP47" s="400"/>
      <c r="CQ47" s="400"/>
      <c r="CR47" s="400"/>
      <c r="CS47" s="400"/>
      <c r="CT47" s="400"/>
      <c r="CU47" s="400"/>
      <c r="CV47" s="400"/>
      <c r="CW47" s="400"/>
      <c r="CX47" s="400"/>
      <c r="CY47" s="400"/>
      <c r="CZ47" s="400"/>
      <c r="DA47" s="400"/>
      <c r="DB47" s="400"/>
      <c r="DC47" s="400"/>
      <c r="DD47" s="400"/>
      <c r="DE47" s="400"/>
      <c r="DF47" s="400"/>
      <c r="DG47" s="400"/>
      <c r="DH47" s="400"/>
      <c r="DI47" s="400"/>
    </row>
    <row r="48" spans="1:113" x14ac:dyDescent="0.2">
      <c r="E48" s="400" t="s">
        <v>211</v>
      </c>
      <c r="F48" s="400"/>
      <c r="G48" s="400"/>
      <c r="H48" s="400"/>
      <c r="I48" s="400"/>
      <c r="J48" s="400"/>
      <c r="K48" s="400"/>
      <c r="L48" s="400"/>
      <c r="M48" s="400"/>
      <c r="N48" s="400"/>
      <c r="O48" s="400"/>
      <c r="P48" s="400"/>
      <c r="Q48" s="400"/>
      <c r="R48" s="400"/>
      <c r="S48" s="400"/>
      <c r="T48" s="400"/>
      <c r="U48" s="400"/>
      <c r="V48" s="400"/>
      <c r="W48" s="400"/>
      <c r="X48" s="400"/>
      <c r="Y48" s="400"/>
      <c r="Z48" s="400"/>
      <c r="AA48" s="400"/>
      <c r="AB48" s="400"/>
      <c r="AC48" s="400"/>
      <c r="AD48" s="400"/>
      <c r="AE48" s="400"/>
      <c r="AF48" s="400"/>
      <c r="AG48" s="400"/>
      <c r="AH48" s="400"/>
      <c r="AI48" s="400"/>
      <c r="AJ48" s="400"/>
      <c r="AK48" s="400"/>
      <c r="AL48" s="400"/>
      <c r="AM48" s="400"/>
      <c r="AN48" s="400"/>
      <c r="AO48" s="400"/>
      <c r="AP48" s="400"/>
      <c r="AQ48" s="400"/>
      <c r="AR48" s="400"/>
      <c r="AS48" s="400"/>
      <c r="AT48" s="400"/>
      <c r="AU48" s="400"/>
      <c r="AV48" s="400"/>
      <c r="AW48" s="400"/>
      <c r="AX48" s="400"/>
      <c r="AY48" s="400"/>
      <c r="AZ48" s="400"/>
      <c r="BA48" s="400"/>
      <c r="BB48" s="400"/>
      <c r="BC48" s="400"/>
      <c r="BD48" s="400"/>
      <c r="BE48" s="400"/>
      <c r="BF48" s="400"/>
      <c r="BG48" s="400"/>
      <c r="BH48" s="400"/>
      <c r="BI48" s="400"/>
      <c r="BJ48" s="400"/>
      <c r="BK48" s="400"/>
      <c r="BL48" s="400"/>
      <c r="BM48" s="400"/>
      <c r="BN48" s="400"/>
      <c r="BO48" s="400"/>
      <c r="BP48" s="400"/>
      <c r="BQ48" s="400"/>
      <c r="BR48" s="400"/>
      <c r="BS48" s="400"/>
      <c r="BT48" s="400"/>
      <c r="BU48" s="400"/>
      <c r="BV48" s="400"/>
      <c r="BW48" s="400"/>
      <c r="BX48" s="400"/>
      <c r="BY48" s="400"/>
      <c r="BZ48" s="400"/>
      <c r="CA48" s="400"/>
      <c r="CB48" s="400"/>
      <c r="CC48" s="400"/>
      <c r="CD48" s="400"/>
      <c r="CE48" s="400"/>
      <c r="CF48" s="400"/>
      <c r="CG48" s="400"/>
      <c r="CH48" s="400"/>
      <c r="CI48" s="400"/>
      <c r="CJ48" s="400"/>
      <c r="CK48" s="400"/>
      <c r="CL48" s="400"/>
      <c r="CM48" s="400"/>
      <c r="CN48" s="400"/>
      <c r="CO48" s="400"/>
      <c r="CP48" s="400"/>
      <c r="CQ48" s="400"/>
      <c r="CR48" s="400"/>
      <c r="CS48" s="400"/>
      <c r="CT48" s="400"/>
      <c r="CU48" s="400"/>
      <c r="CV48" s="400"/>
      <c r="CW48" s="400"/>
      <c r="CX48" s="400"/>
      <c r="CY48" s="400"/>
      <c r="CZ48" s="400"/>
      <c r="DA48" s="400"/>
      <c r="DB48" s="400"/>
      <c r="DC48" s="400"/>
      <c r="DD48" s="400"/>
      <c r="DE48" s="400"/>
      <c r="DF48" s="400"/>
      <c r="DG48" s="400"/>
      <c r="DH48" s="400"/>
      <c r="DI48" s="400"/>
    </row>
    <row r="49" spans="5:113" x14ac:dyDescent="0.2">
      <c r="E49" s="402" t="s">
        <v>212</v>
      </c>
      <c r="F49" s="402"/>
      <c r="G49" s="402"/>
      <c r="H49" s="402"/>
      <c r="I49" s="402"/>
      <c r="J49" s="402"/>
      <c r="K49" s="402"/>
      <c r="L49" s="402"/>
      <c r="M49" s="402"/>
      <c r="N49" s="402"/>
      <c r="O49" s="402"/>
      <c r="P49" s="402"/>
      <c r="Q49" s="402"/>
      <c r="R49" s="402"/>
      <c r="S49" s="402"/>
      <c r="T49" s="402"/>
      <c r="U49" s="402"/>
      <c r="V49" s="402"/>
      <c r="W49" s="402"/>
      <c r="X49" s="402"/>
      <c r="Y49" s="402"/>
      <c r="Z49" s="402"/>
      <c r="AA49" s="402"/>
      <c r="AB49" s="402"/>
      <c r="AC49" s="402"/>
      <c r="AD49" s="402"/>
      <c r="AE49" s="402"/>
      <c r="AF49" s="402"/>
      <c r="AG49" s="402"/>
      <c r="AH49" s="402"/>
      <c r="AI49" s="402"/>
      <c r="AJ49" s="402"/>
      <c r="AK49" s="402"/>
      <c r="AL49" s="402"/>
      <c r="AM49" s="402"/>
      <c r="AN49" s="402"/>
      <c r="AO49" s="402"/>
      <c r="AP49" s="402"/>
      <c r="AQ49" s="402"/>
      <c r="AR49" s="402"/>
      <c r="AS49" s="402"/>
      <c r="AT49" s="402"/>
      <c r="AU49" s="402"/>
      <c r="AV49" s="402"/>
      <c r="AW49" s="402"/>
      <c r="AX49" s="402"/>
      <c r="AY49" s="402"/>
      <c r="AZ49" s="402"/>
      <c r="BA49" s="402"/>
      <c r="BB49" s="402"/>
      <c r="BC49" s="402"/>
      <c r="BD49" s="402"/>
      <c r="BE49" s="402"/>
      <c r="BF49" s="402"/>
      <c r="BG49" s="402"/>
      <c r="BH49" s="402"/>
      <c r="BI49" s="402"/>
      <c r="BJ49" s="402"/>
      <c r="BK49" s="402"/>
      <c r="BL49" s="402"/>
      <c r="BM49" s="402"/>
      <c r="BN49" s="402"/>
      <c r="BO49" s="402"/>
      <c r="BP49" s="402"/>
      <c r="BQ49" s="402"/>
      <c r="BR49" s="402"/>
      <c r="BS49" s="402"/>
      <c r="BT49" s="402"/>
      <c r="BU49" s="402"/>
      <c r="BV49" s="402"/>
      <c r="BW49" s="402"/>
      <c r="BX49" s="402"/>
      <c r="BY49" s="402"/>
      <c r="BZ49" s="402"/>
      <c r="CA49" s="402"/>
      <c r="CB49" s="402"/>
      <c r="CC49" s="402"/>
      <c r="CD49" s="402"/>
      <c r="CE49" s="402"/>
      <c r="CF49" s="402"/>
      <c r="CG49" s="402"/>
      <c r="CH49" s="402"/>
      <c r="CI49" s="402"/>
      <c r="CJ49" s="402"/>
      <c r="CK49" s="402"/>
      <c r="CL49" s="402"/>
      <c r="CM49" s="402"/>
      <c r="CN49" s="402"/>
      <c r="CO49" s="402"/>
      <c r="CP49" s="402"/>
      <c r="CQ49" s="402"/>
      <c r="CR49" s="402"/>
      <c r="CS49" s="402"/>
      <c r="CT49" s="402"/>
      <c r="CU49" s="402"/>
      <c r="CV49" s="402"/>
      <c r="CW49" s="402"/>
      <c r="CX49" s="402"/>
      <c r="CY49" s="402"/>
      <c r="CZ49" s="402"/>
      <c r="DA49" s="402"/>
      <c r="DB49" s="402"/>
      <c r="DC49" s="402"/>
      <c r="DD49" s="402"/>
      <c r="DE49" s="402"/>
      <c r="DF49" s="402"/>
      <c r="DG49" s="402"/>
      <c r="DH49" s="402"/>
      <c r="DI49" s="402"/>
    </row>
    <row r="50" spans="5:113" x14ac:dyDescent="0.2">
      <c r="E50" s="400" t="s">
        <v>213</v>
      </c>
      <c r="F50" s="400"/>
      <c r="G50" s="400"/>
      <c r="H50" s="400"/>
      <c r="I50" s="400"/>
      <c r="J50" s="400"/>
      <c r="K50" s="400"/>
      <c r="L50" s="400"/>
      <c r="M50" s="400"/>
      <c r="N50" s="400"/>
      <c r="O50" s="400"/>
      <c r="P50" s="400"/>
      <c r="Q50" s="400"/>
      <c r="R50" s="400"/>
      <c r="S50" s="400"/>
      <c r="T50" s="400"/>
      <c r="U50" s="400"/>
      <c r="V50" s="400"/>
      <c r="W50" s="400"/>
      <c r="X50" s="400"/>
      <c r="Y50" s="400"/>
      <c r="Z50" s="400"/>
      <c r="AA50" s="400"/>
      <c r="AB50" s="400"/>
      <c r="AC50" s="400"/>
      <c r="AD50" s="400"/>
      <c r="AE50" s="400"/>
      <c r="AF50" s="400"/>
      <c r="AG50" s="400"/>
      <c r="AH50" s="400"/>
      <c r="AI50" s="400"/>
      <c r="AJ50" s="400"/>
      <c r="AK50" s="400"/>
      <c r="AL50" s="400"/>
      <c r="AM50" s="400"/>
      <c r="AN50" s="400"/>
      <c r="AO50" s="400"/>
      <c r="AP50" s="400"/>
      <c r="AQ50" s="400"/>
      <c r="AR50" s="400"/>
      <c r="AS50" s="400"/>
      <c r="AT50" s="400"/>
      <c r="AU50" s="400"/>
      <c r="AV50" s="400"/>
      <c r="AW50" s="400"/>
      <c r="AX50" s="400"/>
      <c r="AY50" s="400"/>
      <c r="AZ50" s="400"/>
      <c r="BA50" s="400"/>
      <c r="BB50" s="400"/>
      <c r="BC50" s="400"/>
      <c r="BD50" s="400"/>
      <c r="BE50" s="400"/>
      <c r="BF50" s="400"/>
      <c r="BG50" s="400"/>
      <c r="BH50" s="400"/>
      <c r="BI50" s="400"/>
      <c r="BJ50" s="400"/>
      <c r="BK50" s="400"/>
      <c r="BL50" s="400"/>
      <c r="BM50" s="400"/>
      <c r="BN50" s="400"/>
      <c r="BO50" s="400"/>
      <c r="BP50" s="400"/>
      <c r="BQ50" s="400"/>
      <c r="BR50" s="400"/>
      <c r="BS50" s="400"/>
      <c r="BT50" s="400"/>
      <c r="BU50" s="400"/>
      <c r="BV50" s="400"/>
      <c r="BW50" s="400"/>
      <c r="BX50" s="400"/>
      <c r="BY50" s="400"/>
      <c r="BZ50" s="400"/>
      <c r="CA50" s="400"/>
      <c r="CB50" s="400"/>
      <c r="CC50" s="400"/>
      <c r="CD50" s="400"/>
      <c r="CE50" s="400"/>
      <c r="CF50" s="400"/>
      <c r="CG50" s="400"/>
      <c r="CH50" s="400"/>
      <c r="CI50" s="400"/>
      <c r="CJ50" s="400"/>
      <c r="CK50" s="400"/>
      <c r="CL50" s="400"/>
      <c r="CM50" s="400"/>
      <c r="CN50" s="400"/>
      <c r="CO50" s="400"/>
      <c r="CP50" s="400"/>
      <c r="CQ50" s="400"/>
      <c r="CR50" s="400"/>
      <c r="CS50" s="400"/>
      <c r="CT50" s="400"/>
      <c r="CU50" s="400"/>
      <c r="CV50" s="400"/>
      <c r="CW50" s="400"/>
      <c r="CX50" s="400"/>
      <c r="CY50" s="400"/>
      <c r="CZ50" s="400"/>
      <c r="DA50" s="400"/>
      <c r="DB50" s="400"/>
      <c r="DC50" s="400"/>
      <c r="DD50" s="400"/>
      <c r="DE50" s="400"/>
      <c r="DF50" s="400"/>
      <c r="DG50" s="400"/>
      <c r="DH50" s="400"/>
      <c r="DI50" s="400"/>
    </row>
    <row r="51" spans="5:113" x14ac:dyDescent="0.2">
      <c r="E51" s="400" t="s">
        <v>214</v>
      </c>
      <c r="F51" s="400"/>
      <c r="G51" s="400"/>
      <c r="H51" s="400"/>
      <c r="I51" s="400"/>
      <c r="J51" s="400"/>
      <c r="K51" s="400"/>
      <c r="L51" s="400"/>
      <c r="M51" s="400"/>
      <c r="N51" s="400"/>
      <c r="O51" s="400"/>
      <c r="P51" s="400"/>
      <c r="Q51" s="400"/>
      <c r="R51" s="400"/>
      <c r="S51" s="400"/>
      <c r="T51" s="400"/>
      <c r="U51" s="400"/>
      <c r="V51" s="400"/>
      <c r="W51" s="400"/>
      <c r="X51" s="400"/>
      <c r="Y51" s="400"/>
      <c r="Z51" s="400"/>
      <c r="AA51" s="400"/>
      <c r="AB51" s="400"/>
      <c r="AC51" s="400"/>
      <c r="AD51" s="400"/>
      <c r="AE51" s="400"/>
      <c r="AF51" s="400"/>
      <c r="AG51" s="400"/>
      <c r="AH51" s="400"/>
      <c r="AI51" s="400"/>
      <c r="AJ51" s="400"/>
      <c r="AK51" s="400"/>
      <c r="AL51" s="400"/>
      <c r="AM51" s="400"/>
      <c r="AN51" s="400"/>
      <c r="AO51" s="400"/>
      <c r="AP51" s="400"/>
      <c r="AQ51" s="400"/>
      <c r="AR51" s="400"/>
      <c r="AS51" s="400"/>
      <c r="AT51" s="400"/>
      <c r="AU51" s="400"/>
      <c r="AV51" s="400"/>
      <c r="AW51" s="400"/>
      <c r="AX51" s="400"/>
      <c r="AY51" s="400"/>
      <c r="AZ51" s="400"/>
      <c r="BA51" s="400"/>
      <c r="BB51" s="400"/>
      <c r="BC51" s="400"/>
      <c r="BD51" s="400"/>
      <c r="BE51" s="400"/>
      <c r="BF51" s="400"/>
      <c r="BG51" s="400"/>
      <c r="BH51" s="400"/>
      <c r="BI51" s="400"/>
      <c r="BJ51" s="400"/>
      <c r="BK51" s="400"/>
      <c r="BL51" s="400"/>
      <c r="BM51" s="400"/>
      <c r="BN51" s="400"/>
      <c r="BO51" s="400"/>
      <c r="BP51" s="400"/>
      <c r="BQ51" s="400"/>
      <c r="BR51" s="400"/>
      <c r="BS51" s="400"/>
      <c r="BT51" s="400"/>
      <c r="BU51" s="400"/>
      <c r="BV51" s="400"/>
      <c r="BW51" s="400"/>
      <c r="BX51" s="400"/>
      <c r="BY51" s="400"/>
      <c r="BZ51" s="400"/>
      <c r="CA51" s="400"/>
      <c r="CB51" s="400"/>
      <c r="CC51" s="400"/>
      <c r="CD51" s="400"/>
      <c r="CE51" s="400"/>
      <c r="CF51" s="400"/>
      <c r="CG51" s="400"/>
      <c r="CH51" s="400"/>
      <c r="CI51" s="400"/>
      <c r="CJ51" s="400"/>
      <c r="CK51" s="400"/>
      <c r="CL51" s="400"/>
      <c r="CM51" s="400"/>
      <c r="CN51" s="400"/>
      <c r="CO51" s="400"/>
      <c r="CP51" s="400"/>
      <c r="CQ51" s="400"/>
      <c r="CR51" s="400"/>
      <c r="CS51" s="400"/>
      <c r="CT51" s="400"/>
      <c r="CU51" s="400"/>
      <c r="CV51" s="400"/>
      <c r="CW51" s="400"/>
      <c r="CX51" s="400"/>
      <c r="CY51" s="400"/>
      <c r="CZ51" s="400"/>
      <c r="DA51" s="400"/>
      <c r="DB51" s="400"/>
      <c r="DC51" s="400"/>
      <c r="DD51" s="400"/>
      <c r="DE51" s="400"/>
      <c r="DF51" s="400"/>
      <c r="DG51" s="400"/>
      <c r="DH51" s="400"/>
      <c r="DI51" s="400"/>
    </row>
    <row r="52" spans="5:113" x14ac:dyDescent="0.2">
      <c r="E52" s="400" t="s">
        <v>215</v>
      </c>
      <c r="F52" s="400"/>
      <c r="G52" s="400"/>
      <c r="H52" s="400"/>
      <c r="I52" s="400"/>
      <c r="J52" s="400"/>
      <c r="K52" s="400"/>
      <c r="L52" s="400"/>
      <c r="M52" s="400"/>
      <c r="N52" s="400"/>
      <c r="O52" s="400"/>
      <c r="P52" s="400"/>
      <c r="Q52" s="400"/>
      <c r="R52" s="400"/>
      <c r="S52" s="400"/>
      <c r="T52" s="400"/>
      <c r="U52" s="400"/>
      <c r="V52" s="400"/>
      <c r="W52" s="400"/>
      <c r="X52" s="400"/>
      <c r="Y52" s="400"/>
      <c r="Z52" s="400"/>
      <c r="AA52" s="400"/>
      <c r="AB52" s="400"/>
      <c r="AC52" s="400"/>
      <c r="AD52" s="400"/>
      <c r="AE52" s="400"/>
      <c r="AF52" s="400"/>
      <c r="AG52" s="400"/>
      <c r="AH52" s="400"/>
      <c r="AI52" s="400"/>
      <c r="AJ52" s="400"/>
      <c r="AK52" s="400"/>
      <c r="AL52" s="400"/>
      <c r="AM52" s="400"/>
      <c r="AN52" s="400"/>
      <c r="AO52" s="400"/>
      <c r="AP52" s="400"/>
      <c r="AQ52" s="400"/>
      <c r="AR52" s="400"/>
      <c r="AS52" s="400"/>
      <c r="AT52" s="400"/>
      <c r="AU52" s="400"/>
      <c r="AV52" s="400"/>
      <c r="AW52" s="400"/>
      <c r="AX52" s="400"/>
      <c r="AY52" s="400"/>
      <c r="AZ52" s="400"/>
      <c r="BA52" s="400"/>
      <c r="BB52" s="400"/>
      <c r="BC52" s="400"/>
      <c r="BD52" s="400"/>
      <c r="BE52" s="400"/>
      <c r="BF52" s="400"/>
      <c r="BG52" s="400"/>
      <c r="BH52" s="400"/>
      <c r="BI52" s="400"/>
      <c r="BJ52" s="400"/>
      <c r="BK52" s="400"/>
      <c r="BL52" s="400"/>
      <c r="BM52" s="400"/>
      <c r="BN52" s="400"/>
      <c r="BO52" s="400"/>
      <c r="BP52" s="400"/>
      <c r="BQ52" s="400"/>
      <c r="BR52" s="400"/>
      <c r="BS52" s="400"/>
      <c r="BT52" s="400"/>
      <c r="BU52" s="400"/>
      <c r="BV52" s="400"/>
      <c r="BW52" s="400"/>
      <c r="BX52" s="400"/>
      <c r="BY52" s="400"/>
      <c r="BZ52" s="400"/>
      <c r="CA52" s="400"/>
      <c r="CB52" s="400"/>
      <c r="CC52" s="400"/>
      <c r="CD52" s="400"/>
      <c r="CE52" s="400"/>
      <c r="CF52" s="400"/>
      <c r="CG52" s="400"/>
      <c r="CH52" s="400"/>
      <c r="CI52" s="400"/>
      <c r="CJ52" s="400"/>
      <c r="CK52" s="400"/>
      <c r="CL52" s="400"/>
      <c r="CM52" s="400"/>
      <c r="CN52" s="400"/>
      <c r="CO52" s="400"/>
      <c r="CP52" s="400"/>
      <c r="CQ52" s="400"/>
      <c r="CR52" s="400"/>
      <c r="CS52" s="400"/>
      <c r="CT52" s="400"/>
      <c r="CU52" s="400"/>
      <c r="CV52" s="400"/>
      <c r="CW52" s="400"/>
      <c r="CX52" s="400"/>
      <c r="CY52" s="400"/>
      <c r="CZ52" s="400"/>
      <c r="DA52" s="400"/>
      <c r="DB52" s="400"/>
      <c r="DC52" s="400"/>
      <c r="DD52" s="400"/>
      <c r="DE52" s="400"/>
      <c r="DF52" s="400"/>
      <c r="DG52" s="400"/>
      <c r="DH52" s="400"/>
      <c r="DI52" s="400"/>
    </row>
    <row r="53" spans="5:113" x14ac:dyDescent="0.2">
      <c r="E53" s="400" t="s">
        <v>216</v>
      </c>
      <c r="F53" s="400"/>
      <c r="G53" s="400"/>
      <c r="H53" s="400"/>
      <c r="I53" s="400"/>
      <c r="J53" s="400"/>
      <c r="K53" s="400"/>
      <c r="L53" s="400"/>
      <c r="M53" s="400"/>
      <c r="N53" s="400"/>
      <c r="O53" s="400"/>
      <c r="P53" s="400"/>
      <c r="Q53" s="400"/>
      <c r="R53" s="400"/>
      <c r="S53" s="400"/>
      <c r="T53" s="400"/>
      <c r="U53" s="400"/>
      <c r="V53" s="400"/>
      <c r="W53" s="400"/>
      <c r="X53" s="400"/>
      <c r="Y53" s="400"/>
      <c r="Z53" s="400"/>
      <c r="AA53" s="400"/>
      <c r="AB53" s="400"/>
      <c r="AC53" s="400"/>
      <c r="AD53" s="400"/>
      <c r="AE53" s="400"/>
      <c r="AF53" s="400"/>
      <c r="AG53" s="400"/>
      <c r="AH53" s="400"/>
      <c r="AI53" s="400"/>
      <c r="AJ53" s="400"/>
      <c r="AK53" s="400"/>
      <c r="AL53" s="400"/>
      <c r="AM53" s="400"/>
      <c r="AN53" s="400"/>
      <c r="AO53" s="400"/>
      <c r="AP53" s="400"/>
      <c r="AQ53" s="400"/>
      <c r="AR53" s="400"/>
      <c r="AS53" s="400"/>
      <c r="AT53" s="400"/>
      <c r="AU53" s="400"/>
      <c r="AV53" s="400"/>
      <c r="AW53" s="400"/>
      <c r="AX53" s="400"/>
      <c r="AY53" s="400"/>
      <c r="AZ53" s="400"/>
      <c r="BA53" s="400"/>
      <c r="BB53" s="400"/>
      <c r="BC53" s="400"/>
      <c r="BD53" s="400"/>
      <c r="BE53" s="400"/>
      <c r="BF53" s="400"/>
      <c r="BG53" s="400"/>
      <c r="BH53" s="400"/>
      <c r="BI53" s="400"/>
      <c r="BJ53" s="400"/>
      <c r="BK53" s="400"/>
      <c r="BL53" s="400"/>
      <c r="BM53" s="400"/>
      <c r="BN53" s="400"/>
      <c r="BO53" s="400"/>
      <c r="BP53" s="400"/>
      <c r="BQ53" s="400"/>
      <c r="BR53" s="400"/>
      <c r="BS53" s="400"/>
      <c r="BT53" s="400"/>
      <c r="BU53" s="400"/>
      <c r="BV53" s="400"/>
      <c r="BW53" s="400"/>
      <c r="BX53" s="400"/>
      <c r="BY53" s="400"/>
      <c r="BZ53" s="400"/>
      <c r="CA53" s="400"/>
      <c r="CB53" s="400"/>
      <c r="CC53" s="400"/>
      <c r="CD53" s="400"/>
      <c r="CE53" s="400"/>
      <c r="CF53" s="400"/>
      <c r="CG53" s="400"/>
      <c r="CH53" s="400"/>
      <c r="CI53" s="400"/>
      <c r="CJ53" s="400"/>
      <c r="CK53" s="400"/>
      <c r="CL53" s="400"/>
      <c r="CM53" s="400"/>
      <c r="CN53" s="400"/>
      <c r="CO53" s="400"/>
      <c r="CP53" s="400"/>
      <c r="CQ53" s="400"/>
      <c r="CR53" s="400"/>
      <c r="CS53" s="400"/>
      <c r="CT53" s="400"/>
      <c r="CU53" s="400"/>
      <c r="CV53" s="400"/>
      <c r="CW53" s="400"/>
      <c r="CX53" s="400"/>
      <c r="CY53" s="400"/>
      <c r="CZ53" s="400"/>
      <c r="DA53" s="400"/>
      <c r="DB53" s="400"/>
      <c r="DC53" s="400"/>
      <c r="DD53" s="400"/>
      <c r="DE53" s="400"/>
      <c r="DF53" s="400"/>
      <c r="DG53" s="400"/>
      <c r="DH53" s="400"/>
      <c r="DI53" s="400"/>
    </row>
    <row r="54" spans="5:113" x14ac:dyDescent="0.2"/>
    <row r="55" spans="5:113" x14ac:dyDescent="0.2"/>
    <row r="56" spans="5:113" x14ac:dyDescent="0.2"/>
  </sheetData>
  <sheetProtection algorithmName="SHA-512" hashValue="p+DiO1LQqQgTjYFNsl9lXXPYOTx0EjGKDFGc2/23Cm+xPTpa5FMppiCWdjZE9WOGZ9vVdkzG3aSCkVEPpYe0Ow==" saltValue="2FiiQ4uUADCfqP/LF84cm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AY25:BM25"/>
    <mergeCell ref="BN25:BU25"/>
    <mergeCell ref="AS24:AX24"/>
    <mergeCell ref="AY24:BM24"/>
    <mergeCell ref="BN24:BU24"/>
    <mergeCell ref="BV24:CC24"/>
    <mergeCell ref="W22:Y29"/>
    <mergeCell ref="Z22:AG23"/>
    <mergeCell ref="CE22:CS23"/>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AY22:BM22"/>
    <mergeCell ref="BN22:BU22"/>
    <mergeCell ref="BV22:CC22"/>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328125" style="214" customWidth="1"/>
    <col min="2" max="2" width="2.36328125" style="214" customWidth="1"/>
    <col min="3" max="16" width="2.6328125" style="214" customWidth="1"/>
    <col min="17" max="17" width="2.36328125" style="214" customWidth="1"/>
    <col min="18" max="95" width="1.6328125" style="214" customWidth="1"/>
    <col min="96" max="133" width="1.6328125" style="226" customWidth="1"/>
    <col min="134" max="143" width="1.63281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53" t="s">
        <v>217</v>
      </c>
      <c r="DI1" s="754"/>
      <c r="DJ1" s="754"/>
      <c r="DK1" s="754"/>
      <c r="DL1" s="754"/>
      <c r="DM1" s="754"/>
      <c r="DN1" s="755"/>
      <c r="DO1" s="214"/>
      <c r="DP1" s="753" t="s">
        <v>218</v>
      </c>
      <c r="DQ1" s="754"/>
      <c r="DR1" s="754"/>
      <c r="DS1" s="754"/>
      <c r="DT1" s="754"/>
      <c r="DU1" s="754"/>
      <c r="DV1" s="754"/>
      <c r="DW1" s="754"/>
      <c r="DX1" s="754"/>
      <c r="DY1" s="754"/>
      <c r="DZ1" s="754"/>
      <c r="EA1" s="754"/>
      <c r="EB1" s="754"/>
      <c r="EC1" s="755"/>
      <c r="ED1" s="213"/>
      <c r="EE1" s="213"/>
      <c r="EF1" s="213"/>
      <c r="EG1" s="213"/>
      <c r="EH1" s="213"/>
      <c r="EI1" s="213"/>
      <c r="EJ1" s="213"/>
      <c r="EK1" s="213"/>
      <c r="EL1" s="213"/>
      <c r="EM1" s="213"/>
    </row>
    <row r="2" spans="2:143" ht="22.5" customHeight="1" x14ac:dyDescent="0.2">
      <c r="B2" s="215" t="s">
        <v>219</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715" t="s">
        <v>220</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221</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15" t="s">
        <v>222</v>
      </c>
      <c r="CE3" s="716"/>
      <c r="CF3" s="716"/>
      <c r="CG3" s="716"/>
      <c r="CH3" s="716"/>
      <c r="CI3" s="716"/>
      <c r="CJ3" s="716"/>
      <c r="CK3" s="716"/>
      <c r="CL3" s="716"/>
      <c r="CM3" s="716"/>
      <c r="CN3" s="716"/>
      <c r="CO3" s="716"/>
      <c r="CP3" s="716"/>
      <c r="CQ3" s="716"/>
      <c r="CR3" s="716"/>
      <c r="CS3" s="716"/>
      <c r="CT3" s="716"/>
      <c r="CU3" s="716"/>
      <c r="CV3" s="716"/>
      <c r="CW3" s="716"/>
      <c r="CX3" s="716"/>
      <c r="CY3" s="716"/>
      <c r="CZ3" s="716"/>
      <c r="DA3" s="716"/>
      <c r="DB3" s="716"/>
      <c r="DC3" s="716"/>
      <c r="DD3" s="716"/>
      <c r="DE3" s="716"/>
      <c r="DF3" s="716"/>
      <c r="DG3" s="716"/>
      <c r="DH3" s="716"/>
      <c r="DI3" s="716"/>
      <c r="DJ3" s="716"/>
      <c r="DK3" s="716"/>
      <c r="DL3" s="716"/>
      <c r="DM3" s="716"/>
      <c r="DN3" s="716"/>
      <c r="DO3" s="716"/>
      <c r="DP3" s="716"/>
      <c r="DQ3" s="716"/>
      <c r="DR3" s="716"/>
      <c r="DS3" s="716"/>
      <c r="DT3" s="716"/>
      <c r="DU3" s="716"/>
      <c r="DV3" s="716"/>
      <c r="DW3" s="716"/>
      <c r="DX3" s="716"/>
      <c r="DY3" s="716"/>
      <c r="DZ3" s="716"/>
      <c r="EA3" s="716"/>
      <c r="EB3" s="716"/>
      <c r="EC3" s="717"/>
    </row>
    <row r="4" spans="2:143" ht="11.25" customHeight="1" x14ac:dyDescent="0.2">
      <c r="B4" s="715" t="s">
        <v>1</v>
      </c>
      <c r="C4" s="716"/>
      <c r="D4" s="716"/>
      <c r="E4" s="716"/>
      <c r="F4" s="716"/>
      <c r="G4" s="716"/>
      <c r="H4" s="716"/>
      <c r="I4" s="716"/>
      <c r="J4" s="716"/>
      <c r="K4" s="716"/>
      <c r="L4" s="716"/>
      <c r="M4" s="716"/>
      <c r="N4" s="716"/>
      <c r="O4" s="716"/>
      <c r="P4" s="716"/>
      <c r="Q4" s="717"/>
      <c r="R4" s="715" t="s">
        <v>223</v>
      </c>
      <c r="S4" s="716"/>
      <c r="T4" s="716"/>
      <c r="U4" s="716"/>
      <c r="V4" s="716"/>
      <c r="W4" s="716"/>
      <c r="X4" s="716"/>
      <c r="Y4" s="717"/>
      <c r="Z4" s="715" t="s">
        <v>224</v>
      </c>
      <c r="AA4" s="716"/>
      <c r="AB4" s="716"/>
      <c r="AC4" s="717"/>
      <c r="AD4" s="715" t="s">
        <v>225</v>
      </c>
      <c r="AE4" s="716"/>
      <c r="AF4" s="716"/>
      <c r="AG4" s="716"/>
      <c r="AH4" s="716"/>
      <c r="AI4" s="716"/>
      <c r="AJ4" s="716"/>
      <c r="AK4" s="717"/>
      <c r="AL4" s="715" t="s">
        <v>224</v>
      </c>
      <c r="AM4" s="716"/>
      <c r="AN4" s="716"/>
      <c r="AO4" s="717"/>
      <c r="AP4" s="756" t="s">
        <v>226</v>
      </c>
      <c r="AQ4" s="756"/>
      <c r="AR4" s="756"/>
      <c r="AS4" s="756"/>
      <c r="AT4" s="756"/>
      <c r="AU4" s="756"/>
      <c r="AV4" s="756"/>
      <c r="AW4" s="756"/>
      <c r="AX4" s="756"/>
      <c r="AY4" s="756"/>
      <c r="AZ4" s="756"/>
      <c r="BA4" s="756"/>
      <c r="BB4" s="756"/>
      <c r="BC4" s="756"/>
      <c r="BD4" s="756"/>
      <c r="BE4" s="756"/>
      <c r="BF4" s="756"/>
      <c r="BG4" s="756" t="s">
        <v>227</v>
      </c>
      <c r="BH4" s="756"/>
      <c r="BI4" s="756"/>
      <c r="BJ4" s="756"/>
      <c r="BK4" s="756"/>
      <c r="BL4" s="756"/>
      <c r="BM4" s="756"/>
      <c r="BN4" s="756"/>
      <c r="BO4" s="756" t="s">
        <v>224</v>
      </c>
      <c r="BP4" s="756"/>
      <c r="BQ4" s="756"/>
      <c r="BR4" s="756"/>
      <c r="BS4" s="756" t="s">
        <v>228</v>
      </c>
      <c r="BT4" s="756"/>
      <c r="BU4" s="756"/>
      <c r="BV4" s="756"/>
      <c r="BW4" s="756"/>
      <c r="BX4" s="756"/>
      <c r="BY4" s="756"/>
      <c r="BZ4" s="756"/>
      <c r="CA4" s="756"/>
      <c r="CB4" s="756"/>
      <c r="CD4" s="715" t="s">
        <v>229</v>
      </c>
      <c r="CE4" s="716"/>
      <c r="CF4" s="716"/>
      <c r="CG4" s="716"/>
      <c r="CH4" s="716"/>
      <c r="CI4" s="716"/>
      <c r="CJ4" s="716"/>
      <c r="CK4" s="716"/>
      <c r="CL4" s="716"/>
      <c r="CM4" s="716"/>
      <c r="CN4" s="716"/>
      <c r="CO4" s="716"/>
      <c r="CP4" s="716"/>
      <c r="CQ4" s="716"/>
      <c r="CR4" s="716"/>
      <c r="CS4" s="716"/>
      <c r="CT4" s="716"/>
      <c r="CU4" s="716"/>
      <c r="CV4" s="716"/>
      <c r="CW4" s="716"/>
      <c r="CX4" s="716"/>
      <c r="CY4" s="716"/>
      <c r="CZ4" s="716"/>
      <c r="DA4" s="716"/>
      <c r="DB4" s="716"/>
      <c r="DC4" s="716"/>
      <c r="DD4" s="716"/>
      <c r="DE4" s="716"/>
      <c r="DF4" s="716"/>
      <c r="DG4" s="716"/>
      <c r="DH4" s="716"/>
      <c r="DI4" s="716"/>
      <c r="DJ4" s="716"/>
      <c r="DK4" s="716"/>
      <c r="DL4" s="716"/>
      <c r="DM4" s="716"/>
      <c r="DN4" s="716"/>
      <c r="DO4" s="716"/>
      <c r="DP4" s="716"/>
      <c r="DQ4" s="716"/>
      <c r="DR4" s="716"/>
      <c r="DS4" s="716"/>
      <c r="DT4" s="716"/>
      <c r="DU4" s="716"/>
      <c r="DV4" s="716"/>
      <c r="DW4" s="716"/>
      <c r="DX4" s="716"/>
      <c r="DY4" s="716"/>
      <c r="DZ4" s="716"/>
      <c r="EA4" s="716"/>
      <c r="EB4" s="716"/>
      <c r="EC4" s="717"/>
    </row>
    <row r="5" spans="2:143" ht="11.25" customHeight="1" x14ac:dyDescent="0.2">
      <c r="B5" s="712" t="s">
        <v>230</v>
      </c>
      <c r="C5" s="713"/>
      <c r="D5" s="713"/>
      <c r="E5" s="713"/>
      <c r="F5" s="713"/>
      <c r="G5" s="713"/>
      <c r="H5" s="713"/>
      <c r="I5" s="713"/>
      <c r="J5" s="713"/>
      <c r="K5" s="713"/>
      <c r="L5" s="713"/>
      <c r="M5" s="713"/>
      <c r="N5" s="713"/>
      <c r="O5" s="713"/>
      <c r="P5" s="713"/>
      <c r="Q5" s="714"/>
      <c r="R5" s="709">
        <v>76720387</v>
      </c>
      <c r="S5" s="710"/>
      <c r="T5" s="710"/>
      <c r="U5" s="710"/>
      <c r="V5" s="710"/>
      <c r="W5" s="710"/>
      <c r="X5" s="710"/>
      <c r="Y5" s="738"/>
      <c r="Z5" s="751">
        <v>40.299999999999997</v>
      </c>
      <c r="AA5" s="751"/>
      <c r="AB5" s="751"/>
      <c r="AC5" s="751"/>
      <c r="AD5" s="752">
        <v>72596277</v>
      </c>
      <c r="AE5" s="752"/>
      <c r="AF5" s="752"/>
      <c r="AG5" s="752"/>
      <c r="AH5" s="752"/>
      <c r="AI5" s="752"/>
      <c r="AJ5" s="752"/>
      <c r="AK5" s="752"/>
      <c r="AL5" s="739">
        <v>70</v>
      </c>
      <c r="AM5" s="722"/>
      <c r="AN5" s="722"/>
      <c r="AO5" s="740"/>
      <c r="AP5" s="712" t="s">
        <v>231</v>
      </c>
      <c r="AQ5" s="713"/>
      <c r="AR5" s="713"/>
      <c r="AS5" s="713"/>
      <c r="AT5" s="713"/>
      <c r="AU5" s="713"/>
      <c r="AV5" s="713"/>
      <c r="AW5" s="713"/>
      <c r="AX5" s="713"/>
      <c r="AY5" s="713"/>
      <c r="AZ5" s="713"/>
      <c r="BA5" s="713"/>
      <c r="BB5" s="713"/>
      <c r="BC5" s="713"/>
      <c r="BD5" s="713"/>
      <c r="BE5" s="713"/>
      <c r="BF5" s="714"/>
      <c r="BG5" s="663">
        <v>68817701</v>
      </c>
      <c r="BH5" s="664"/>
      <c r="BI5" s="664"/>
      <c r="BJ5" s="664"/>
      <c r="BK5" s="664"/>
      <c r="BL5" s="664"/>
      <c r="BM5" s="664"/>
      <c r="BN5" s="665"/>
      <c r="BO5" s="699">
        <v>89.7</v>
      </c>
      <c r="BP5" s="699"/>
      <c r="BQ5" s="699"/>
      <c r="BR5" s="699"/>
      <c r="BS5" s="700">
        <v>2069387</v>
      </c>
      <c r="BT5" s="700"/>
      <c r="BU5" s="700"/>
      <c r="BV5" s="700"/>
      <c r="BW5" s="700"/>
      <c r="BX5" s="700"/>
      <c r="BY5" s="700"/>
      <c r="BZ5" s="700"/>
      <c r="CA5" s="700"/>
      <c r="CB5" s="731"/>
      <c r="CD5" s="715" t="s">
        <v>226</v>
      </c>
      <c r="CE5" s="716"/>
      <c r="CF5" s="716"/>
      <c r="CG5" s="716"/>
      <c r="CH5" s="716"/>
      <c r="CI5" s="716"/>
      <c r="CJ5" s="716"/>
      <c r="CK5" s="716"/>
      <c r="CL5" s="716"/>
      <c r="CM5" s="716"/>
      <c r="CN5" s="716"/>
      <c r="CO5" s="716"/>
      <c r="CP5" s="716"/>
      <c r="CQ5" s="717"/>
      <c r="CR5" s="715" t="s">
        <v>232</v>
      </c>
      <c r="CS5" s="716"/>
      <c r="CT5" s="716"/>
      <c r="CU5" s="716"/>
      <c r="CV5" s="716"/>
      <c r="CW5" s="716"/>
      <c r="CX5" s="716"/>
      <c r="CY5" s="717"/>
      <c r="CZ5" s="715" t="s">
        <v>224</v>
      </c>
      <c r="DA5" s="716"/>
      <c r="DB5" s="716"/>
      <c r="DC5" s="717"/>
      <c r="DD5" s="715" t="s">
        <v>233</v>
      </c>
      <c r="DE5" s="716"/>
      <c r="DF5" s="716"/>
      <c r="DG5" s="716"/>
      <c r="DH5" s="716"/>
      <c r="DI5" s="716"/>
      <c r="DJ5" s="716"/>
      <c r="DK5" s="716"/>
      <c r="DL5" s="716"/>
      <c r="DM5" s="716"/>
      <c r="DN5" s="716"/>
      <c r="DO5" s="716"/>
      <c r="DP5" s="717"/>
      <c r="DQ5" s="715" t="s">
        <v>234</v>
      </c>
      <c r="DR5" s="716"/>
      <c r="DS5" s="716"/>
      <c r="DT5" s="716"/>
      <c r="DU5" s="716"/>
      <c r="DV5" s="716"/>
      <c r="DW5" s="716"/>
      <c r="DX5" s="716"/>
      <c r="DY5" s="716"/>
      <c r="DZ5" s="716"/>
      <c r="EA5" s="716"/>
      <c r="EB5" s="716"/>
      <c r="EC5" s="717"/>
    </row>
    <row r="6" spans="2:143" ht="11.25" customHeight="1" x14ac:dyDescent="0.2">
      <c r="B6" s="660" t="s">
        <v>235</v>
      </c>
      <c r="C6" s="661"/>
      <c r="D6" s="661"/>
      <c r="E6" s="661"/>
      <c r="F6" s="661"/>
      <c r="G6" s="661"/>
      <c r="H6" s="661"/>
      <c r="I6" s="661"/>
      <c r="J6" s="661"/>
      <c r="K6" s="661"/>
      <c r="L6" s="661"/>
      <c r="M6" s="661"/>
      <c r="N6" s="661"/>
      <c r="O6" s="661"/>
      <c r="P6" s="661"/>
      <c r="Q6" s="662"/>
      <c r="R6" s="663">
        <v>1405879</v>
      </c>
      <c r="S6" s="664"/>
      <c r="T6" s="664"/>
      <c r="U6" s="664"/>
      <c r="V6" s="664"/>
      <c r="W6" s="664"/>
      <c r="X6" s="664"/>
      <c r="Y6" s="665"/>
      <c r="Z6" s="699">
        <v>0.7</v>
      </c>
      <c r="AA6" s="699"/>
      <c r="AB6" s="699"/>
      <c r="AC6" s="699"/>
      <c r="AD6" s="700">
        <v>1405879</v>
      </c>
      <c r="AE6" s="700"/>
      <c r="AF6" s="700"/>
      <c r="AG6" s="700"/>
      <c r="AH6" s="700"/>
      <c r="AI6" s="700"/>
      <c r="AJ6" s="700"/>
      <c r="AK6" s="700"/>
      <c r="AL6" s="666">
        <v>1.4</v>
      </c>
      <c r="AM6" s="667"/>
      <c r="AN6" s="667"/>
      <c r="AO6" s="701"/>
      <c r="AP6" s="660" t="s">
        <v>236</v>
      </c>
      <c r="AQ6" s="661"/>
      <c r="AR6" s="661"/>
      <c r="AS6" s="661"/>
      <c r="AT6" s="661"/>
      <c r="AU6" s="661"/>
      <c r="AV6" s="661"/>
      <c r="AW6" s="661"/>
      <c r="AX6" s="661"/>
      <c r="AY6" s="661"/>
      <c r="AZ6" s="661"/>
      <c r="BA6" s="661"/>
      <c r="BB6" s="661"/>
      <c r="BC6" s="661"/>
      <c r="BD6" s="661"/>
      <c r="BE6" s="661"/>
      <c r="BF6" s="662"/>
      <c r="BG6" s="663">
        <v>68817701</v>
      </c>
      <c r="BH6" s="664"/>
      <c r="BI6" s="664"/>
      <c r="BJ6" s="664"/>
      <c r="BK6" s="664"/>
      <c r="BL6" s="664"/>
      <c r="BM6" s="664"/>
      <c r="BN6" s="665"/>
      <c r="BO6" s="699">
        <v>89.7</v>
      </c>
      <c r="BP6" s="699"/>
      <c r="BQ6" s="699"/>
      <c r="BR6" s="699"/>
      <c r="BS6" s="700">
        <v>2069387</v>
      </c>
      <c r="BT6" s="700"/>
      <c r="BU6" s="700"/>
      <c r="BV6" s="700"/>
      <c r="BW6" s="700"/>
      <c r="BX6" s="700"/>
      <c r="BY6" s="700"/>
      <c r="BZ6" s="700"/>
      <c r="CA6" s="700"/>
      <c r="CB6" s="731"/>
      <c r="CD6" s="712" t="s">
        <v>237</v>
      </c>
      <c r="CE6" s="713"/>
      <c r="CF6" s="713"/>
      <c r="CG6" s="713"/>
      <c r="CH6" s="713"/>
      <c r="CI6" s="713"/>
      <c r="CJ6" s="713"/>
      <c r="CK6" s="713"/>
      <c r="CL6" s="713"/>
      <c r="CM6" s="713"/>
      <c r="CN6" s="713"/>
      <c r="CO6" s="713"/>
      <c r="CP6" s="713"/>
      <c r="CQ6" s="714"/>
      <c r="CR6" s="663">
        <v>719641</v>
      </c>
      <c r="CS6" s="664"/>
      <c r="CT6" s="664"/>
      <c r="CU6" s="664"/>
      <c r="CV6" s="664"/>
      <c r="CW6" s="664"/>
      <c r="CX6" s="664"/>
      <c r="CY6" s="665"/>
      <c r="CZ6" s="739">
        <v>0.4</v>
      </c>
      <c r="DA6" s="722"/>
      <c r="DB6" s="722"/>
      <c r="DC6" s="741"/>
      <c r="DD6" s="669" t="s">
        <v>130</v>
      </c>
      <c r="DE6" s="664"/>
      <c r="DF6" s="664"/>
      <c r="DG6" s="664"/>
      <c r="DH6" s="664"/>
      <c r="DI6" s="664"/>
      <c r="DJ6" s="664"/>
      <c r="DK6" s="664"/>
      <c r="DL6" s="664"/>
      <c r="DM6" s="664"/>
      <c r="DN6" s="664"/>
      <c r="DO6" s="664"/>
      <c r="DP6" s="665"/>
      <c r="DQ6" s="669">
        <v>719641</v>
      </c>
      <c r="DR6" s="664"/>
      <c r="DS6" s="664"/>
      <c r="DT6" s="664"/>
      <c r="DU6" s="664"/>
      <c r="DV6" s="664"/>
      <c r="DW6" s="664"/>
      <c r="DX6" s="664"/>
      <c r="DY6" s="664"/>
      <c r="DZ6" s="664"/>
      <c r="EA6" s="664"/>
      <c r="EB6" s="664"/>
      <c r="EC6" s="698"/>
    </row>
    <row r="7" spans="2:143" ht="11.25" customHeight="1" x14ac:dyDescent="0.2">
      <c r="B7" s="660" t="s">
        <v>238</v>
      </c>
      <c r="C7" s="661"/>
      <c r="D7" s="661"/>
      <c r="E7" s="661"/>
      <c r="F7" s="661"/>
      <c r="G7" s="661"/>
      <c r="H7" s="661"/>
      <c r="I7" s="661"/>
      <c r="J7" s="661"/>
      <c r="K7" s="661"/>
      <c r="L7" s="661"/>
      <c r="M7" s="661"/>
      <c r="N7" s="661"/>
      <c r="O7" s="661"/>
      <c r="P7" s="661"/>
      <c r="Q7" s="662"/>
      <c r="R7" s="663">
        <v>31215</v>
      </c>
      <c r="S7" s="664"/>
      <c r="T7" s="664"/>
      <c r="U7" s="664"/>
      <c r="V7" s="664"/>
      <c r="W7" s="664"/>
      <c r="X7" s="664"/>
      <c r="Y7" s="665"/>
      <c r="Z7" s="699">
        <v>0</v>
      </c>
      <c r="AA7" s="699"/>
      <c r="AB7" s="699"/>
      <c r="AC7" s="699"/>
      <c r="AD7" s="700">
        <v>31215</v>
      </c>
      <c r="AE7" s="700"/>
      <c r="AF7" s="700"/>
      <c r="AG7" s="700"/>
      <c r="AH7" s="700"/>
      <c r="AI7" s="700"/>
      <c r="AJ7" s="700"/>
      <c r="AK7" s="700"/>
      <c r="AL7" s="666">
        <v>0</v>
      </c>
      <c r="AM7" s="667"/>
      <c r="AN7" s="667"/>
      <c r="AO7" s="701"/>
      <c r="AP7" s="660" t="s">
        <v>239</v>
      </c>
      <c r="AQ7" s="661"/>
      <c r="AR7" s="661"/>
      <c r="AS7" s="661"/>
      <c r="AT7" s="661"/>
      <c r="AU7" s="661"/>
      <c r="AV7" s="661"/>
      <c r="AW7" s="661"/>
      <c r="AX7" s="661"/>
      <c r="AY7" s="661"/>
      <c r="AZ7" s="661"/>
      <c r="BA7" s="661"/>
      <c r="BB7" s="661"/>
      <c r="BC7" s="661"/>
      <c r="BD7" s="661"/>
      <c r="BE7" s="661"/>
      <c r="BF7" s="662"/>
      <c r="BG7" s="663">
        <v>33257113</v>
      </c>
      <c r="BH7" s="664"/>
      <c r="BI7" s="664"/>
      <c r="BJ7" s="664"/>
      <c r="BK7" s="664"/>
      <c r="BL7" s="664"/>
      <c r="BM7" s="664"/>
      <c r="BN7" s="665"/>
      <c r="BO7" s="699">
        <v>43.3</v>
      </c>
      <c r="BP7" s="699"/>
      <c r="BQ7" s="699"/>
      <c r="BR7" s="699"/>
      <c r="BS7" s="700">
        <v>2069387</v>
      </c>
      <c r="BT7" s="700"/>
      <c r="BU7" s="700"/>
      <c r="BV7" s="700"/>
      <c r="BW7" s="700"/>
      <c r="BX7" s="700"/>
      <c r="BY7" s="700"/>
      <c r="BZ7" s="700"/>
      <c r="CA7" s="700"/>
      <c r="CB7" s="731"/>
      <c r="CD7" s="660" t="s">
        <v>240</v>
      </c>
      <c r="CE7" s="661"/>
      <c r="CF7" s="661"/>
      <c r="CG7" s="661"/>
      <c r="CH7" s="661"/>
      <c r="CI7" s="661"/>
      <c r="CJ7" s="661"/>
      <c r="CK7" s="661"/>
      <c r="CL7" s="661"/>
      <c r="CM7" s="661"/>
      <c r="CN7" s="661"/>
      <c r="CO7" s="661"/>
      <c r="CP7" s="661"/>
      <c r="CQ7" s="662"/>
      <c r="CR7" s="663">
        <v>26305181</v>
      </c>
      <c r="CS7" s="664"/>
      <c r="CT7" s="664"/>
      <c r="CU7" s="664"/>
      <c r="CV7" s="664"/>
      <c r="CW7" s="664"/>
      <c r="CX7" s="664"/>
      <c r="CY7" s="665"/>
      <c r="CZ7" s="699">
        <v>14.2</v>
      </c>
      <c r="DA7" s="699"/>
      <c r="DB7" s="699"/>
      <c r="DC7" s="699"/>
      <c r="DD7" s="669">
        <v>8731781</v>
      </c>
      <c r="DE7" s="664"/>
      <c r="DF7" s="664"/>
      <c r="DG7" s="664"/>
      <c r="DH7" s="664"/>
      <c r="DI7" s="664"/>
      <c r="DJ7" s="664"/>
      <c r="DK7" s="664"/>
      <c r="DL7" s="664"/>
      <c r="DM7" s="664"/>
      <c r="DN7" s="664"/>
      <c r="DO7" s="664"/>
      <c r="DP7" s="665"/>
      <c r="DQ7" s="669">
        <v>15586412</v>
      </c>
      <c r="DR7" s="664"/>
      <c r="DS7" s="664"/>
      <c r="DT7" s="664"/>
      <c r="DU7" s="664"/>
      <c r="DV7" s="664"/>
      <c r="DW7" s="664"/>
      <c r="DX7" s="664"/>
      <c r="DY7" s="664"/>
      <c r="DZ7" s="664"/>
      <c r="EA7" s="664"/>
      <c r="EB7" s="664"/>
      <c r="EC7" s="698"/>
    </row>
    <row r="8" spans="2:143" ht="11.25" customHeight="1" x14ac:dyDescent="0.2">
      <c r="B8" s="660" t="s">
        <v>241</v>
      </c>
      <c r="C8" s="661"/>
      <c r="D8" s="661"/>
      <c r="E8" s="661"/>
      <c r="F8" s="661"/>
      <c r="G8" s="661"/>
      <c r="H8" s="661"/>
      <c r="I8" s="661"/>
      <c r="J8" s="661"/>
      <c r="K8" s="661"/>
      <c r="L8" s="661"/>
      <c r="M8" s="661"/>
      <c r="N8" s="661"/>
      <c r="O8" s="661"/>
      <c r="P8" s="661"/>
      <c r="Q8" s="662"/>
      <c r="R8" s="663">
        <v>393325</v>
      </c>
      <c r="S8" s="664"/>
      <c r="T8" s="664"/>
      <c r="U8" s="664"/>
      <c r="V8" s="664"/>
      <c r="W8" s="664"/>
      <c r="X8" s="664"/>
      <c r="Y8" s="665"/>
      <c r="Z8" s="699">
        <v>0.2</v>
      </c>
      <c r="AA8" s="699"/>
      <c r="AB8" s="699"/>
      <c r="AC8" s="699"/>
      <c r="AD8" s="700">
        <v>393325</v>
      </c>
      <c r="AE8" s="700"/>
      <c r="AF8" s="700"/>
      <c r="AG8" s="700"/>
      <c r="AH8" s="700"/>
      <c r="AI8" s="700"/>
      <c r="AJ8" s="700"/>
      <c r="AK8" s="700"/>
      <c r="AL8" s="666">
        <v>0.4</v>
      </c>
      <c r="AM8" s="667"/>
      <c r="AN8" s="667"/>
      <c r="AO8" s="701"/>
      <c r="AP8" s="660" t="s">
        <v>242</v>
      </c>
      <c r="AQ8" s="661"/>
      <c r="AR8" s="661"/>
      <c r="AS8" s="661"/>
      <c r="AT8" s="661"/>
      <c r="AU8" s="661"/>
      <c r="AV8" s="661"/>
      <c r="AW8" s="661"/>
      <c r="AX8" s="661"/>
      <c r="AY8" s="661"/>
      <c r="AZ8" s="661"/>
      <c r="BA8" s="661"/>
      <c r="BB8" s="661"/>
      <c r="BC8" s="661"/>
      <c r="BD8" s="661"/>
      <c r="BE8" s="661"/>
      <c r="BF8" s="662"/>
      <c r="BG8" s="663">
        <v>782032</v>
      </c>
      <c r="BH8" s="664"/>
      <c r="BI8" s="664"/>
      <c r="BJ8" s="664"/>
      <c r="BK8" s="664"/>
      <c r="BL8" s="664"/>
      <c r="BM8" s="664"/>
      <c r="BN8" s="665"/>
      <c r="BO8" s="699">
        <v>1</v>
      </c>
      <c r="BP8" s="699"/>
      <c r="BQ8" s="699"/>
      <c r="BR8" s="699"/>
      <c r="BS8" s="700" t="s">
        <v>139</v>
      </c>
      <c r="BT8" s="700"/>
      <c r="BU8" s="700"/>
      <c r="BV8" s="700"/>
      <c r="BW8" s="700"/>
      <c r="BX8" s="700"/>
      <c r="BY8" s="700"/>
      <c r="BZ8" s="700"/>
      <c r="CA8" s="700"/>
      <c r="CB8" s="731"/>
      <c r="CD8" s="660" t="s">
        <v>243</v>
      </c>
      <c r="CE8" s="661"/>
      <c r="CF8" s="661"/>
      <c r="CG8" s="661"/>
      <c r="CH8" s="661"/>
      <c r="CI8" s="661"/>
      <c r="CJ8" s="661"/>
      <c r="CK8" s="661"/>
      <c r="CL8" s="661"/>
      <c r="CM8" s="661"/>
      <c r="CN8" s="661"/>
      <c r="CO8" s="661"/>
      <c r="CP8" s="661"/>
      <c r="CQ8" s="662"/>
      <c r="CR8" s="663">
        <v>66143399</v>
      </c>
      <c r="CS8" s="664"/>
      <c r="CT8" s="664"/>
      <c r="CU8" s="664"/>
      <c r="CV8" s="664"/>
      <c r="CW8" s="664"/>
      <c r="CX8" s="664"/>
      <c r="CY8" s="665"/>
      <c r="CZ8" s="699">
        <v>35.700000000000003</v>
      </c>
      <c r="DA8" s="699"/>
      <c r="DB8" s="699"/>
      <c r="DC8" s="699"/>
      <c r="DD8" s="669">
        <v>1248330</v>
      </c>
      <c r="DE8" s="664"/>
      <c r="DF8" s="664"/>
      <c r="DG8" s="664"/>
      <c r="DH8" s="664"/>
      <c r="DI8" s="664"/>
      <c r="DJ8" s="664"/>
      <c r="DK8" s="664"/>
      <c r="DL8" s="664"/>
      <c r="DM8" s="664"/>
      <c r="DN8" s="664"/>
      <c r="DO8" s="664"/>
      <c r="DP8" s="665"/>
      <c r="DQ8" s="669">
        <v>33458602</v>
      </c>
      <c r="DR8" s="664"/>
      <c r="DS8" s="664"/>
      <c r="DT8" s="664"/>
      <c r="DU8" s="664"/>
      <c r="DV8" s="664"/>
      <c r="DW8" s="664"/>
      <c r="DX8" s="664"/>
      <c r="DY8" s="664"/>
      <c r="DZ8" s="664"/>
      <c r="EA8" s="664"/>
      <c r="EB8" s="664"/>
      <c r="EC8" s="698"/>
    </row>
    <row r="9" spans="2:143" ht="11.25" customHeight="1" x14ac:dyDescent="0.2">
      <c r="B9" s="660" t="s">
        <v>244</v>
      </c>
      <c r="C9" s="661"/>
      <c r="D9" s="661"/>
      <c r="E9" s="661"/>
      <c r="F9" s="661"/>
      <c r="G9" s="661"/>
      <c r="H9" s="661"/>
      <c r="I9" s="661"/>
      <c r="J9" s="661"/>
      <c r="K9" s="661"/>
      <c r="L9" s="661"/>
      <c r="M9" s="661"/>
      <c r="N9" s="661"/>
      <c r="O9" s="661"/>
      <c r="P9" s="661"/>
      <c r="Q9" s="662"/>
      <c r="R9" s="663">
        <v>280419</v>
      </c>
      <c r="S9" s="664"/>
      <c r="T9" s="664"/>
      <c r="U9" s="664"/>
      <c r="V9" s="664"/>
      <c r="W9" s="664"/>
      <c r="X9" s="664"/>
      <c r="Y9" s="665"/>
      <c r="Z9" s="699">
        <v>0.1</v>
      </c>
      <c r="AA9" s="699"/>
      <c r="AB9" s="699"/>
      <c r="AC9" s="699"/>
      <c r="AD9" s="700">
        <v>280419</v>
      </c>
      <c r="AE9" s="700"/>
      <c r="AF9" s="700"/>
      <c r="AG9" s="700"/>
      <c r="AH9" s="700"/>
      <c r="AI9" s="700"/>
      <c r="AJ9" s="700"/>
      <c r="AK9" s="700"/>
      <c r="AL9" s="666">
        <v>0.3</v>
      </c>
      <c r="AM9" s="667"/>
      <c r="AN9" s="667"/>
      <c r="AO9" s="701"/>
      <c r="AP9" s="660" t="s">
        <v>245</v>
      </c>
      <c r="AQ9" s="661"/>
      <c r="AR9" s="661"/>
      <c r="AS9" s="661"/>
      <c r="AT9" s="661"/>
      <c r="AU9" s="661"/>
      <c r="AV9" s="661"/>
      <c r="AW9" s="661"/>
      <c r="AX9" s="661"/>
      <c r="AY9" s="661"/>
      <c r="AZ9" s="661"/>
      <c r="BA9" s="661"/>
      <c r="BB9" s="661"/>
      <c r="BC9" s="661"/>
      <c r="BD9" s="661"/>
      <c r="BE9" s="661"/>
      <c r="BF9" s="662"/>
      <c r="BG9" s="663">
        <v>24482589</v>
      </c>
      <c r="BH9" s="664"/>
      <c r="BI9" s="664"/>
      <c r="BJ9" s="664"/>
      <c r="BK9" s="664"/>
      <c r="BL9" s="664"/>
      <c r="BM9" s="664"/>
      <c r="BN9" s="665"/>
      <c r="BO9" s="699">
        <v>31.9</v>
      </c>
      <c r="BP9" s="699"/>
      <c r="BQ9" s="699"/>
      <c r="BR9" s="699"/>
      <c r="BS9" s="700" t="s">
        <v>246</v>
      </c>
      <c r="BT9" s="700"/>
      <c r="BU9" s="700"/>
      <c r="BV9" s="700"/>
      <c r="BW9" s="700"/>
      <c r="BX9" s="700"/>
      <c r="BY9" s="700"/>
      <c r="BZ9" s="700"/>
      <c r="CA9" s="700"/>
      <c r="CB9" s="731"/>
      <c r="CD9" s="660" t="s">
        <v>247</v>
      </c>
      <c r="CE9" s="661"/>
      <c r="CF9" s="661"/>
      <c r="CG9" s="661"/>
      <c r="CH9" s="661"/>
      <c r="CI9" s="661"/>
      <c r="CJ9" s="661"/>
      <c r="CK9" s="661"/>
      <c r="CL9" s="661"/>
      <c r="CM9" s="661"/>
      <c r="CN9" s="661"/>
      <c r="CO9" s="661"/>
      <c r="CP9" s="661"/>
      <c r="CQ9" s="662"/>
      <c r="CR9" s="663">
        <v>13289943</v>
      </c>
      <c r="CS9" s="664"/>
      <c r="CT9" s="664"/>
      <c r="CU9" s="664"/>
      <c r="CV9" s="664"/>
      <c r="CW9" s="664"/>
      <c r="CX9" s="664"/>
      <c r="CY9" s="665"/>
      <c r="CZ9" s="699">
        <v>7.2</v>
      </c>
      <c r="DA9" s="699"/>
      <c r="DB9" s="699"/>
      <c r="DC9" s="699"/>
      <c r="DD9" s="669">
        <v>455847</v>
      </c>
      <c r="DE9" s="664"/>
      <c r="DF9" s="664"/>
      <c r="DG9" s="664"/>
      <c r="DH9" s="664"/>
      <c r="DI9" s="664"/>
      <c r="DJ9" s="664"/>
      <c r="DK9" s="664"/>
      <c r="DL9" s="664"/>
      <c r="DM9" s="664"/>
      <c r="DN9" s="664"/>
      <c r="DO9" s="664"/>
      <c r="DP9" s="665"/>
      <c r="DQ9" s="669">
        <v>9343506</v>
      </c>
      <c r="DR9" s="664"/>
      <c r="DS9" s="664"/>
      <c r="DT9" s="664"/>
      <c r="DU9" s="664"/>
      <c r="DV9" s="664"/>
      <c r="DW9" s="664"/>
      <c r="DX9" s="664"/>
      <c r="DY9" s="664"/>
      <c r="DZ9" s="664"/>
      <c r="EA9" s="664"/>
      <c r="EB9" s="664"/>
      <c r="EC9" s="698"/>
    </row>
    <row r="10" spans="2:143" ht="11.25" customHeight="1" x14ac:dyDescent="0.2">
      <c r="B10" s="660" t="s">
        <v>248</v>
      </c>
      <c r="C10" s="661"/>
      <c r="D10" s="661"/>
      <c r="E10" s="661"/>
      <c r="F10" s="661"/>
      <c r="G10" s="661"/>
      <c r="H10" s="661"/>
      <c r="I10" s="661"/>
      <c r="J10" s="661"/>
      <c r="K10" s="661"/>
      <c r="L10" s="661"/>
      <c r="M10" s="661"/>
      <c r="N10" s="661"/>
      <c r="O10" s="661"/>
      <c r="P10" s="661"/>
      <c r="Q10" s="662"/>
      <c r="R10" s="663" t="s">
        <v>130</v>
      </c>
      <c r="S10" s="664"/>
      <c r="T10" s="664"/>
      <c r="U10" s="664"/>
      <c r="V10" s="664"/>
      <c r="W10" s="664"/>
      <c r="X10" s="664"/>
      <c r="Y10" s="665"/>
      <c r="Z10" s="699" t="s">
        <v>130</v>
      </c>
      <c r="AA10" s="699"/>
      <c r="AB10" s="699"/>
      <c r="AC10" s="699"/>
      <c r="AD10" s="700" t="s">
        <v>139</v>
      </c>
      <c r="AE10" s="700"/>
      <c r="AF10" s="700"/>
      <c r="AG10" s="700"/>
      <c r="AH10" s="700"/>
      <c r="AI10" s="700"/>
      <c r="AJ10" s="700"/>
      <c r="AK10" s="700"/>
      <c r="AL10" s="666" t="s">
        <v>130</v>
      </c>
      <c r="AM10" s="667"/>
      <c r="AN10" s="667"/>
      <c r="AO10" s="701"/>
      <c r="AP10" s="660" t="s">
        <v>249</v>
      </c>
      <c r="AQ10" s="661"/>
      <c r="AR10" s="661"/>
      <c r="AS10" s="661"/>
      <c r="AT10" s="661"/>
      <c r="AU10" s="661"/>
      <c r="AV10" s="661"/>
      <c r="AW10" s="661"/>
      <c r="AX10" s="661"/>
      <c r="AY10" s="661"/>
      <c r="AZ10" s="661"/>
      <c r="BA10" s="661"/>
      <c r="BB10" s="661"/>
      <c r="BC10" s="661"/>
      <c r="BD10" s="661"/>
      <c r="BE10" s="661"/>
      <c r="BF10" s="662"/>
      <c r="BG10" s="663">
        <v>1764286</v>
      </c>
      <c r="BH10" s="664"/>
      <c r="BI10" s="664"/>
      <c r="BJ10" s="664"/>
      <c r="BK10" s="664"/>
      <c r="BL10" s="664"/>
      <c r="BM10" s="664"/>
      <c r="BN10" s="665"/>
      <c r="BO10" s="699">
        <v>2.2999999999999998</v>
      </c>
      <c r="BP10" s="699"/>
      <c r="BQ10" s="699"/>
      <c r="BR10" s="699"/>
      <c r="BS10" s="700">
        <v>292985</v>
      </c>
      <c r="BT10" s="700"/>
      <c r="BU10" s="700"/>
      <c r="BV10" s="700"/>
      <c r="BW10" s="700"/>
      <c r="BX10" s="700"/>
      <c r="BY10" s="700"/>
      <c r="BZ10" s="700"/>
      <c r="CA10" s="700"/>
      <c r="CB10" s="731"/>
      <c r="CD10" s="660" t="s">
        <v>250</v>
      </c>
      <c r="CE10" s="661"/>
      <c r="CF10" s="661"/>
      <c r="CG10" s="661"/>
      <c r="CH10" s="661"/>
      <c r="CI10" s="661"/>
      <c r="CJ10" s="661"/>
      <c r="CK10" s="661"/>
      <c r="CL10" s="661"/>
      <c r="CM10" s="661"/>
      <c r="CN10" s="661"/>
      <c r="CO10" s="661"/>
      <c r="CP10" s="661"/>
      <c r="CQ10" s="662"/>
      <c r="CR10" s="663">
        <v>622304</v>
      </c>
      <c r="CS10" s="664"/>
      <c r="CT10" s="664"/>
      <c r="CU10" s="664"/>
      <c r="CV10" s="664"/>
      <c r="CW10" s="664"/>
      <c r="CX10" s="664"/>
      <c r="CY10" s="665"/>
      <c r="CZ10" s="699">
        <v>0.3</v>
      </c>
      <c r="DA10" s="699"/>
      <c r="DB10" s="699"/>
      <c r="DC10" s="699"/>
      <c r="DD10" s="669">
        <v>24391</v>
      </c>
      <c r="DE10" s="664"/>
      <c r="DF10" s="664"/>
      <c r="DG10" s="664"/>
      <c r="DH10" s="664"/>
      <c r="DI10" s="664"/>
      <c r="DJ10" s="664"/>
      <c r="DK10" s="664"/>
      <c r="DL10" s="664"/>
      <c r="DM10" s="664"/>
      <c r="DN10" s="664"/>
      <c r="DO10" s="664"/>
      <c r="DP10" s="665"/>
      <c r="DQ10" s="669">
        <v>191669</v>
      </c>
      <c r="DR10" s="664"/>
      <c r="DS10" s="664"/>
      <c r="DT10" s="664"/>
      <c r="DU10" s="664"/>
      <c r="DV10" s="664"/>
      <c r="DW10" s="664"/>
      <c r="DX10" s="664"/>
      <c r="DY10" s="664"/>
      <c r="DZ10" s="664"/>
      <c r="EA10" s="664"/>
      <c r="EB10" s="664"/>
      <c r="EC10" s="698"/>
    </row>
    <row r="11" spans="2:143" ht="11.25" customHeight="1" x14ac:dyDescent="0.2">
      <c r="B11" s="660" t="s">
        <v>251</v>
      </c>
      <c r="C11" s="661"/>
      <c r="D11" s="661"/>
      <c r="E11" s="661"/>
      <c r="F11" s="661"/>
      <c r="G11" s="661"/>
      <c r="H11" s="661"/>
      <c r="I11" s="661"/>
      <c r="J11" s="661"/>
      <c r="K11" s="661"/>
      <c r="L11" s="661"/>
      <c r="M11" s="661"/>
      <c r="N11" s="661"/>
      <c r="O11" s="661"/>
      <c r="P11" s="661"/>
      <c r="Q11" s="662"/>
      <c r="R11" s="663">
        <v>11155219</v>
      </c>
      <c r="S11" s="664"/>
      <c r="T11" s="664"/>
      <c r="U11" s="664"/>
      <c r="V11" s="664"/>
      <c r="W11" s="664"/>
      <c r="X11" s="664"/>
      <c r="Y11" s="665"/>
      <c r="Z11" s="666">
        <v>5.9</v>
      </c>
      <c r="AA11" s="667"/>
      <c r="AB11" s="667"/>
      <c r="AC11" s="668"/>
      <c r="AD11" s="669">
        <v>11155219</v>
      </c>
      <c r="AE11" s="664"/>
      <c r="AF11" s="664"/>
      <c r="AG11" s="664"/>
      <c r="AH11" s="664"/>
      <c r="AI11" s="664"/>
      <c r="AJ11" s="664"/>
      <c r="AK11" s="665"/>
      <c r="AL11" s="666">
        <v>10.8</v>
      </c>
      <c r="AM11" s="667"/>
      <c r="AN11" s="667"/>
      <c r="AO11" s="701"/>
      <c r="AP11" s="660" t="s">
        <v>252</v>
      </c>
      <c r="AQ11" s="661"/>
      <c r="AR11" s="661"/>
      <c r="AS11" s="661"/>
      <c r="AT11" s="661"/>
      <c r="AU11" s="661"/>
      <c r="AV11" s="661"/>
      <c r="AW11" s="661"/>
      <c r="AX11" s="661"/>
      <c r="AY11" s="661"/>
      <c r="AZ11" s="661"/>
      <c r="BA11" s="661"/>
      <c r="BB11" s="661"/>
      <c r="BC11" s="661"/>
      <c r="BD11" s="661"/>
      <c r="BE11" s="661"/>
      <c r="BF11" s="662"/>
      <c r="BG11" s="663">
        <v>6228206</v>
      </c>
      <c r="BH11" s="664"/>
      <c r="BI11" s="664"/>
      <c r="BJ11" s="664"/>
      <c r="BK11" s="664"/>
      <c r="BL11" s="664"/>
      <c r="BM11" s="664"/>
      <c r="BN11" s="665"/>
      <c r="BO11" s="699">
        <v>8.1</v>
      </c>
      <c r="BP11" s="699"/>
      <c r="BQ11" s="699"/>
      <c r="BR11" s="699"/>
      <c r="BS11" s="700">
        <v>1776402</v>
      </c>
      <c r="BT11" s="700"/>
      <c r="BU11" s="700"/>
      <c r="BV11" s="700"/>
      <c r="BW11" s="700"/>
      <c r="BX11" s="700"/>
      <c r="BY11" s="700"/>
      <c r="BZ11" s="700"/>
      <c r="CA11" s="700"/>
      <c r="CB11" s="731"/>
      <c r="CD11" s="660" t="s">
        <v>253</v>
      </c>
      <c r="CE11" s="661"/>
      <c r="CF11" s="661"/>
      <c r="CG11" s="661"/>
      <c r="CH11" s="661"/>
      <c r="CI11" s="661"/>
      <c r="CJ11" s="661"/>
      <c r="CK11" s="661"/>
      <c r="CL11" s="661"/>
      <c r="CM11" s="661"/>
      <c r="CN11" s="661"/>
      <c r="CO11" s="661"/>
      <c r="CP11" s="661"/>
      <c r="CQ11" s="662"/>
      <c r="CR11" s="663">
        <v>4737848</v>
      </c>
      <c r="CS11" s="664"/>
      <c r="CT11" s="664"/>
      <c r="CU11" s="664"/>
      <c r="CV11" s="664"/>
      <c r="CW11" s="664"/>
      <c r="CX11" s="664"/>
      <c r="CY11" s="665"/>
      <c r="CZ11" s="699">
        <v>2.6</v>
      </c>
      <c r="DA11" s="699"/>
      <c r="DB11" s="699"/>
      <c r="DC11" s="699"/>
      <c r="DD11" s="669">
        <v>1065132</v>
      </c>
      <c r="DE11" s="664"/>
      <c r="DF11" s="664"/>
      <c r="DG11" s="664"/>
      <c r="DH11" s="664"/>
      <c r="DI11" s="664"/>
      <c r="DJ11" s="664"/>
      <c r="DK11" s="664"/>
      <c r="DL11" s="664"/>
      <c r="DM11" s="664"/>
      <c r="DN11" s="664"/>
      <c r="DO11" s="664"/>
      <c r="DP11" s="665"/>
      <c r="DQ11" s="669">
        <v>3041445</v>
      </c>
      <c r="DR11" s="664"/>
      <c r="DS11" s="664"/>
      <c r="DT11" s="664"/>
      <c r="DU11" s="664"/>
      <c r="DV11" s="664"/>
      <c r="DW11" s="664"/>
      <c r="DX11" s="664"/>
      <c r="DY11" s="664"/>
      <c r="DZ11" s="664"/>
      <c r="EA11" s="664"/>
      <c r="EB11" s="664"/>
      <c r="EC11" s="698"/>
    </row>
    <row r="12" spans="2:143" ht="11.25" customHeight="1" x14ac:dyDescent="0.2">
      <c r="B12" s="660" t="s">
        <v>254</v>
      </c>
      <c r="C12" s="661"/>
      <c r="D12" s="661"/>
      <c r="E12" s="661"/>
      <c r="F12" s="661"/>
      <c r="G12" s="661"/>
      <c r="H12" s="661"/>
      <c r="I12" s="661"/>
      <c r="J12" s="661"/>
      <c r="K12" s="661"/>
      <c r="L12" s="661"/>
      <c r="M12" s="661"/>
      <c r="N12" s="661"/>
      <c r="O12" s="661"/>
      <c r="P12" s="661"/>
      <c r="Q12" s="662"/>
      <c r="R12" s="663">
        <v>59433</v>
      </c>
      <c r="S12" s="664"/>
      <c r="T12" s="664"/>
      <c r="U12" s="664"/>
      <c r="V12" s="664"/>
      <c r="W12" s="664"/>
      <c r="X12" s="664"/>
      <c r="Y12" s="665"/>
      <c r="Z12" s="699">
        <v>0</v>
      </c>
      <c r="AA12" s="699"/>
      <c r="AB12" s="699"/>
      <c r="AC12" s="699"/>
      <c r="AD12" s="700">
        <v>59433</v>
      </c>
      <c r="AE12" s="700"/>
      <c r="AF12" s="700"/>
      <c r="AG12" s="700"/>
      <c r="AH12" s="700"/>
      <c r="AI12" s="700"/>
      <c r="AJ12" s="700"/>
      <c r="AK12" s="700"/>
      <c r="AL12" s="666">
        <v>0.1</v>
      </c>
      <c r="AM12" s="667"/>
      <c r="AN12" s="667"/>
      <c r="AO12" s="701"/>
      <c r="AP12" s="660" t="s">
        <v>255</v>
      </c>
      <c r="AQ12" s="661"/>
      <c r="AR12" s="661"/>
      <c r="AS12" s="661"/>
      <c r="AT12" s="661"/>
      <c r="AU12" s="661"/>
      <c r="AV12" s="661"/>
      <c r="AW12" s="661"/>
      <c r="AX12" s="661"/>
      <c r="AY12" s="661"/>
      <c r="AZ12" s="661"/>
      <c r="BA12" s="661"/>
      <c r="BB12" s="661"/>
      <c r="BC12" s="661"/>
      <c r="BD12" s="661"/>
      <c r="BE12" s="661"/>
      <c r="BF12" s="662"/>
      <c r="BG12" s="663">
        <v>31419468</v>
      </c>
      <c r="BH12" s="664"/>
      <c r="BI12" s="664"/>
      <c r="BJ12" s="664"/>
      <c r="BK12" s="664"/>
      <c r="BL12" s="664"/>
      <c r="BM12" s="664"/>
      <c r="BN12" s="665"/>
      <c r="BO12" s="699">
        <v>41</v>
      </c>
      <c r="BP12" s="699"/>
      <c r="BQ12" s="699"/>
      <c r="BR12" s="699"/>
      <c r="BS12" s="700" t="s">
        <v>130</v>
      </c>
      <c r="BT12" s="700"/>
      <c r="BU12" s="700"/>
      <c r="BV12" s="700"/>
      <c r="BW12" s="700"/>
      <c r="BX12" s="700"/>
      <c r="BY12" s="700"/>
      <c r="BZ12" s="700"/>
      <c r="CA12" s="700"/>
      <c r="CB12" s="731"/>
      <c r="CD12" s="660" t="s">
        <v>256</v>
      </c>
      <c r="CE12" s="661"/>
      <c r="CF12" s="661"/>
      <c r="CG12" s="661"/>
      <c r="CH12" s="661"/>
      <c r="CI12" s="661"/>
      <c r="CJ12" s="661"/>
      <c r="CK12" s="661"/>
      <c r="CL12" s="661"/>
      <c r="CM12" s="661"/>
      <c r="CN12" s="661"/>
      <c r="CO12" s="661"/>
      <c r="CP12" s="661"/>
      <c r="CQ12" s="662"/>
      <c r="CR12" s="663">
        <v>4832115</v>
      </c>
      <c r="CS12" s="664"/>
      <c r="CT12" s="664"/>
      <c r="CU12" s="664"/>
      <c r="CV12" s="664"/>
      <c r="CW12" s="664"/>
      <c r="CX12" s="664"/>
      <c r="CY12" s="665"/>
      <c r="CZ12" s="699">
        <v>2.6</v>
      </c>
      <c r="DA12" s="699"/>
      <c r="DB12" s="699"/>
      <c r="DC12" s="699"/>
      <c r="DD12" s="669">
        <v>842616</v>
      </c>
      <c r="DE12" s="664"/>
      <c r="DF12" s="664"/>
      <c r="DG12" s="664"/>
      <c r="DH12" s="664"/>
      <c r="DI12" s="664"/>
      <c r="DJ12" s="664"/>
      <c r="DK12" s="664"/>
      <c r="DL12" s="664"/>
      <c r="DM12" s="664"/>
      <c r="DN12" s="664"/>
      <c r="DO12" s="664"/>
      <c r="DP12" s="665"/>
      <c r="DQ12" s="669">
        <v>3639300</v>
      </c>
      <c r="DR12" s="664"/>
      <c r="DS12" s="664"/>
      <c r="DT12" s="664"/>
      <c r="DU12" s="664"/>
      <c r="DV12" s="664"/>
      <c r="DW12" s="664"/>
      <c r="DX12" s="664"/>
      <c r="DY12" s="664"/>
      <c r="DZ12" s="664"/>
      <c r="EA12" s="664"/>
      <c r="EB12" s="664"/>
      <c r="EC12" s="698"/>
    </row>
    <row r="13" spans="2:143" ht="11.25" customHeight="1" x14ac:dyDescent="0.2">
      <c r="B13" s="660" t="s">
        <v>257</v>
      </c>
      <c r="C13" s="661"/>
      <c r="D13" s="661"/>
      <c r="E13" s="661"/>
      <c r="F13" s="661"/>
      <c r="G13" s="661"/>
      <c r="H13" s="661"/>
      <c r="I13" s="661"/>
      <c r="J13" s="661"/>
      <c r="K13" s="661"/>
      <c r="L13" s="661"/>
      <c r="M13" s="661"/>
      <c r="N13" s="661"/>
      <c r="O13" s="661"/>
      <c r="P13" s="661"/>
      <c r="Q13" s="662"/>
      <c r="R13" s="663" t="s">
        <v>130</v>
      </c>
      <c r="S13" s="664"/>
      <c r="T13" s="664"/>
      <c r="U13" s="664"/>
      <c r="V13" s="664"/>
      <c r="W13" s="664"/>
      <c r="X13" s="664"/>
      <c r="Y13" s="665"/>
      <c r="Z13" s="699" t="s">
        <v>130</v>
      </c>
      <c r="AA13" s="699"/>
      <c r="AB13" s="699"/>
      <c r="AC13" s="699"/>
      <c r="AD13" s="700" t="s">
        <v>130</v>
      </c>
      <c r="AE13" s="700"/>
      <c r="AF13" s="700"/>
      <c r="AG13" s="700"/>
      <c r="AH13" s="700"/>
      <c r="AI13" s="700"/>
      <c r="AJ13" s="700"/>
      <c r="AK13" s="700"/>
      <c r="AL13" s="666" t="s">
        <v>130</v>
      </c>
      <c r="AM13" s="667"/>
      <c r="AN13" s="667"/>
      <c r="AO13" s="701"/>
      <c r="AP13" s="660" t="s">
        <v>258</v>
      </c>
      <c r="AQ13" s="661"/>
      <c r="AR13" s="661"/>
      <c r="AS13" s="661"/>
      <c r="AT13" s="661"/>
      <c r="AU13" s="661"/>
      <c r="AV13" s="661"/>
      <c r="AW13" s="661"/>
      <c r="AX13" s="661"/>
      <c r="AY13" s="661"/>
      <c r="AZ13" s="661"/>
      <c r="BA13" s="661"/>
      <c r="BB13" s="661"/>
      <c r="BC13" s="661"/>
      <c r="BD13" s="661"/>
      <c r="BE13" s="661"/>
      <c r="BF13" s="662"/>
      <c r="BG13" s="663">
        <v>31218040</v>
      </c>
      <c r="BH13" s="664"/>
      <c r="BI13" s="664"/>
      <c r="BJ13" s="664"/>
      <c r="BK13" s="664"/>
      <c r="BL13" s="664"/>
      <c r="BM13" s="664"/>
      <c r="BN13" s="665"/>
      <c r="BO13" s="699">
        <v>40.700000000000003</v>
      </c>
      <c r="BP13" s="699"/>
      <c r="BQ13" s="699"/>
      <c r="BR13" s="699"/>
      <c r="BS13" s="700" t="s">
        <v>139</v>
      </c>
      <c r="BT13" s="700"/>
      <c r="BU13" s="700"/>
      <c r="BV13" s="700"/>
      <c r="BW13" s="700"/>
      <c r="BX13" s="700"/>
      <c r="BY13" s="700"/>
      <c r="BZ13" s="700"/>
      <c r="CA13" s="700"/>
      <c r="CB13" s="731"/>
      <c r="CD13" s="660" t="s">
        <v>259</v>
      </c>
      <c r="CE13" s="661"/>
      <c r="CF13" s="661"/>
      <c r="CG13" s="661"/>
      <c r="CH13" s="661"/>
      <c r="CI13" s="661"/>
      <c r="CJ13" s="661"/>
      <c r="CK13" s="661"/>
      <c r="CL13" s="661"/>
      <c r="CM13" s="661"/>
      <c r="CN13" s="661"/>
      <c r="CO13" s="661"/>
      <c r="CP13" s="661"/>
      <c r="CQ13" s="662"/>
      <c r="CR13" s="663">
        <v>22390490</v>
      </c>
      <c r="CS13" s="664"/>
      <c r="CT13" s="664"/>
      <c r="CU13" s="664"/>
      <c r="CV13" s="664"/>
      <c r="CW13" s="664"/>
      <c r="CX13" s="664"/>
      <c r="CY13" s="665"/>
      <c r="CZ13" s="699">
        <v>12.1</v>
      </c>
      <c r="DA13" s="699"/>
      <c r="DB13" s="699"/>
      <c r="DC13" s="699"/>
      <c r="DD13" s="669">
        <v>8197693</v>
      </c>
      <c r="DE13" s="664"/>
      <c r="DF13" s="664"/>
      <c r="DG13" s="664"/>
      <c r="DH13" s="664"/>
      <c r="DI13" s="664"/>
      <c r="DJ13" s="664"/>
      <c r="DK13" s="664"/>
      <c r="DL13" s="664"/>
      <c r="DM13" s="664"/>
      <c r="DN13" s="664"/>
      <c r="DO13" s="664"/>
      <c r="DP13" s="665"/>
      <c r="DQ13" s="669">
        <v>14069557</v>
      </c>
      <c r="DR13" s="664"/>
      <c r="DS13" s="664"/>
      <c r="DT13" s="664"/>
      <c r="DU13" s="664"/>
      <c r="DV13" s="664"/>
      <c r="DW13" s="664"/>
      <c r="DX13" s="664"/>
      <c r="DY13" s="664"/>
      <c r="DZ13" s="664"/>
      <c r="EA13" s="664"/>
      <c r="EB13" s="664"/>
      <c r="EC13" s="698"/>
    </row>
    <row r="14" spans="2:143" ht="11.25" customHeight="1" x14ac:dyDescent="0.2">
      <c r="B14" s="660" t="s">
        <v>260</v>
      </c>
      <c r="C14" s="661"/>
      <c r="D14" s="661"/>
      <c r="E14" s="661"/>
      <c r="F14" s="661"/>
      <c r="G14" s="661"/>
      <c r="H14" s="661"/>
      <c r="I14" s="661"/>
      <c r="J14" s="661"/>
      <c r="K14" s="661"/>
      <c r="L14" s="661"/>
      <c r="M14" s="661"/>
      <c r="N14" s="661"/>
      <c r="O14" s="661"/>
      <c r="P14" s="661"/>
      <c r="Q14" s="662"/>
      <c r="R14" s="663">
        <v>2771</v>
      </c>
      <c r="S14" s="664"/>
      <c r="T14" s="664"/>
      <c r="U14" s="664"/>
      <c r="V14" s="664"/>
      <c r="W14" s="664"/>
      <c r="X14" s="664"/>
      <c r="Y14" s="665"/>
      <c r="Z14" s="699">
        <v>0</v>
      </c>
      <c r="AA14" s="699"/>
      <c r="AB14" s="699"/>
      <c r="AC14" s="699"/>
      <c r="AD14" s="700">
        <v>2771</v>
      </c>
      <c r="AE14" s="700"/>
      <c r="AF14" s="700"/>
      <c r="AG14" s="700"/>
      <c r="AH14" s="700"/>
      <c r="AI14" s="700"/>
      <c r="AJ14" s="700"/>
      <c r="AK14" s="700"/>
      <c r="AL14" s="666">
        <v>0</v>
      </c>
      <c r="AM14" s="667"/>
      <c r="AN14" s="667"/>
      <c r="AO14" s="701"/>
      <c r="AP14" s="660" t="s">
        <v>261</v>
      </c>
      <c r="AQ14" s="661"/>
      <c r="AR14" s="661"/>
      <c r="AS14" s="661"/>
      <c r="AT14" s="661"/>
      <c r="AU14" s="661"/>
      <c r="AV14" s="661"/>
      <c r="AW14" s="661"/>
      <c r="AX14" s="661"/>
      <c r="AY14" s="661"/>
      <c r="AZ14" s="661"/>
      <c r="BA14" s="661"/>
      <c r="BB14" s="661"/>
      <c r="BC14" s="661"/>
      <c r="BD14" s="661"/>
      <c r="BE14" s="661"/>
      <c r="BF14" s="662"/>
      <c r="BG14" s="663">
        <v>1305795</v>
      </c>
      <c r="BH14" s="664"/>
      <c r="BI14" s="664"/>
      <c r="BJ14" s="664"/>
      <c r="BK14" s="664"/>
      <c r="BL14" s="664"/>
      <c r="BM14" s="664"/>
      <c r="BN14" s="665"/>
      <c r="BO14" s="699">
        <v>1.7</v>
      </c>
      <c r="BP14" s="699"/>
      <c r="BQ14" s="699"/>
      <c r="BR14" s="699"/>
      <c r="BS14" s="700" t="s">
        <v>130</v>
      </c>
      <c r="BT14" s="700"/>
      <c r="BU14" s="700"/>
      <c r="BV14" s="700"/>
      <c r="BW14" s="700"/>
      <c r="BX14" s="700"/>
      <c r="BY14" s="700"/>
      <c r="BZ14" s="700"/>
      <c r="CA14" s="700"/>
      <c r="CB14" s="731"/>
      <c r="CD14" s="660" t="s">
        <v>262</v>
      </c>
      <c r="CE14" s="661"/>
      <c r="CF14" s="661"/>
      <c r="CG14" s="661"/>
      <c r="CH14" s="661"/>
      <c r="CI14" s="661"/>
      <c r="CJ14" s="661"/>
      <c r="CK14" s="661"/>
      <c r="CL14" s="661"/>
      <c r="CM14" s="661"/>
      <c r="CN14" s="661"/>
      <c r="CO14" s="661"/>
      <c r="CP14" s="661"/>
      <c r="CQ14" s="662"/>
      <c r="CR14" s="663">
        <v>4855907</v>
      </c>
      <c r="CS14" s="664"/>
      <c r="CT14" s="664"/>
      <c r="CU14" s="664"/>
      <c r="CV14" s="664"/>
      <c r="CW14" s="664"/>
      <c r="CX14" s="664"/>
      <c r="CY14" s="665"/>
      <c r="CZ14" s="699">
        <v>2.6</v>
      </c>
      <c r="DA14" s="699"/>
      <c r="DB14" s="699"/>
      <c r="DC14" s="699"/>
      <c r="DD14" s="669">
        <v>713942</v>
      </c>
      <c r="DE14" s="664"/>
      <c r="DF14" s="664"/>
      <c r="DG14" s="664"/>
      <c r="DH14" s="664"/>
      <c r="DI14" s="664"/>
      <c r="DJ14" s="664"/>
      <c r="DK14" s="664"/>
      <c r="DL14" s="664"/>
      <c r="DM14" s="664"/>
      <c r="DN14" s="664"/>
      <c r="DO14" s="664"/>
      <c r="DP14" s="665"/>
      <c r="DQ14" s="669">
        <v>4031531</v>
      </c>
      <c r="DR14" s="664"/>
      <c r="DS14" s="664"/>
      <c r="DT14" s="664"/>
      <c r="DU14" s="664"/>
      <c r="DV14" s="664"/>
      <c r="DW14" s="664"/>
      <c r="DX14" s="664"/>
      <c r="DY14" s="664"/>
      <c r="DZ14" s="664"/>
      <c r="EA14" s="664"/>
      <c r="EB14" s="664"/>
      <c r="EC14" s="698"/>
    </row>
    <row r="15" spans="2:143" ht="11.25" customHeight="1" x14ac:dyDescent="0.2">
      <c r="B15" s="660" t="s">
        <v>263</v>
      </c>
      <c r="C15" s="661"/>
      <c r="D15" s="661"/>
      <c r="E15" s="661"/>
      <c r="F15" s="661"/>
      <c r="G15" s="661"/>
      <c r="H15" s="661"/>
      <c r="I15" s="661"/>
      <c r="J15" s="661"/>
      <c r="K15" s="661"/>
      <c r="L15" s="661"/>
      <c r="M15" s="661"/>
      <c r="N15" s="661"/>
      <c r="O15" s="661"/>
      <c r="P15" s="661"/>
      <c r="Q15" s="662"/>
      <c r="R15" s="663" t="s">
        <v>246</v>
      </c>
      <c r="S15" s="664"/>
      <c r="T15" s="664"/>
      <c r="U15" s="664"/>
      <c r="V15" s="664"/>
      <c r="W15" s="664"/>
      <c r="X15" s="664"/>
      <c r="Y15" s="665"/>
      <c r="Z15" s="699" t="s">
        <v>246</v>
      </c>
      <c r="AA15" s="699"/>
      <c r="AB15" s="699"/>
      <c r="AC15" s="699"/>
      <c r="AD15" s="700" t="s">
        <v>139</v>
      </c>
      <c r="AE15" s="700"/>
      <c r="AF15" s="700"/>
      <c r="AG15" s="700"/>
      <c r="AH15" s="700"/>
      <c r="AI15" s="700"/>
      <c r="AJ15" s="700"/>
      <c r="AK15" s="700"/>
      <c r="AL15" s="666" t="s">
        <v>130</v>
      </c>
      <c r="AM15" s="667"/>
      <c r="AN15" s="667"/>
      <c r="AO15" s="701"/>
      <c r="AP15" s="660" t="s">
        <v>264</v>
      </c>
      <c r="AQ15" s="661"/>
      <c r="AR15" s="661"/>
      <c r="AS15" s="661"/>
      <c r="AT15" s="661"/>
      <c r="AU15" s="661"/>
      <c r="AV15" s="661"/>
      <c r="AW15" s="661"/>
      <c r="AX15" s="661"/>
      <c r="AY15" s="661"/>
      <c r="AZ15" s="661"/>
      <c r="BA15" s="661"/>
      <c r="BB15" s="661"/>
      <c r="BC15" s="661"/>
      <c r="BD15" s="661"/>
      <c r="BE15" s="661"/>
      <c r="BF15" s="662"/>
      <c r="BG15" s="663">
        <v>2835325</v>
      </c>
      <c r="BH15" s="664"/>
      <c r="BI15" s="664"/>
      <c r="BJ15" s="664"/>
      <c r="BK15" s="664"/>
      <c r="BL15" s="664"/>
      <c r="BM15" s="664"/>
      <c r="BN15" s="665"/>
      <c r="BO15" s="699">
        <v>3.7</v>
      </c>
      <c r="BP15" s="699"/>
      <c r="BQ15" s="699"/>
      <c r="BR15" s="699"/>
      <c r="BS15" s="700" t="s">
        <v>130</v>
      </c>
      <c r="BT15" s="700"/>
      <c r="BU15" s="700"/>
      <c r="BV15" s="700"/>
      <c r="BW15" s="700"/>
      <c r="BX15" s="700"/>
      <c r="BY15" s="700"/>
      <c r="BZ15" s="700"/>
      <c r="CA15" s="700"/>
      <c r="CB15" s="731"/>
      <c r="CD15" s="660" t="s">
        <v>265</v>
      </c>
      <c r="CE15" s="661"/>
      <c r="CF15" s="661"/>
      <c r="CG15" s="661"/>
      <c r="CH15" s="661"/>
      <c r="CI15" s="661"/>
      <c r="CJ15" s="661"/>
      <c r="CK15" s="661"/>
      <c r="CL15" s="661"/>
      <c r="CM15" s="661"/>
      <c r="CN15" s="661"/>
      <c r="CO15" s="661"/>
      <c r="CP15" s="661"/>
      <c r="CQ15" s="662"/>
      <c r="CR15" s="663">
        <v>19410910</v>
      </c>
      <c r="CS15" s="664"/>
      <c r="CT15" s="664"/>
      <c r="CU15" s="664"/>
      <c r="CV15" s="664"/>
      <c r="CW15" s="664"/>
      <c r="CX15" s="664"/>
      <c r="CY15" s="665"/>
      <c r="CZ15" s="699">
        <v>10.5</v>
      </c>
      <c r="DA15" s="699"/>
      <c r="DB15" s="699"/>
      <c r="DC15" s="699"/>
      <c r="DD15" s="669">
        <v>4421559</v>
      </c>
      <c r="DE15" s="664"/>
      <c r="DF15" s="664"/>
      <c r="DG15" s="664"/>
      <c r="DH15" s="664"/>
      <c r="DI15" s="664"/>
      <c r="DJ15" s="664"/>
      <c r="DK15" s="664"/>
      <c r="DL15" s="664"/>
      <c r="DM15" s="664"/>
      <c r="DN15" s="664"/>
      <c r="DO15" s="664"/>
      <c r="DP15" s="665"/>
      <c r="DQ15" s="669">
        <v>14547285</v>
      </c>
      <c r="DR15" s="664"/>
      <c r="DS15" s="664"/>
      <c r="DT15" s="664"/>
      <c r="DU15" s="664"/>
      <c r="DV15" s="664"/>
      <c r="DW15" s="664"/>
      <c r="DX15" s="664"/>
      <c r="DY15" s="664"/>
      <c r="DZ15" s="664"/>
      <c r="EA15" s="664"/>
      <c r="EB15" s="664"/>
      <c r="EC15" s="698"/>
    </row>
    <row r="16" spans="2:143" ht="11.25" customHeight="1" x14ac:dyDescent="0.2">
      <c r="B16" s="660" t="s">
        <v>266</v>
      </c>
      <c r="C16" s="661"/>
      <c r="D16" s="661"/>
      <c r="E16" s="661"/>
      <c r="F16" s="661"/>
      <c r="G16" s="661"/>
      <c r="H16" s="661"/>
      <c r="I16" s="661"/>
      <c r="J16" s="661"/>
      <c r="K16" s="661"/>
      <c r="L16" s="661"/>
      <c r="M16" s="661"/>
      <c r="N16" s="661"/>
      <c r="O16" s="661"/>
      <c r="P16" s="661"/>
      <c r="Q16" s="662"/>
      <c r="R16" s="663">
        <v>130844</v>
      </c>
      <c r="S16" s="664"/>
      <c r="T16" s="664"/>
      <c r="U16" s="664"/>
      <c r="V16" s="664"/>
      <c r="W16" s="664"/>
      <c r="X16" s="664"/>
      <c r="Y16" s="665"/>
      <c r="Z16" s="699">
        <v>0.1</v>
      </c>
      <c r="AA16" s="699"/>
      <c r="AB16" s="699"/>
      <c r="AC16" s="699"/>
      <c r="AD16" s="700">
        <v>130844</v>
      </c>
      <c r="AE16" s="700"/>
      <c r="AF16" s="700"/>
      <c r="AG16" s="700"/>
      <c r="AH16" s="700"/>
      <c r="AI16" s="700"/>
      <c r="AJ16" s="700"/>
      <c r="AK16" s="700"/>
      <c r="AL16" s="666">
        <v>0.1</v>
      </c>
      <c r="AM16" s="667"/>
      <c r="AN16" s="667"/>
      <c r="AO16" s="701"/>
      <c r="AP16" s="660" t="s">
        <v>267</v>
      </c>
      <c r="AQ16" s="661"/>
      <c r="AR16" s="661"/>
      <c r="AS16" s="661"/>
      <c r="AT16" s="661"/>
      <c r="AU16" s="661"/>
      <c r="AV16" s="661"/>
      <c r="AW16" s="661"/>
      <c r="AX16" s="661"/>
      <c r="AY16" s="661"/>
      <c r="AZ16" s="661"/>
      <c r="BA16" s="661"/>
      <c r="BB16" s="661"/>
      <c r="BC16" s="661"/>
      <c r="BD16" s="661"/>
      <c r="BE16" s="661"/>
      <c r="BF16" s="662"/>
      <c r="BG16" s="663" t="s">
        <v>130</v>
      </c>
      <c r="BH16" s="664"/>
      <c r="BI16" s="664"/>
      <c r="BJ16" s="664"/>
      <c r="BK16" s="664"/>
      <c r="BL16" s="664"/>
      <c r="BM16" s="664"/>
      <c r="BN16" s="665"/>
      <c r="BO16" s="699" t="s">
        <v>246</v>
      </c>
      <c r="BP16" s="699"/>
      <c r="BQ16" s="699"/>
      <c r="BR16" s="699"/>
      <c r="BS16" s="700" t="s">
        <v>246</v>
      </c>
      <c r="BT16" s="700"/>
      <c r="BU16" s="700"/>
      <c r="BV16" s="700"/>
      <c r="BW16" s="700"/>
      <c r="BX16" s="700"/>
      <c r="BY16" s="700"/>
      <c r="BZ16" s="700"/>
      <c r="CA16" s="700"/>
      <c r="CB16" s="731"/>
      <c r="CD16" s="660" t="s">
        <v>268</v>
      </c>
      <c r="CE16" s="661"/>
      <c r="CF16" s="661"/>
      <c r="CG16" s="661"/>
      <c r="CH16" s="661"/>
      <c r="CI16" s="661"/>
      <c r="CJ16" s="661"/>
      <c r="CK16" s="661"/>
      <c r="CL16" s="661"/>
      <c r="CM16" s="661"/>
      <c r="CN16" s="661"/>
      <c r="CO16" s="661"/>
      <c r="CP16" s="661"/>
      <c r="CQ16" s="662"/>
      <c r="CR16" s="663">
        <v>133278</v>
      </c>
      <c r="CS16" s="664"/>
      <c r="CT16" s="664"/>
      <c r="CU16" s="664"/>
      <c r="CV16" s="664"/>
      <c r="CW16" s="664"/>
      <c r="CX16" s="664"/>
      <c r="CY16" s="665"/>
      <c r="CZ16" s="699">
        <v>0.1</v>
      </c>
      <c r="DA16" s="699"/>
      <c r="DB16" s="699"/>
      <c r="DC16" s="699"/>
      <c r="DD16" s="669" t="s">
        <v>246</v>
      </c>
      <c r="DE16" s="664"/>
      <c r="DF16" s="664"/>
      <c r="DG16" s="664"/>
      <c r="DH16" s="664"/>
      <c r="DI16" s="664"/>
      <c r="DJ16" s="664"/>
      <c r="DK16" s="664"/>
      <c r="DL16" s="664"/>
      <c r="DM16" s="664"/>
      <c r="DN16" s="664"/>
      <c r="DO16" s="664"/>
      <c r="DP16" s="665"/>
      <c r="DQ16" s="669">
        <v>60030</v>
      </c>
      <c r="DR16" s="664"/>
      <c r="DS16" s="664"/>
      <c r="DT16" s="664"/>
      <c r="DU16" s="664"/>
      <c r="DV16" s="664"/>
      <c r="DW16" s="664"/>
      <c r="DX16" s="664"/>
      <c r="DY16" s="664"/>
      <c r="DZ16" s="664"/>
      <c r="EA16" s="664"/>
      <c r="EB16" s="664"/>
      <c r="EC16" s="698"/>
    </row>
    <row r="17" spans="2:133" ht="11.25" customHeight="1" x14ac:dyDescent="0.2">
      <c r="B17" s="660" t="s">
        <v>269</v>
      </c>
      <c r="C17" s="661"/>
      <c r="D17" s="661"/>
      <c r="E17" s="661"/>
      <c r="F17" s="661"/>
      <c r="G17" s="661"/>
      <c r="H17" s="661"/>
      <c r="I17" s="661"/>
      <c r="J17" s="661"/>
      <c r="K17" s="661"/>
      <c r="L17" s="661"/>
      <c r="M17" s="661"/>
      <c r="N17" s="661"/>
      <c r="O17" s="661"/>
      <c r="P17" s="661"/>
      <c r="Q17" s="662"/>
      <c r="R17" s="663">
        <v>1386999</v>
      </c>
      <c r="S17" s="664"/>
      <c r="T17" s="664"/>
      <c r="U17" s="664"/>
      <c r="V17" s="664"/>
      <c r="W17" s="664"/>
      <c r="X17" s="664"/>
      <c r="Y17" s="665"/>
      <c r="Z17" s="699">
        <v>0.7</v>
      </c>
      <c r="AA17" s="699"/>
      <c r="AB17" s="699"/>
      <c r="AC17" s="699"/>
      <c r="AD17" s="700">
        <v>1386999</v>
      </c>
      <c r="AE17" s="700"/>
      <c r="AF17" s="700"/>
      <c r="AG17" s="700"/>
      <c r="AH17" s="700"/>
      <c r="AI17" s="700"/>
      <c r="AJ17" s="700"/>
      <c r="AK17" s="700"/>
      <c r="AL17" s="666">
        <v>1.3</v>
      </c>
      <c r="AM17" s="667"/>
      <c r="AN17" s="667"/>
      <c r="AO17" s="701"/>
      <c r="AP17" s="660" t="s">
        <v>270</v>
      </c>
      <c r="AQ17" s="661"/>
      <c r="AR17" s="661"/>
      <c r="AS17" s="661"/>
      <c r="AT17" s="661"/>
      <c r="AU17" s="661"/>
      <c r="AV17" s="661"/>
      <c r="AW17" s="661"/>
      <c r="AX17" s="661"/>
      <c r="AY17" s="661"/>
      <c r="AZ17" s="661"/>
      <c r="BA17" s="661"/>
      <c r="BB17" s="661"/>
      <c r="BC17" s="661"/>
      <c r="BD17" s="661"/>
      <c r="BE17" s="661"/>
      <c r="BF17" s="662"/>
      <c r="BG17" s="663" t="s">
        <v>130</v>
      </c>
      <c r="BH17" s="664"/>
      <c r="BI17" s="664"/>
      <c r="BJ17" s="664"/>
      <c r="BK17" s="664"/>
      <c r="BL17" s="664"/>
      <c r="BM17" s="664"/>
      <c r="BN17" s="665"/>
      <c r="BO17" s="699" t="s">
        <v>246</v>
      </c>
      <c r="BP17" s="699"/>
      <c r="BQ17" s="699"/>
      <c r="BR17" s="699"/>
      <c r="BS17" s="700" t="s">
        <v>130</v>
      </c>
      <c r="BT17" s="700"/>
      <c r="BU17" s="700"/>
      <c r="BV17" s="700"/>
      <c r="BW17" s="700"/>
      <c r="BX17" s="700"/>
      <c r="BY17" s="700"/>
      <c r="BZ17" s="700"/>
      <c r="CA17" s="700"/>
      <c r="CB17" s="731"/>
      <c r="CD17" s="660" t="s">
        <v>271</v>
      </c>
      <c r="CE17" s="661"/>
      <c r="CF17" s="661"/>
      <c r="CG17" s="661"/>
      <c r="CH17" s="661"/>
      <c r="CI17" s="661"/>
      <c r="CJ17" s="661"/>
      <c r="CK17" s="661"/>
      <c r="CL17" s="661"/>
      <c r="CM17" s="661"/>
      <c r="CN17" s="661"/>
      <c r="CO17" s="661"/>
      <c r="CP17" s="661"/>
      <c r="CQ17" s="662"/>
      <c r="CR17" s="663">
        <v>22085832</v>
      </c>
      <c r="CS17" s="664"/>
      <c r="CT17" s="664"/>
      <c r="CU17" s="664"/>
      <c r="CV17" s="664"/>
      <c r="CW17" s="664"/>
      <c r="CX17" s="664"/>
      <c r="CY17" s="665"/>
      <c r="CZ17" s="699">
        <v>11.9</v>
      </c>
      <c r="DA17" s="699"/>
      <c r="DB17" s="699"/>
      <c r="DC17" s="699"/>
      <c r="DD17" s="669" t="s">
        <v>130</v>
      </c>
      <c r="DE17" s="664"/>
      <c r="DF17" s="664"/>
      <c r="DG17" s="664"/>
      <c r="DH17" s="664"/>
      <c r="DI17" s="664"/>
      <c r="DJ17" s="664"/>
      <c r="DK17" s="664"/>
      <c r="DL17" s="664"/>
      <c r="DM17" s="664"/>
      <c r="DN17" s="664"/>
      <c r="DO17" s="664"/>
      <c r="DP17" s="665"/>
      <c r="DQ17" s="669">
        <v>21164863</v>
      </c>
      <c r="DR17" s="664"/>
      <c r="DS17" s="664"/>
      <c r="DT17" s="664"/>
      <c r="DU17" s="664"/>
      <c r="DV17" s="664"/>
      <c r="DW17" s="664"/>
      <c r="DX17" s="664"/>
      <c r="DY17" s="664"/>
      <c r="DZ17" s="664"/>
      <c r="EA17" s="664"/>
      <c r="EB17" s="664"/>
      <c r="EC17" s="698"/>
    </row>
    <row r="18" spans="2:133" ht="11.25" customHeight="1" x14ac:dyDescent="0.2">
      <c r="B18" s="660" t="s">
        <v>272</v>
      </c>
      <c r="C18" s="661"/>
      <c r="D18" s="661"/>
      <c r="E18" s="661"/>
      <c r="F18" s="661"/>
      <c r="G18" s="661"/>
      <c r="H18" s="661"/>
      <c r="I18" s="661"/>
      <c r="J18" s="661"/>
      <c r="K18" s="661"/>
      <c r="L18" s="661"/>
      <c r="M18" s="661"/>
      <c r="N18" s="661"/>
      <c r="O18" s="661"/>
      <c r="P18" s="661"/>
      <c r="Q18" s="662"/>
      <c r="R18" s="663">
        <v>458407</v>
      </c>
      <c r="S18" s="664"/>
      <c r="T18" s="664"/>
      <c r="U18" s="664"/>
      <c r="V18" s="664"/>
      <c r="W18" s="664"/>
      <c r="X18" s="664"/>
      <c r="Y18" s="665"/>
      <c r="Z18" s="699">
        <v>0.2</v>
      </c>
      <c r="AA18" s="699"/>
      <c r="AB18" s="699"/>
      <c r="AC18" s="699"/>
      <c r="AD18" s="700">
        <v>458407</v>
      </c>
      <c r="AE18" s="700"/>
      <c r="AF18" s="700"/>
      <c r="AG18" s="700"/>
      <c r="AH18" s="700"/>
      <c r="AI18" s="700"/>
      <c r="AJ18" s="700"/>
      <c r="AK18" s="700"/>
      <c r="AL18" s="666">
        <v>0.4</v>
      </c>
      <c r="AM18" s="667"/>
      <c r="AN18" s="667"/>
      <c r="AO18" s="701"/>
      <c r="AP18" s="660" t="s">
        <v>273</v>
      </c>
      <c r="AQ18" s="661"/>
      <c r="AR18" s="661"/>
      <c r="AS18" s="661"/>
      <c r="AT18" s="661"/>
      <c r="AU18" s="661"/>
      <c r="AV18" s="661"/>
      <c r="AW18" s="661"/>
      <c r="AX18" s="661"/>
      <c r="AY18" s="661"/>
      <c r="AZ18" s="661"/>
      <c r="BA18" s="661"/>
      <c r="BB18" s="661"/>
      <c r="BC18" s="661"/>
      <c r="BD18" s="661"/>
      <c r="BE18" s="661"/>
      <c r="BF18" s="662"/>
      <c r="BG18" s="663" t="s">
        <v>130</v>
      </c>
      <c r="BH18" s="664"/>
      <c r="BI18" s="664"/>
      <c r="BJ18" s="664"/>
      <c r="BK18" s="664"/>
      <c r="BL18" s="664"/>
      <c r="BM18" s="664"/>
      <c r="BN18" s="665"/>
      <c r="BO18" s="699" t="s">
        <v>139</v>
      </c>
      <c r="BP18" s="699"/>
      <c r="BQ18" s="699"/>
      <c r="BR18" s="699"/>
      <c r="BS18" s="700" t="s">
        <v>139</v>
      </c>
      <c r="BT18" s="700"/>
      <c r="BU18" s="700"/>
      <c r="BV18" s="700"/>
      <c r="BW18" s="700"/>
      <c r="BX18" s="700"/>
      <c r="BY18" s="700"/>
      <c r="BZ18" s="700"/>
      <c r="CA18" s="700"/>
      <c r="CB18" s="731"/>
      <c r="CD18" s="660" t="s">
        <v>274</v>
      </c>
      <c r="CE18" s="661"/>
      <c r="CF18" s="661"/>
      <c r="CG18" s="661"/>
      <c r="CH18" s="661"/>
      <c r="CI18" s="661"/>
      <c r="CJ18" s="661"/>
      <c r="CK18" s="661"/>
      <c r="CL18" s="661"/>
      <c r="CM18" s="661"/>
      <c r="CN18" s="661"/>
      <c r="CO18" s="661"/>
      <c r="CP18" s="661"/>
      <c r="CQ18" s="662"/>
      <c r="CR18" s="663" t="s">
        <v>246</v>
      </c>
      <c r="CS18" s="664"/>
      <c r="CT18" s="664"/>
      <c r="CU18" s="664"/>
      <c r="CV18" s="664"/>
      <c r="CW18" s="664"/>
      <c r="CX18" s="664"/>
      <c r="CY18" s="665"/>
      <c r="CZ18" s="699" t="s">
        <v>130</v>
      </c>
      <c r="DA18" s="699"/>
      <c r="DB18" s="699"/>
      <c r="DC18" s="699"/>
      <c r="DD18" s="669" t="s">
        <v>246</v>
      </c>
      <c r="DE18" s="664"/>
      <c r="DF18" s="664"/>
      <c r="DG18" s="664"/>
      <c r="DH18" s="664"/>
      <c r="DI18" s="664"/>
      <c r="DJ18" s="664"/>
      <c r="DK18" s="664"/>
      <c r="DL18" s="664"/>
      <c r="DM18" s="664"/>
      <c r="DN18" s="664"/>
      <c r="DO18" s="664"/>
      <c r="DP18" s="665"/>
      <c r="DQ18" s="669" t="s">
        <v>130</v>
      </c>
      <c r="DR18" s="664"/>
      <c r="DS18" s="664"/>
      <c r="DT18" s="664"/>
      <c r="DU18" s="664"/>
      <c r="DV18" s="664"/>
      <c r="DW18" s="664"/>
      <c r="DX18" s="664"/>
      <c r="DY18" s="664"/>
      <c r="DZ18" s="664"/>
      <c r="EA18" s="664"/>
      <c r="EB18" s="664"/>
      <c r="EC18" s="698"/>
    </row>
    <row r="19" spans="2:133" ht="11.25" customHeight="1" x14ac:dyDescent="0.2">
      <c r="B19" s="660" t="s">
        <v>275</v>
      </c>
      <c r="C19" s="661"/>
      <c r="D19" s="661"/>
      <c r="E19" s="661"/>
      <c r="F19" s="661"/>
      <c r="G19" s="661"/>
      <c r="H19" s="661"/>
      <c r="I19" s="661"/>
      <c r="J19" s="661"/>
      <c r="K19" s="661"/>
      <c r="L19" s="661"/>
      <c r="M19" s="661"/>
      <c r="N19" s="661"/>
      <c r="O19" s="661"/>
      <c r="P19" s="661"/>
      <c r="Q19" s="662"/>
      <c r="R19" s="663">
        <v>436554</v>
      </c>
      <c r="S19" s="664"/>
      <c r="T19" s="664"/>
      <c r="U19" s="664"/>
      <c r="V19" s="664"/>
      <c r="W19" s="664"/>
      <c r="X19" s="664"/>
      <c r="Y19" s="665"/>
      <c r="Z19" s="699">
        <v>0.2</v>
      </c>
      <c r="AA19" s="699"/>
      <c r="AB19" s="699"/>
      <c r="AC19" s="699"/>
      <c r="AD19" s="700">
        <v>436554</v>
      </c>
      <c r="AE19" s="700"/>
      <c r="AF19" s="700"/>
      <c r="AG19" s="700"/>
      <c r="AH19" s="700"/>
      <c r="AI19" s="700"/>
      <c r="AJ19" s="700"/>
      <c r="AK19" s="700"/>
      <c r="AL19" s="666">
        <v>0.4</v>
      </c>
      <c r="AM19" s="667"/>
      <c r="AN19" s="667"/>
      <c r="AO19" s="701"/>
      <c r="AP19" s="660" t="s">
        <v>276</v>
      </c>
      <c r="AQ19" s="661"/>
      <c r="AR19" s="661"/>
      <c r="AS19" s="661"/>
      <c r="AT19" s="661"/>
      <c r="AU19" s="661"/>
      <c r="AV19" s="661"/>
      <c r="AW19" s="661"/>
      <c r="AX19" s="661"/>
      <c r="AY19" s="661"/>
      <c r="AZ19" s="661"/>
      <c r="BA19" s="661"/>
      <c r="BB19" s="661"/>
      <c r="BC19" s="661"/>
      <c r="BD19" s="661"/>
      <c r="BE19" s="661"/>
      <c r="BF19" s="662"/>
      <c r="BG19" s="663">
        <v>7902686</v>
      </c>
      <c r="BH19" s="664"/>
      <c r="BI19" s="664"/>
      <c r="BJ19" s="664"/>
      <c r="BK19" s="664"/>
      <c r="BL19" s="664"/>
      <c r="BM19" s="664"/>
      <c r="BN19" s="665"/>
      <c r="BO19" s="699">
        <v>10.3</v>
      </c>
      <c r="BP19" s="699"/>
      <c r="BQ19" s="699"/>
      <c r="BR19" s="699"/>
      <c r="BS19" s="700" t="s">
        <v>130</v>
      </c>
      <c r="BT19" s="700"/>
      <c r="BU19" s="700"/>
      <c r="BV19" s="700"/>
      <c r="BW19" s="700"/>
      <c r="BX19" s="700"/>
      <c r="BY19" s="700"/>
      <c r="BZ19" s="700"/>
      <c r="CA19" s="700"/>
      <c r="CB19" s="731"/>
      <c r="CD19" s="660" t="s">
        <v>277</v>
      </c>
      <c r="CE19" s="661"/>
      <c r="CF19" s="661"/>
      <c r="CG19" s="661"/>
      <c r="CH19" s="661"/>
      <c r="CI19" s="661"/>
      <c r="CJ19" s="661"/>
      <c r="CK19" s="661"/>
      <c r="CL19" s="661"/>
      <c r="CM19" s="661"/>
      <c r="CN19" s="661"/>
      <c r="CO19" s="661"/>
      <c r="CP19" s="661"/>
      <c r="CQ19" s="662"/>
      <c r="CR19" s="663" t="s">
        <v>246</v>
      </c>
      <c r="CS19" s="664"/>
      <c r="CT19" s="664"/>
      <c r="CU19" s="664"/>
      <c r="CV19" s="664"/>
      <c r="CW19" s="664"/>
      <c r="CX19" s="664"/>
      <c r="CY19" s="665"/>
      <c r="CZ19" s="699" t="s">
        <v>246</v>
      </c>
      <c r="DA19" s="699"/>
      <c r="DB19" s="699"/>
      <c r="DC19" s="699"/>
      <c r="DD19" s="669" t="s">
        <v>139</v>
      </c>
      <c r="DE19" s="664"/>
      <c r="DF19" s="664"/>
      <c r="DG19" s="664"/>
      <c r="DH19" s="664"/>
      <c r="DI19" s="664"/>
      <c r="DJ19" s="664"/>
      <c r="DK19" s="664"/>
      <c r="DL19" s="664"/>
      <c r="DM19" s="664"/>
      <c r="DN19" s="664"/>
      <c r="DO19" s="664"/>
      <c r="DP19" s="665"/>
      <c r="DQ19" s="669" t="s">
        <v>130</v>
      </c>
      <c r="DR19" s="664"/>
      <c r="DS19" s="664"/>
      <c r="DT19" s="664"/>
      <c r="DU19" s="664"/>
      <c r="DV19" s="664"/>
      <c r="DW19" s="664"/>
      <c r="DX19" s="664"/>
      <c r="DY19" s="664"/>
      <c r="DZ19" s="664"/>
      <c r="EA19" s="664"/>
      <c r="EB19" s="664"/>
      <c r="EC19" s="698"/>
    </row>
    <row r="20" spans="2:133" ht="11.25" customHeight="1" x14ac:dyDescent="0.2">
      <c r="B20" s="732" t="s">
        <v>278</v>
      </c>
      <c r="C20" s="733"/>
      <c r="D20" s="733"/>
      <c r="E20" s="733"/>
      <c r="F20" s="733"/>
      <c r="G20" s="733"/>
      <c r="H20" s="733"/>
      <c r="I20" s="733"/>
      <c r="J20" s="733"/>
      <c r="K20" s="733"/>
      <c r="L20" s="733"/>
      <c r="M20" s="733"/>
      <c r="N20" s="733"/>
      <c r="O20" s="733"/>
      <c r="P20" s="733"/>
      <c r="Q20" s="734"/>
      <c r="R20" s="663">
        <v>21853</v>
      </c>
      <c r="S20" s="664"/>
      <c r="T20" s="664"/>
      <c r="U20" s="664"/>
      <c r="V20" s="664"/>
      <c r="W20" s="664"/>
      <c r="X20" s="664"/>
      <c r="Y20" s="665"/>
      <c r="Z20" s="699">
        <v>0</v>
      </c>
      <c r="AA20" s="699"/>
      <c r="AB20" s="699"/>
      <c r="AC20" s="699"/>
      <c r="AD20" s="700">
        <v>21853</v>
      </c>
      <c r="AE20" s="700"/>
      <c r="AF20" s="700"/>
      <c r="AG20" s="700"/>
      <c r="AH20" s="700"/>
      <c r="AI20" s="700"/>
      <c r="AJ20" s="700"/>
      <c r="AK20" s="700"/>
      <c r="AL20" s="666">
        <v>0</v>
      </c>
      <c r="AM20" s="667"/>
      <c r="AN20" s="667"/>
      <c r="AO20" s="701"/>
      <c r="AP20" s="660" t="s">
        <v>279</v>
      </c>
      <c r="AQ20" s="661"/>
      <c r="AR20" s="661"/>
      <c r="AS20" s="661"/>
      <c r="AT20" s="661"/>
      <c r="AU20" s="661"/>
      <c r="AV20" s="661"/>
      <c r="AW20" s="661"/>
      <c r="AX20" s="661"/>
      <c r="AY20" s="661"/>
      <c r="AZ20" s="661"/>
      <c r="BA20" s="661"/>
      <c r="BB20" s="661"/>
      <c r="BC20" s="661"/>
      <c r="BD20" s="661"/>
      <c r="BE20" s="661"/>
      <c r="BF20" s="662"/>
      <c r="BG20" s="663">
        <v>7902686</v>
      </c>
      <c r="BH20" s="664"/>
      <c r="BI20" s="664"/>
      <c r="BJ20" s="664"/>
      <c r="BK20" s="664"/>
      <c r="BL20" s="664"/>
      <c r="BM20" s="664"/>
      <c r="BN20" s="665"/>
      <c r="BO20" s="699">
        <v>10.3</v>
      </c>
      <c r="BP20" s="699"/>
      <c r="BQ20" s="699"/>
      <c r="BR20" s="699"/>
      <c r="BS20" s="700" t="s">
        <v>246</v>
      </c>
      <c r="BT20" s="700"/>
      <c r="BU20" s="700"/>
      <c r="BV20" s="700"/>
      <c r="BW20" s="700"/>
      <c r="BX20" s="700"/>
      <c r="BY20" s="700"/>
      <c r="BZ20" s="700"/>
      <c r="CA20" s="700"/>
      <c r="CB20" s="731"/>
      <c r="CD20" s="660" t="s">
        <v>280</v>
      </c>
      <c r="CE20" s="661"/>
      <c r="CF20" s="661"/>
      <c r="CG20" s="661"/>
      <c r="CH20" s="661"/>
      <c r="CI20" s="661"/>
      <c r="CJ20" s="661"/>
      <c r="CK20" s="661"/>
      <c r="CL20" s="661"/>
      <c r="CM20" s="661"/>
      <c r="CN20" s="661"/>
      <c r="CO20" s="661"/>
      <c r="CP20" s="661"/>
      <c r="CQ20" s="662"/>
      <c r="CR20" s="663">
        <v>185526848</v>
      </c>
      <c r="CS20" s="664"/>
      <c r="CT20" s="664"/>
      <c r="CU20" s="664"/>
      <c r="CV20" s="664"/>
      <c r="CW20" s="664"/>
      <c r="CX20" s="664"/>
      <c r="CY20" s="665"/>
      <c r="CZ20" s="699">
        <v>100</v>
      </c>
      <c r="DA20" s="699"/>
      <c r="DB20" s="699"/>
      <c r="DC20" s="699"/>
      <c r="DD20" s="669">
        <v>25701291</v>
      </c>
      <c r="DE20" s="664"/>
      <c r="DF20" s="664"/>
      <c r="DG20" s="664"/>
      <c r="DH20" s="664"/>
      <c r="DI20" s="664"/>
      <c r="DJ20" s="664"/>
      <c r="DK20" s="664"/>
      <c r="DL20" s="664"/>
      <c r="DM20" s="664"/>
      <c r="DN20" s="664"/>
      <c r="DO20" s="664"/>
      <c r="DP20" s="665"/>
      <c r="DQ20" s="669">
        <v>119853841</v>
      </c>
      <c r="DR20" s="664"/>
      <c r="DS20" s="664"/>
      <c r="DT20" s="664"/>
      <c r="DU20" s="664"/>
      <c r="DV20" s="664"/>
      <c r="DW20" s="664"/>
      <c r="DX20" s="664"/>
      <c r="DY20" s="664"/>
      <c r="DZ20" s="664"/>
      <c r="EA20" s="664"/>
      <c r="EB20" s="664"/>
      <c r="EC20" s="698"/>
    </row>
    <row r="21" spans="2:133" ht="11.25" customHeight="1" x14ac:dyDescent="0.2">
      <c r="B21" s="660" t="s">
        <v>281</v>
      </c>
      <c r="C21" s="661"/>
      <c r="D21" s="661"/>
      <c r="E21" s="661"/>
      <c r="F21" s="661"/>
      <c r="G21" s="661"/>
      <c r="H21" s="661"/>
      <c r="I21" s="661"/>
      <c r="J21" s="661"/>
      <c r="K21" s="661"/>
      <c r="L21" s="661"/>
      <c r="M21" s="661"/>
      <c r="N21" s="661"/>
      <c r="O21" s="661"/>
      <c r="P21" s="661"/>
      <c r="Q21" s="662"/>
      <c r="R21" s="663">
        <v>18014953</v>
      </c>
      <c r="S21" s="664"/>
      <c r="T21" s="664"/>
      <c r="U21" s="664"/>
      <c r="V21" s="664"/>
      <c r="W21" s="664"/>
      <c r="X21" s="664"/>
      <c r="Y21" s="665"/>
      <c r="Z21" s="699">
        <v>9.5</v>
      </c>
      <c r="AA21" s="699"/>
      <c r="AB21" s="699"/>
      <c r="AC21" s="699"/>
      <c r="AD21" s="700">
        <v>15770703</v>
      </c>
      <c r="AE21" s="700"/>
      <c r="AF21" s="700"/>
      <c r="AG21" s="700"/>
      <c r="AH21" s="700"/>
      <c r="AI21" s="700"/>
      <c r="AJ21" s="700"/>
      <c r="AK21" s="700"/>
      <c r="AL21" s="666">
        <v>15.2</v>
      </c>
      <c r="AM21" s="667"/>
      <c r="AN21" s="667"/>
      <c r="AO21" s="701"/>
      <c r="AP21" s="660" t="s">
        <v>282</v>
      </c>
      <c r="AQ21" s="735"/>
      <c r="AR21" s="735"/>
      <c r="AS21" s="735"/>
      <c r="AT21" s="735"/>
      <c r="AU21" s="735"/>
      <c r="AV21" s="735"/>
      <c r="AW21" s="735"/>
      <c r="AX21" s="735"/>
      <c r="AY21" s="735"/>
      <c r="AZ21" s="735"/>
      <c r="BA21" s="735"/>
      <c r="BB21" s="735"/>
      <c r="BC21" s="735"/>
      <c r="BD21" s="735"/>
      <c r="BE21" s="735"/>
      <c r="BF21" s="736"/>
      <c r="BG21" s="663">
        <v>65642</v>
      </c>
      <c r="BH21" s="664"/>
      <c r="BI21" s="664"/>
      <c r="BJ21" s="664"/>
      <c r="BK21" s="664"/>
      <c r="BL21" s="664"/>
      <c r="BM21" s="664"/>
      <c r="BN21" s="665"/>
      <c r="BO21" s="699">
        <v>0.1</v>
      </c>
      <c r="BP21" s="699"/>
      <c r="BQ21" s="699"/>
      <c r="BR21" s="699"/>
      <c r="BS21" s="700" t="s">
        <v>246</v>
      </c>
      <c r="BT21" s="700"/>
      <c r="BU21" s="700"/>
      <c r="BV21" s="700"/>
      <c r="BW21" s="700"/>
      <c r="BX21" s="700"/>
      <c r="BY21" s="700"/>
      <c r="BZ21" s="700"/>
      <c r="CA21" s="700"/>
      <c r="CB21" s="731"/>
      <c r="CD21" s="644"/>
      <c r="CE21" s="645"/>
      <c r="CF21" s="645"/>
      <c r="CG21" s="645"/>
      <c r="CH21" s="645"/>
      <c r="CI21" s="645"/>
      <c r="CJ21" s="645"/>
      <c r="CK21" s="645"/>
      <c r="CL21" s="645"/>
      <c r="CM21" s="645"/>
      <c r="CN21" s="645"/>
      <c r="CO21" s="645"/>
      <c r="CP21" s="645"/>
      <c r="CQ21" s="646"/>
      <c r="CR21" s="742"/>
      <c r="CS21" s="743"/>
      <c r="CT21" s="743"/>
      <c r="CU21" s="743"/>
      <c r="CV21" s="743"/>
      <c r="CW21" s="743"/>
      <c r="CX21" s="743"/>
      <c r="CY21" s="744"/>
      <c r="CZ21" s="745"/>
      <c r="DA21" s="745"/>
      <c r="DB21" s="745"/>
      <c r="DC21" s="745"/>
      <c r="DD21" s="746"/>
      <c r="DE21" s="743"/>
      <c r="DF21" s="743"/>
      <c r="DG21" s="743"/>
      <c r="DH21" s="743"/>
      <c r="DI21" s="743"/>
      <c r="DJ21" s="743"/>
      <c r="DK21" s="743"/>
      <c r="DL21" s="743"/>
      <c r="DM21" s="743"/>
      <c r="DN21" s="743"/>
      <c r="DO21" s="743"/>
      <c r="DP21" s="744"/>
      <c r="DQ21" s="746"/>
      <c r="DR21" s="743"/>
      <c r="DS21" s="743"/>
      <c r="DT21" s="743"/>
      <c r="DU21" s="743"/>
      <c r="DV21" s="743"/>
      <c r="DW21" s="743"/>
      <c r="DX21" s="743"/>
      <c r="DY21" s="743"/>
      <c r="DZ21" s="743"/>
      <c r="EA21" s="743"/>
      <c r="EB21" s="743"/>
      <c r="EC21" s="750"/>
    </row>
    <row r="22" spans="2:133" ht="11.25" customHeight="1" x14ac:dyDescent="0.2">
      <c r="B22" s="660" t="s">
        <v>283</v>
      </c>
      <c r="C22" s="661"/>
      <c r="D22" s="661"/>
      <c r="E22" s="661"/>
      <c r="F22" s="661"/>
      <c r="G22" s="661"/>
      <c r="H22" s="661"/>
      <c r="I22" s="661"/>
      <c r="J22" s="661"/>
      <c r="K22" s="661"/>
      <c r="L22" s="661"/>
      <c r="M22" s="661"/>
      <c r="N22" s="661"/>
      <c r="O22" s="661"/>
      <c r="P22" s="661"/>
      <c r="Q22" s="662"/>
      <c r="R22" s="663">
        <v>15770703</v>
      </c>
      <c r="S22" s="664"/>
      <c r="T22" s="664"/>
      <c r="U22" s="664"/>
      <c r="V22" s="664"/>
      <c r="W22" s="664"/>
      <c r="X22" s="664"/>
      <c r="Y22" s="665"/>
      <c r="Z22" s="699">
        <v>8.3000000000000007</v>
      </c>
      <c r="AA22" s="699"/>
      <c r="AB22" s="699"/>
      <c r="AC22" s="699"/>
      <c r="AD22" s="700">
        <v>15770703</v>
      </c>
      <c r="AE22" s="700"/>
      <c r="AF22" s="700"/>
      <c r="AG22" s="700"/>
      <c r="AH22" s="700"/>
      <c r="AI22" s="700"/>
      <c r="AJ22" s="700"/>
      <c r="AK22" s="700"/>
      <c r="AL22" s="666">
        <v>15.2</v>
      </c>
      <c r="AM22" s="667"/>
      <c r="AN22" s="667"/>
      <c r="AO22" s="701"/>
      <c r="AP22" s="660" t="s">
        <v>284</v>
      </c>
      <c r="AQ22" s="735"/>
      <c r="AR22" s="735"/>
      <c r="AS22" s="735"/>
      <c r="AT22" s="735"/>
      <c r="AU22" s="735"/>
      <c r="AV22" s="735"/>
      <c r="AW22" s="735"/>
      <c r="AX22" s="735"/>
      <c r="AY22" s="735"/>
      <c r="AZ22" s="735"/>
      <c r="BA22" s="735"/>
      <c r="BB22" s="735"/>
      <c r="BC22" s="735"/>
      <c r="BD22" s="735"/>
      <c r="BE22" s="735"/>
      <c r="BF22" s="736"/>
      <c r="BG22" s="663">
        <v>3712934</v>
      </c>
      <c r="BH22" s="664"/>
      <c r="BI22" s="664"/>
      <c r="BJ22" s="664"/>
      <c r="BK22" s="664"/>
      <c r="BL22" s="664"/>
      <c r="BM22" s="664"/>
      <c r="BN22" s="665"/>
      <c r="BO22" s="699">
        <v>4.8</v>
      </c>
      <c r="BP22" s="699"/>
      <c r="BQ22" s="699"/>
      <c r="BR22" s="699"/>
      <c r="BS22" s="700" t="s">
        <v>246</v>
      </c>
      <c r="BT22" s="700"/>
      <c r="BU22" s="700"/>
      <c r="BV22" s="700"/>
      <c r="BW22" s="700"/>
      <c r="BX22" s="700"/>
      <c r="BY22" s="700"/>
      <c r="BZ22" s="700"/>
      <c r="CA22" s="700"/>
      <c r="CB22" s="731"/>
      <c r="CD22" s="715" t="s">
        <v>285</v>
      </c>
      <c r="CE22" s="716"/>
      <c r="CF22" s="716"/>
      <c r="CG22" s="716"/>
      <c r="CH22" s="716"/>
      <c r="CI22" s="716"/>
      <c r="CJ22" s="716"/>
      <c r="CK22" s="716"/>
      <c r="CL22" s="716"/>
      <c r="CM22" s="716"/>
      <c r="CN22" s="716"/>
      <c r="CO22" s="716"/>
      <c r="CP22" s="716"/>
      <c r="CQ22" s="716"/>
      <c r="CR22" s="716"/>
      <c r="CS22" s="716"/>
      <c r="CT22" s="716"/>
      <c r="CU22" s="716"/>
      <c r="CV22" s="716"/>
      <c r="CW22" s="716"/>
      <c r="CX22" s="716"/>
      <c r="CY22" s="716"/>
      <c r="CZ22" s="716"/>
      <c r="DA22" s="716"/>
      <c r="DB22" s="716"/>
      <c r="DC22" s="716"/>
      <c r="DD22" s="716"/>
      <c r="DE22" s="716"/>
      <c r="DF22" s="716"/>
      <c r="DG22" s="716"/>
      <c r="DH22" s="716"/>
      <c r="DI22" s="716"/>
      <c r="DJ22" s="716"/>
      <c r="DK22" s="716"/>
      <c r="DL22" s="716"/>
      <c r="DM22" s="716"/>
      <c r="DN22" s="716"/>
      <c r="DO22" s="716"/>
      <c r="DP22" s="716"/>
      <c r="DQ22" s="716"/>
      <c r="DR22" s="716"/>
      <c r="DS22" s="716"/>
      <c r="DT22" s="716"/>
      <c r="DU22" s="716"/>
      <c r="DV22" s="716"/>
      <c r="DW22" s="716"/>
      <c r="DX22" s="716"/>
      <c r="DY22" s="716"/>
      <c r="DZ22" s="716"/>
      <c r="EA22" s="716"/>
      <c r="EB22" s="716"/>
      <c r="EC22" s="717"/>
    </row>
    <row r="23" spans="2:133" ht="11.25" customHeight="1" x14ac:dyDescent="0.2">
      <c r="B23" s="660" t="s">
        <v>286</v>
      </c>
      <c r="C23" s="661"/>
      <c r="D23" s="661"/>
      <c r="E23" s="661"/>
      <c r="F23" s="661"/>
      <c r="G23" s="661"/>
      <c r="H23" s="661"/>
      <c r="I23" s="661"/>
      <c r="J23" s="661"/>
      <c r="K23" s="661"/>
      <c r="L23" s="661"/>
      <c r="M23" s="661"/>
      <c r="N23" s="661"/>
      <c r="O23" s="661"/>
      <c r="P23" s="661"/>
      <c r="Q23" s="662"/>
      <c r="R23" s="663">
        <v>2244250</v>
      </c>
      <c r="S23" s="664"/>
      <c r="T23" s="664"/>
      <c r="U23" s="664"/>
      <c r="V23" s="664"/>
      <c r="W23" s="664"/>
      <c r="X23" s="664"/>
      <c r="Y23" s="665"/>
      <c r="Z23" s="699">
        <v>1.2</v>
      </c>
      <c r="AA23" s="699"/>
      <c r="AB23" s="699"/>
      <c r="AC23" s="699"/>
      <c r="AD23" s="700" t="s">
        <v>130</v>
      </c>
      <c r="AE23" s="700"/>
      <c r="AF23" s="700"/>
      <c r="AG23" s="700"/>
      <c r="AH23" s="700"/>
      <c r="AI23" s="700"/>
      <c r="AJ23" s="700"/>
      <c r="AK23" s="700"/>
      <c r="AL23" s="666" t="s">
        <v>139</v>
      </c>
      <c r="AM23" s="667"/>
      <c r="AN23" s="667"/>
      <c r="AO23" s="701"/>
      <c r="AP23" s="660" t="s">
        <v>287</v>
      </c>
      <c r="AQ23" s="735"/>
      <c r="AR23" s="735"/>
      <c r="AS23" s="735"/>
      <c r="AT23" s="735"/>
      <c r="AU23" s="735"/>
      <c r="AV23" s="735"/>
      <c r="AW23" s="735"/>
      <c r="AX23" s="735"/>
      <c r="AY23" s="735"/>
      <c r="AZ23" s="735"/>
      <c r="BA23" s="735"/>
      <c r="BB23" s="735"/>
      <c r="BC23" s="735"/>
      <c r="BD23" s="735"/>
      <c r="BE23" s="735"/>
      <c r="BF23" s="736"/>
      <c r="BG23" s="663">
        <v>4124110</v>
      </c>
      <c r="BH23" s="664"/>
      <c r="BI23" s="664"/>
      <c r="BJ23" s="664"/>
      <c r="BK23" s="664"/>
      <c r="BL23" s="664"/>
      <c r="BM23" s="664"/>
      <c r="BN23" s="665"/>
      <c r="BO23" s="699">
        <v>5.4</v>
      </c>
      <c r="BP23" s="699"/>
      <c r="BQ23" s="699"/>
      <c r="BR23" s="699"/>
      <c r="BS23" s="700" t="s">
        <v>130</v>
      </c>
      <c r="BT23" s="700"/>
      <c r="BU23" s="700"/>
      <c r="BV23" s="700"/>
      <c r="BW23" s="700"/>
      <c r="BX23" s="700"/>
      <c r="BY23" s="700"/>
      <c r="BZ23" s="700"/>
      <c r="CA23" s="700"/>
      <c r="CB23" s="731"/>
      <c r="CD23" s="715" t="s">
        <v>226</v>
      </c>
      <c r="CE23" s="716"/>
      <c r="CF23" s="716"/>
      <c r="CG23" s="716"/>
      <c r="CH23" s="716"/>
      <c r="CI23" s="716"/>
      <c r="CJ23" s="716"/>
      <c r="CK23" s="716"/>
      <c r="CL23" s="716"/>
      <c r="CM23" s="716"/>
      <c r="CN23" s="716"/>
      <c r="CO23" s="716"/>
      <c r="CP23" s="716"/>
      <c r="CQ23" s="717"/>
      <c r="CR23" s="715" t="s">
        <v>288</v>
      </c>
      <c r="CS23" s="716"/>
      <c r="CT23" s="716"/>
      <c r="CU23" s="716"/>
      <c r="CV23" s="716"/>
      <c r="CW23" s="716"/>
      <c r="CX23" s="716"/>
      <c r="CY23" s="717"/>
      <c r="CZ23" s="715" t="s">
        <v>289</v>
      </c>
      <c r="DA23" s="716"/>
      <c r="DB23" s="716"/>
      <c r="DC23" s="717"/>
      <c r="DD23" s="715" t="s">
        <v>290</v>
      </c>
      <c r="DE23" s="716"/>
      <c r="DF23" s="716"/>
      <c r="DG23" s="716"/>
      <c r="DH23" s="716"/>
      <c r="DI23" s="716"/>
      <c r="DJ23" s="716"/>
      <c r="DK23" s="717"/>
      <c r="DL23" s="747" t="s">
        <v>291</v>
      </c>
      <c r="DM23" s="748"/>
      <c r="DN23" s="748"/>
      <c r="DO23" s="748"/>
      <c r="DP23" s="748"/>
      <c r="DQ23" s="748"/>
      <c r="DR23" s="748"/>
      <c r="DS23" s="748"/>
      <c r="DT23" s="748"/>
      <c r="DU23" s="748"/>
      <c r="DV23" s="749"/>
      <c r="DW23" s="715" t="s">
        <v>292</v>
      </c>
      <c r="DX23" s="716"/>
      <c r="DY23" s="716"/>
      <c r="DZ23" s="716"/>
      <c r="EA23" s="716"/>
      <c r="EB23" s="716"/>
      <c r="EC23" s="717"/>
    </row>
    <row r="24" spans="2:133" ht="11.25" customHeight="1" x14ac:dyDescent="0.2">
      <c r="B24" s="660" t="s">
        <v>293</v>
      </c>
      <c r="C24" s="661"/>
      <c r="D24" s="661"/>
      <c r="E24" s="661"/>
      <c r="F24" s="661"/>
      <c r="G24" s="661"/>
      <c r="H24" s="661"/>
      <c r="I24" s="661"/>
      <c r="J24" s="661"/>
      <c r="K24" s="661"/>
      <c r="L24" s="661"/>
      <c r="M24" s="661"/>
      <c r="N24" s="661"/>
      <c r="O24" s="661"/>
      <c r="P24" s="661"/>
      <c r="Q24" s="662"/>
      <c r="R24" s="663" t="s">
        <v>130</v>
      </c>
      <c r="S24" s="664"/>
      <c r="T24" s="664"/>
      <c r="U24" s="664"/>
      <c r="V24" s="664"/>
      <c r="W24" s="664"/>
      <c r="X24" s="664"/>
      <c r="Y24" s="665"/>
      <c r="Z24" s="699" t="s">
        <v>130</v>
      </c>
      <c r="AA24" s="699"/>
      <c r="AB24" s="699"/>
      <c r="AC24" s="699"/>
      <c r="AD24" s="700" t="s">
        <v>246</v>
      </c>
      <c r="AE24" s="700"/>
      <c r="AF24" s="700"/>
      <c r="AG24" s="700"/>
      <c r="AH24" s="700"/>
      <c r="AI24" s="700"/>
      <c r="AJ24" s="700"/>
      <c r="AK24" s="700"/>
      <c r="AL24" s="666" t="s">
        <v>139</v>
      </c>
      <c r="AM24" s="667"/>
      <c r="AN24" s="667"/>
      <c r="AO24" s="701"/>
      <c r="AP24" s="660" t="s">
        <v>294</v>
      </c>
      <c r="AQ24" s="735"/>
      <c r="AR24" s="735"/>
      <c r="AS24" s="735"/>
      <c r="AT24" s="735"/>
      <c r="AU24" s="735"/>
      <c r="AV24" s="735"/>
      <c r="AW24" s="735"/>
      <c r="AX24" s="735"/>
      <c r="AY24" s="735"/>
      <c r="AZ24" s="735"/>
      <c r="BA24" s="735"/>
      <c r="BB24" s="735"/>
      <c r="BC24" s="735"/>
      <c r="BD24" s="735"/>
      <c r="BE24" s="735"/>
      <c r="BF24" s="736"/>
      <c r="BG24" s="663" t="s">
        <v>130</v>
      </c>
      <c r="BH24" s="664"/>
      <c r="BI24" s="664"/>
      <c r="BJ24" s="664"/>
      <c r="BK24" s="664"/>
      <c r="BL24" s="664"/>
      <c r="BM24" s="664"/>
      <c r="BN24" s="665"/>
      <c r="BO24" s="699" t="s">
        <v>139</v>
      </c>
      <c r="BP24" s="699"/>
      <c r="BQ24" s="699"/>
      <c r="BR24" s="699"/>
      <c r="BS24" s="700" t="s">
        <v>130</v>
      </c>
      <c r="BT24" s="700"/>
      <c r="BU24" s="700"/>
      <c r="BV24" s="700"/>
      <c r="BW24" s="700"/>
      <c r="BX24" s="700"/>
      <c r="BY24" s="700"/>
      <c r="BZ24" s="700"/>
      <c r="CA24" s="700"/>
      <c r="CB24" s="731"/>
      <c r="CD24" s="712" t="s">
        <v>295</v>
      </c>
      <c r="CE24" s="713"/>
      <c r="CF24" s="713"/>
      <c r="CG24" s="713"/>
      <c r="CH24" s="713"/>
      <c r="CI24" s="713"/>
      <c r="CJ24" s="713"/>
      <c r="CK24" s="713"/>
      <c r="CL24" s="713"/>
      <c r="CM24" s="713"/>
      <c r="CN24" s="713"/>
      <c r="CO24" s="713"/>
      <c r="CP24" s="713"/>
      <c r="CQ24" s="714"/>
      <c r="CR24" s="709">
        <v>90368922</v>
      </c>
      <c r="CS24" s="710"/>
      <c r="CT24" s="710"/>
      <c r="CU24" s="710"/>
      <c r="CV24" s="710"/>
      <c r="CW24" s="710"/>
      <c r="CX24" s="710"/>
      <c r="CY24" s="738"/>
      <c r="CZ24" s="739">
        <v>48.7</v>
      </c>
      <c r="DA24" s="722"/>
      <c r="DB24" s="722"/>
      <c r="DC24" s="741"/>
      <c r="DD24" s="737">
        <v>58893205</v>
      </c>
      <c r="DE24" s="710"/>
      <c r="DF24" s="710"/>
      <c r="DG24" s="710"/>
      <c r="DH24" s="710"/>
      <c r="DI24" s="710"/>
      <c r="DJ24" s="710"/>
      <c r="DK24" s="738"/>
      <c r="DL24" s="737">
        <v>57359385</v>
      </c>
      <c r="DM24" s="710"/>
      <c r="DN24" s="710"/>
      <c r="DO24" s="710"/>
      <c r="DP24" s="710"/>
      <c r="DQ24" s="710"/>
      <c r="DR24" s="710"/>
      <c r="DS24" s="710"/>
      <c r="DT24" s="710"/>
      <c r="DU24" s="710"/>
      <c r="DV24" s="738"/>
      <c r="DW24" s="739">
        <v>53.3</v>
      </c>
      <c r="DX24" s="722"/>
      <c r="DY24" s="722"/>
      <c r="DZ24" s="722"/>
      <c r="EA24" s="722"/>
      <c r="EB24" s="722"/>
      <c r="EC24" s="740"/>
    </row>
    <row r="25" spans="2:133" ht="11.25" customHeight="1" x14ac:dyDescent="0.2">
      <c r="B25" s="660" t="s">
        <v>296</v>
      </c>
      <c r="C25" s="661"/>
      <c r="D25" s="661"/>
      <c r="E25" s="661"/>
      <c r="F25" s="661"/>
      <c r="G25" s="661"/>
      <c r="H25" s="661"/>
      <c r="I25" s="661"/>
      <c r="J25" s="661"/>
      <c r="K25" s="661"/>
      <c r="L25" s="661"/>
      <c r="M25" s="661"/>
      <c r="N25" s="661"/>
      <c r="O25" s="661"/>
      <c r="P25" s="661"/>
      <c r="Q25" s="662"/>
      <c r="R25" s="663">
        <v>110039851</v>
      </c>
      <c r="S25" s="664"/>
      <c r="T25" s="664"/>
      <c r="U25" s="664"/>
      <c r="V25" s="664"/>
      <c r="W25" s="664"/>
      <c r="X25" s="664"/>
      <c r="Y25" s="665"/>
      <c r="Z25" s="699">
        <v>57.9</v>
      </c>
      <c r="AA25" s="699"/>
      <c r="AB25" s="699"/>
      <c r="AC25" s="699"/>
      <c r="AD25" s="700">
        <v>103671491</v>
      </c>
      <c r="AE25" s="700"/>
      <c r="AF25" s="700"/>
      <c r="AG25" s="700"/>
      <c r="AH25" s="700"/>
      <c r="AI25" s="700"/>
      <c r="AJ25" s="700"/>
      <c r="AK25" s="700"/>
      <c r="AL25" s="666">
        <v>99.9</v>
      </c>
      <c r="AM25" s="667"/>
      <c r="AN25" s="667"/>
      <c r="AO25" s="701"/>
      <c r="AP25" s="660" t="s">
        <v>297</v>
      </c>
      <c r="AQ25" s="735"/>
      <c r="AR25" s="735"/>
      <c r="AS25" s="735"/>
      <c r="AT25" s="735"/>
      <c r="AU25" s="735"/>
      <c r="AV25" s="735"/>
      <c r="AW25" s="735"/>
      <c r="AX25" s="735"/>
      <c r="AY25" s="735"/>
      <c r="AZ25" s="735"/>
      <c r="BA25" s="735"/>
      <c r="BB25" s="735"/>
      <c r="BC25" s="735"/>
      <c r="BD25" s="735"/>
      <c r="BE25" s="735"/>
      <c r="BF25" s="736"/>
      <c r="BG25" s="663" t="s">
        <v>130</v>
      </c>
      <c r="BH25" s="664"/>
      <c r="BI25" s="664"/>
      <c r="BJ25" s="664"/>
      <c r="BK25" s="664"/>
      <c r="BL25" s="664"/>
      <c r="BM25" s="664"/>
      <c r="BN25" s="665"/>
      <c r="BO25" s="699" t="s">
        <v>130</v>
      </c>
      <c r="BP25" s="699"/>
      <c r="BQ25" s="699"/>
      <c r="BR25" s="699"/>
      <c r="BS25" s="700" t="s">
        <v>130</v>
      </c>
      <c r="BT25" s="700"/>
      <c r="BU25" s="700"/>
      <c r="BV25" s="700"/>
      <c r="BW25" s="700"/>
      <c r="BX25" s="700"/>
      <c r="BY25" s="700"/>
      <c r="BZ25" s="700"/>
      <c r="CA25" s="700"/>
      <c r="CB25" s="731"/>
      <c r="CD25" s="660" t="s">
        <v>298</v>
      </c>
      <c r="CE25" s="661"/>
      <c r="CF25" s="661"/>
      <c r="CG25" s="661"/>
      <c r="CH25" s="661"/>
      <c r="CI25" s="661"/>
      <c r="CJ25" s="661"/>
      <c r="CK25" s="661"/>
      <c r="CL25" s="661"/>
      <c r="CM25" s="661"/>
      <c r="CN25" s="661"/>
      <c r="CO25" s="661"/>
      <c r="CP25" s="661"/>
      <c r="CQ25" s="662"/>
      <c r="CR25" s="663">
        <v>26072418</v>
      </c>
      <c r="CS25" s="672"/>
      <c r="CT25" s="672"/>
      <c r="CU25" s="672"/>
      <c r="CV25" s="672"/>
      <c r="CW25" s="672"/>
      <c r="CX25" s="672"/>
      <c r="CY25" s="673"/>
      <c r="CZ25" s="666">
        <v>14.1</v>
      </c>
      <c r="DA25" s="674"/>
      <c r="DB25" s="674"/>
      <c r="DC25" s="675"/>
      <c r="DD25" s="669">
        <v>24079159</v>
      </c>
      <c r="DE25" s="672"/>
      <c r="DF25" s="672"/>
      <c r="DG25" s="672"/>
      <c r="DH25" s="672"/>
      <c r="DI25" s="672"/>
      <c r="DJ25" s="672"/>
      <c r="DK25" s="673"/>
      <c r="DL25" s="669">
        <v>23909562</v>
      </c>
      <c r="DM25" s="672"/>
      <c r="DN25" s="672"/>
      <c r="DO25" s="672"/>
      <c r="DP25" s="672"/>
      <c r="DQ25" s="672"/>
      <c r="DR25" s="672"/>
      <c r="DS25" s="672"/>
      <c r="DT25" s="672"/>
      <c r="DU25" s="672"/>
      <c r="DV25" s="673"/>
      <c r="DW25" s="666">
        <v>22.2</v>
      </c>
      <c r="DX25" s="674"/>
      <c r="DY25" s="674"/>
      <c r="DZ25" s="674"/>
      <c r="EA25" s="674"/>
      <c r="EB25" s="674"/>
      <c r="EC25" s="688"/>
    </row>
    <row r="26" spans="2:133" ht="11.25" customHeight="1" x14ac:dyDescent="0.2">
      <c r="B26" s="660" t="s">
        <v>299</v>
      </c>
      <c r="C26" s="661"/>
      <c r="D26" s="661"/>
      <c r="E26" s="661"/>
      <c r="F26" s="661"/>
      <c r="G26" s="661"/>
      <c r="H26" s="661"/>
      <c r="I26" s="661"/>
      <c r="J26" s="661"/>
      <c r="K26" s="661"/>
      <c r="L26" s="661"/>
      <c r="M26" s="661"/>
      <c r="N26" s="661"/>
      <c r="O26" s="661"/>
      <c r="P26" s="661"/>
      <c r="Q26" s="662"/>
      <c r="R26" s="663">
        <v>53968</v>
      </c>
      <c r="S26" s="664"/>
      <c r="T26" s="664"/>
      <c r="U26" s="664"/>
      <c r="V26" s="664"/>
      <c r="W26" s="664"/>
      <c r="X26" s="664"/>
      <c r="Y26" s="665"/>
      <c r="Z26" s="699">
        <v>0</v>
      </c>
      <c r="AA26" s="699"/>
      <c r="AB26" s="699"/>
      <c r="AC26" s="699"/>
      <c r="AD26" s="700">
        <v>53968</v>
      </c>
      <c r="AE26" s="700"/>
      <c r="AF26" s="700"/>
      <c r="AG26" s="700"/>
      <c r="AH26" s="700"/>
      <c r="AI26" s="700"/>
      <c r="AJ26" s="700"/>
      <c r="AK26" s="700"/>
      <c r="AL26" s="666">
        <v>0.1</v>
      </c>
      <c r="AM26" s="667"/>
      <c r="AN26" s="667"/>
      <c r="AO26" s="701"/>
      <c r="AP26" s="660" t="s">
        <v>300</v>
      </c>
      <c r="AQ26" s="735"/>
      <c r="AR26" s="735"/>
      <c r="AS26" s="735"/>
      <c r="AT26" s="735"/>
      <c r="AU26" s="735"/>
      <c r="AV26" s="735"/>
      <c r="AW26" s="735"/>
      <c r="AX26" s="735"/>
      <c r="AY26" s="735"/>
      <c r="AZ26" s="735"/>
      <c r="BA26" s="735"/>
      <c r="BB26" s="735"/>
      <c r="BC26" s="735"/>
      <c r="BD26" s="735"/>
      <c r="BE26" s="735"/>
      <c r="BF26" s="736"/>
      <c r="BG26" s="663" t="s">
        <v>130</v>
      </c>
      <c r="BH26" s="664"/>
      <c r="BI26" s="664"/>
      <c r="BJ26" s="664"/>
      <c r="BK26" s="664"/>
      <c r="BL26" s="664"/>
      <c r="BM26" s="664"/>
      <c r="BN26" s="665"/>
      <c r="BO26" s="699" t="s">
        <v>246</v>
      </c>
      <c r="BP26" s="699"/>
      <c r="BQ26" s="699"/>
      <c r="BR26" s="699"/>
      <c r="BS26" s="700" t="s">
        <v>246</v>
      </c>
      <c r="BT26" s="700"/>
      <c r="BU26" s="700"/>
      <c r="BV26" s="700"/>
      <c r="BW26" s="700"/>
      <c r="BX26" s="700"/>
      <c r="BY26" s="700"/>
      <c r="BZ26" s="700"/>
      <c r="CA26" s="700"/>
      <c r="CB26" s="731"/>
      <c r="CD26" s="660" t="s">
        <v>301</v>
      </c>
      <c r="CE26" s="661"/>
      <c r="CF26" s="661"/>
      <c r="CG26" s="661"/>
      <c r="CH26" s="661"/>
      <c r="CI26" s="661"/>
      <c r="CJ26" s="661"/>
      <c r="CK26" s="661"/>
      <c r="CL26" s="661"/>
      <c r="CM26" s="661"/>
      <c r="CN26" s="661"/>
      <c r="CO26" s="661"/>
      <c r="CP26" s="661"/>
      <c r="CQ26" s="662"/>
      <c r="CR26" s="663">
        <v>17706122</v>
      </c>
      <c r="CS26" s="664"/>
      <c r="CT26" s="664"/>
      <c r="CU26" s="664"/>
      <c r="CV26" s="664"/>
      <c r="CW26" s="664"/>
      <c r="CX26" s="664"/>
      <c r="CY26" s="665"/>
      <c r="CZ26" s="666">
        <v>9.5</v>
      </c>
      <c r="DA26" s="674"/>
      <c r="DB26" s="674"/>
      <c r="DC26" s="675"/>
      <c r="DD26" s="669">
        <v>16192343</v>
      </c>
      <c r="DE26" s="664"/>
      <c r="DF26" s="664"/>
      <c r="DG26" s="664"/>
      <c r="DH26" s="664"/>
      <c r="DI26" s="664"/>
      <c r="DJ26" s="664"/>
      <c r="DK26" s="665"/>
      <c r="DL26" s="669" t="s">
        <v>130</v>
      </c>
      <c r="DM26" s="664"/>
      <c r="DN26" s="664"/>
      <c r="DO26" s="664"/>
      <c r="DP26" s="664"/>
      <c r="DQ26" s="664"/>
      <c r="DR26" s="664"/>
      <c r="DS26" s="664"/>
      <c r="DT26" s="664"/>
      <c r="DU26" s="664"/>
      <c r="DV26" s="665"/>
      <c r="DW26" s="666" t="s">
        <v>130</v>
      </c>
      <c r="DX26" s="674"/>
      <c r="DY26" s="674"/>
      <c r="DZ26" s="674"/>
      <c r="EA26" s="674"/>
      <c r="EB26" s="674"/>
      <c r="EC26" s="688"/>
    </row>
    <row r="27" spans="2:133" ht="11.25" customHeight="1" x14ac:dyDescent="0.2">
      <c r="B27" s="660" t="s">
        <v>302</v>
      </c>
      <c r="C27" s="661"/>
      <c r="D27" s="661"/>
      <c r="E27" s="661"/>
      <c r="F27" s="661"/>
      <c r="G27" s="661"/>
      <c r="H27" s="661"/>
      <c r="I27" s="661"/>
      <c r="J27" s="661"/>
      <c r="K27" s="661"/>
      <c r="L27" s="661"/>
      <c r="M27" s="661"/>
      <c r="N27" s="661"/>
      <c r="O27" s="661"/>
      <c r="P27" s="661"/>
      <c r="Q27" s="662"/>
      <c r="R27" s="663">
        <v>332791</v>
      </c>
      <c r="S27" s="664"/>
      <c r="T27" s="664"/>
      <c r="U27" s="664"/>
      <c r="V27" s="664"/>
      <c r="W27" s="664"/>
      <c r="X27" s="664"/>
      <c r="Y27" s="665"/>
      <c r="Z27" s="699">
        <v>0.2</v>
      </c>
      <c r="AA27" s="699"/>
      <c r="AB27" s="699"/>
      <c r="AC27" s="699"/>
      <c r="AD27" s="700" t="s">
        <v>130</v>
      </c>
      <c r="AE27" s="700"/>
      <c r="AF27" s="700"/>
      <c r="AG27" s="700"/>
      <c r="AH27" s="700"/>
      <c r="AI27" s="700"/>
      <c r="AJ27" s="700"/>
      <c r="AK27" s="700"/>
      <c r="AL27" s="666" t="s">
        <v>130</v>
      </c>
      <c r="AM27" s="667"/>
      <c r="AN27" s="667"/>
      <c r="AO27" s="701"/>
      <c r="AP27" s="660" t="s">
        <v>303</v>
      </c>
      <c r="AQ27" s="661"/>
      <c r="AR27" s="661"/>
      <c r="AS27" s="661"/>
      <c r="AT27" s="661"/>
      <c r="AU27" s="661"/>
      <c r="AV27" s="661"/>
      <c r="AW27" s="661"/>
      <c r="AX27" s="661"/>
      <c r="AY27" s="661"/>
      <c r="AZ27" s="661"/>
      <c r="BA27" s="661"/>
      <c r="BB27" s="661"/>
      <c r="BC27" s="661"/>
      <c r="BD27" s="661"/>
      <c r="BE27" s="661"/>
      <c r="BF27" s="662"/>
      <c r="BG27" s="663">
        <v>76720387</v>
      </c>
      <c r="BH27" s="664"/>
      <c r="BI27" s="664"/>
      <c r="BJ27" s="664"/>
      <c r="BK27" s="664"/>
      <c r="BL27" s="664"/>
      <c r="BM27" s="664"/>
      <c r="BN27" s="665"/>
      <c r="BO27" s="699">
        <v>100</v>
      </c>
      <c r="BP27" s="699"/>
      <c r="BQ27" s="699"/>
      <c r="BR27" s="699"/>
      <c r="BS27" s="700">
        <v>2069387</v>
      </c>
      <c r="BT27" s="700"/>
      <c r="BU27" s="700"/>
      <c r="BV27" s="700"/>
      <c r="BW27" s="700"/>
      <c r="BX27" s="700"/>
      <c r="BY27" s="700"/>
      <c r="BZ27" s="700"/>
      <c r="CA27" s="700"/>
      <c r="CB27" s="731"/>
      <c r="CD27" s="660" t="s">
        <v>304</v>
      </c>
      <c r="CE27" s="661"/>
      <c r="CF27" s="661"/>
      <c r="CG27" s="661"/>
      <c r="CH27" s="661"/>
      <c r="CI27" s="661"/>
      <c r="CJ27" s="661"/>
      <c r="CK27" s="661"/>
      <c r="CL27" s="661"/>
      <c r="CM27" s="661"/>
      <c r="CN27" s="661"/>
      <c r="CO27" s="661"/>
      <c r="CP27" s="661"/>
      <c r="CQ27" s="662"/>
      <c r="CR27" s="663">
        <v>42210672</v>
      </c>
      <c r="CS27" s="672"/>
      <c r="CT27" s="672"/>
      <c r="CU27" s="672"/>
      <c r="CV27" s="672"/>
      <c r="CW27" s="672"/>
      <c r="CX27" s="672"/>
      <c r="CY27" s="673"/>
      <c r="CZ27" s="666">
        <v>22.8</v>
      </c>
      <c r="DA27" s="674"/>
      <c r="DB27" s="674"/>
      <c r="DC27" s="675"/>
      <c r="DD27" s="669">
        <v>13649183</v>
      </c>
      <c r="DE27" s="672"/>
      <c r="DF27" s="672"/>
      <c r="DG27" s="672"/>
      <c r="DH27" s="672"/>
      <c r="DI27" s="672"/>
      <c r="DJ27" s="672"/>
      <c r="DK27" s="673"/>
      <c r="DL27" s="669">
        <v>12297509</v>
      </c>
      <c r="DM27" s="672"/>
      <c r="DN27" s="672"/>
      <c r="DO27" s="672"/>
      <c r="DP27" s="672"/>
      <c r="DQ27" s="672"/>
      <c r="DR27" s="672"/>
      <c r="DS27" s="672"/>
      <c r="DT27" s="672"/>
      <c r="DU27" s="672"/>
      <c r="DV27" s="673"/>
      <c r="DW27" s="666">
        <v>11.4</v>
      </c>
      <c r="DX27" s="674"/>
      <c r="DY27" s="674"/>
      <c r="DZ27" s="674"/>
      <c r="EA27" s="674"/>
      <c r="EB27" s="674"/>
      <c r="EC27" s="688"/>
    </row>
    <row r="28" spans="2:133" ht="11.25" customHeight="1" x14ac:dyDescent="0.2">
      <c r="B28" s="660" t="s">
        <v>305</v>
      </c>
      <c r="C28" s="661"/>
      <c r="D28" s="661"/>
      <c r="E28" s="661"/>
      <c r="F28" s="661"/>
      <c r="G28" s="661"/>
      <c r="H28" s="661"/>
      <c r="I28" s="661"/>
      <c r="J28" s="661"/>
      <c r="K28" s="661"/>
      <c r="L28" s="661"/>
      <c r="M28" s="661"/>
      <c r="N28" s="661"/>
      <c r="O28" s="661"/>
      <c r="P28" s="661"/>
      <c r="Q28" s="662"/>
      <c r="R28" s="663">
        <v>2297777</v>
      </c>
      <c r="S28" s="664"/>
      <c r="T28" s="664"/>
      <c r="U28" s="664"/>
      <c r="V28" s="664"/>
      <c r="W28" s="664"/>
      <c r="X28" s="664"/>
      <c r="Y28" s="665"/>
      <c r="Z28" s="699">
        <v>1.2</v>
      </c>
      <c r="AA28" s="699"/>
      <c r="AB28" s="699"/>
      <c r="AC28" s="699"/>
      <c r="AD28" s="700" t="s">
        <v>246</v>
      </c>
      <c r="AE28" s="700"/>
      <c r="AF28" s="700"/>
      <c r="AG28" s="700"/>
      <c r="AH28" s="700"/>
      <c r="AI28" s="700"/>
      <c r="AJ28" s="700"/>
      <c r="AK28" s="700"/>
      <c r="AL28" s="666" t="s">
        <v>130</v>
      </c>
      <c r="AM28" s="667"/>
      <c r="AN28" s="667"/>
      <c r="AO28" s="701"/>
      <c r="AP28" s="660"/>
      <c r="AQ28" s="661"/>
      <c r="AR28" s="661"/>
      <c r="AS28" s="661"/>
      <c r="AT28" s="661"/>
      <c r="AU28" s="661"/>
      <c r="AV28" s="661"/>
      <c r="AW28" s="661"/>
      <c r="AX28" s="661"/>
      <c r="AY28" s="661"/>
      <c r="AZ28" s="661"/>
      <c r="BA28" s="661"/>
      <c r="BB28" s="661"/>
      <c r="BC28" s="661"/>
      <c r="BD28" s="661"/>
      <c r="BE28" s="661"/>
      <c r="BF28" s="662"/>
      <c r="BG28" s="663"/>
      <c r="BH28" s="664"/>
      <c r="BI28" s="664"/>
      <c r="BJ28" s="664"/>
      <c r="BK28" s="664"/>
      <c r="BL28" s="664"/>
      <c r="BM28" s="664"/>
      <c r="BN28" s="665"/>
      <c r="BO28" s="699"/>
      <c r="BP28" s="699"/>
      <c r="BQ28" s="699"/>
      <c r="BR28" s="699"/>
      <c r="BS28" s="669"/>
      <c r="BT28" s="664"/>
      <c r="BU28" s="664"/>
      <c r="BV28" s="664"/>
      <c r="BW28" s="664"/>
      <c r="BX28" s="664"/>
      <c r="BY28" s="664"/>
      <c r="BZ28" s="664"/>
      <c r="CA28" s="664"/>
      <c r="CB28" s="698"/>
      <c r="CD28" s="660" t="s">
        <v>306</v>
      </c>
      <c r="CE28" s="661"/>
      <c r="CF28" s="661"/>
      <c r="CG28" s="661"/>
      <c r="CH28" s="661"/>
      <c r="CI28" s="661"/>
      <c r="CJ28" s="661"/>
      <c r="CK28" s="661"/>
      <c r="CL28" s="661"/>
      <c r="CM28" s="661"/>
      <c r="CN28" s="661"/>
      <c r="CO28" s="661"/>
      <c r="CP28" s="661"/>
      <c r="CQ28" s="662"/>
      <c r="CR28" s="663">
        <v>22085832</v>
      </c>
      <c r="CS28" s="664"/>
      <c r="CT28" s="664"/>
      <c r="CU28" s="664"/>
      <c r="CV28" s="664"/>
      <c r="CW28" s="664"/>
      <c r="CX28" s="664"/>
      <c r="CY28" s="665"/>
      <c r="CZ28" s="666">
        <v>11.9</v>
      </c>
      <c r="DA28" s="674"/>
      <c r="DB28" s="674"/>
      <c r="DC28" s="675"/>
      <c r="DD28" s="669">
        <v>21164863</v>
      </c>
      <c r="DE28" s="664"/>
      <c r="DF28" s="664"/>
      <c r="DG28" s="664"/>
      <c r="DH28" s="664"/>
      <c r="DI28" s="664"/>
      <c r="DJ28" s="664"/>
      <c r="DK28" s="665"/>
      <c r="DL28" s="669">
        <v>21152314</v>
      </c>
      <c r="DM28" s="664"/>
      <c r="DN28" s="664"/>
      <c r="DO28" s="664"/>
      <c r="DP28" s="664"/>
      <c r="DQ28" s="664"/>
      <c r="DR28" s="664"/>
      <c r="DS28" s="664"/>
      <c r="DT28" s="664"/>
      <c r="DU28" s="664"/>
      <c r="DV28" s="665"/>
      <c r="DW28" s="666">
        <v>19.600000000000001</v>
      </c>
      <c r="DX28" s="674"/>
      <c r="DY28" s="674"/>
      <c r="DZ28" s="674"/>
      <c r="EA28" s="674"/>
      <c r="EB28" s="674"/>
      <c r="EC28" s="688"/>
    </row>
    <row r="29" spans="2:133" ht="11.25" customHeight="1" x14ac:dyDescent="0.2">
      <c r="B29" s="660" t="s">
        <v>307</v>
      </c>
      <c r="C29" s="661"/>
      <c r="D29" s="661"/>
      <c r="E29" s="661"/>
      <c r="F29" s="661"/>
      <c r="G29" s="661"/>
      <c r="H29" s="661"/>
      <c r="I29" s="661"/>
      <c r="J29" s="661"/>
      <c r="K29" s="661"/>
      <c r="L29" s="661"/>
      <c r="M29" s="661"/>
      <c r="N29" s="661"/>
      <c r="O29" s="661"/>
      <c r="P29" s="661"/>
      <c r="Q29" s="662"/>
      <c r="R29" s="663">
        <v>328856</v>
      </c>
      <c r="S29" s="664"/>
      <c r="T29" s="664"/>
      <c r="U29" s="664"/>
      <c r="V29" s="664"/>
      <c r="W29" s="664"/>
      <c r="X29" s="664"/>
      <c r="Y29" s="665"/>
      <c r="Z29" s="699">
        <v>0.2</v>
      </c>
      <c r="AA29" s="699"/>
      <c r="AB29" s="699"/>
      <c r="AC29" s="699"/>
      <c r="AD29" s="700" t="s">
        <v>130</v>
      </c>
      <c r="AE29" s="700"/>
      <c r="AF29" s="700"/>
      <c r="AG29" s="700"/>
      <c r="AH29" s="700"/>
      <c r="AI29" s="700"/>
      <c r="AJ29" s="700"/>
      <c r="AK29" s="700"/>
      <c r="AL29" s="666" t="s">
        <v>130</v>
      </c>
      <c r="AM29" s="667"/>
      <c r="AN29" s="667"/>
      <c r="AO29" s="701"/>
      <c r="AP29" s="644"/>
      <c r="AQ29" s="645"/>
      <c r="AR29" s="645"/>
      <c r="AS29" s="645"/>
      <c r="AT29" s="645"/>
      <c r="AU29" s="645"/>
      <c r="AV29" s="645"/>
      <c r="AW29" s="645"/>
      <c r="AX29" s="645"/>
      <c r="AY29" s="645"/>
      <c r="AZ29" s="645"/>
      <c r="BA29" s="645"/>
      <c r="BB29" s="645"/>
      <c r="BC29" s="645"/>
      <c r="BD29" s="645"/>
      <c r="BE29" s="645"/>
      <c r="BF29" s="646"/>
      <c r="BG29" s="663"/>
      <c r="BH29" s="664"/>
      <c r="BI29" s="664"/>
      <c r="BJ29" s="664"/>
      <c r="BK29" s="664"/>
      <c r="BL29" s="664"/>
      <c r="BM29" s="664"/>
      <c r="BN29" s="665"/>
      <c r="BO29" s="699"/>
      <c r="BP29" s="699"/>
      <c r="BQ29" s="699"/>
      <c r="BR29" s="699"/>
      <c r="BS29" s="700"/>
      <c r="BT29" s="700"/>
      <c r="BU29" s="700"/>
      <c r="BV29" s="700"/>
      <c r="BW29" s="700"/>
      <c r="BX29" s="700"/>
      <c r="BY29" s="700"/>
      <c r="BZ29" s="700"/>
      <c r="CA29" s="700"/>
      <c r="CB29" s="731"/>
      <c r="CD29" s="676" t="s">
        <v>308</v>
      </c>
      <c r="CE29" s="677"/>
      <c r="CF29" s="660" t="s">
        <v>71</v>
      </c>
      <c r="CG29" s="661"/>
      <c r="CH29" s="661"/>
      <c r="CI29" s="661"/>
      <c r="CJ29" s="661"/>
      <c r="CK29" s="661"/>
      <c r="CL29" s="661"/>
      <c r="CM29" s="661"/>
      <c r="CN29" s="661"/>
      <c r="CO29" s="661"/>
      <c r="CP29" s="661"/>
      <c r="CQ29" s="662"/>
      <c r="CR29" s="663">
        <v>22085008</v>
      </c>
      <c r="CS29" s="672"/>
      <c r="CT29" s="672"/>
      <c r="CU29" s="672"/>
      <c r="CV29" s="672"/>
      <c r="CW29" s="672"/>
      <c r="CX29" s="672"/>
      <c r="CY29" s="673"/>
      <c r="CZ29" s="666">
        <v>11.9</v>
      </c>
      <c r="DA29" s="674"/>
      <c r="DB29" s="674"/>
      <c r="DC29" s="675"/>
      <c r="DD29" s="669">
        <v>21164039</v>
      </c>
      <c r="DE29" s="672"/>
      <c r="DF29" s="672"/>
      <c r="DG29" s="672"/>
      <c r="DH29" s="672"/>
      <c r="DI29" s="672"/>
      <c r="DJ29" s="672"/>
      <c r="DK29" s="673"/>
      <c r="DL29" s="669">
        <v>21151490</v>
      </c>
      <c r="DM29" s="672"/>
      <c r="DN29" s="672"/>
      <c r="DO29" s="672"/>
      <c r="DP29" s="672"/>
      <c r="DQ29" s="672"/>
      <c r="DR29" s="672"/>
      <c r="DS29" s="672"/>
      <c r="DT29" s="672"/>
      <c r="DU29" s="672"/>
      <c r="DV29" s="673"/>
      <c r="DW29" s="666">
        <v>19.600000000000001</v>
      </c>
      <c r="DX29" s="674"/>
      <c r="DY29" s="674"/>
      <c r="DZ29" s="674"/>
      <c r="EA29" s="674"/>
      <c r="EB29" s="674"/>
      <c r="EC29" s="688"/>
    </row>
    <row r="30" spans="2:133" ht="11.25" customHeight="1" x14ac:dyDescent="0.2">
      <c r="B30" s="660" t="s">
        <v>309</v>
      </c>
      <c r="C30" s="661"/>
      <c r="D30" s="661"/>
      <c r="E30" s="661"/>
      <c r="F30" s="661"/>
      <c r="G30" s="661"/>
      <c r="H30" s="661"/>
      <c r="I30" s="661"/>
      <c r="J30" s="661"/>
      <c r="K30" s="661"/>
      <c r="L30" s="661"/>
      <c r="M30" s="661"/>
      <c r="N30" s="661"/>
      <c r="O30" s="661"/>
      <c r="P30" s="661"/>
      <c r="Q30" s="662"/>
      <c r="R30" s="663">
        <v>35202507</v>
      </c>
      <c r="S30" s="664"/>
      <c r="T30" s="664"/>
      <c r="U30" s="664"/>
      <c r="V30" s="664"/>
      <c r="W30" s="664"/>
      <c r="X30" s="664"/>
      <c r="Y30" s="665"/>
      <c r="Z30" s="699">
        <v>18.5</v>
      </c>
      <c r="AA30" s="699"/>
      <c r="AB30" s="699"/>
      <c r="AC30" s="699"/>
      <c r="AD30" s="700" t="s">
        <v>130</v>
      </c>
      <c r="AE30" s="700"/>
      <c r="AF30" s="700"/>
      <c r="AG30" s="700"/>
      <c r="AH30" s="700"/>
      <c r="AI30" s="700"/>
      <c r="AJ30" s="700"/>
      <c r="AK30" s="700"/>
      <c r="AL30" s="666" t="s">
        <v>130</v>
      </c>
      <c r="AM30" s="667"/>
      <c r="AN30" s="667"/>
      <c r="AO30" s="701"/>
      <c r="AP30" s="715" t="s">
        <v>226</v>
      </c>
      <c r="AQ30" s="716"/>
      <c r="AR30" s="716"/>
      <c r="AS30" s="716"/>
      <c r="AT30" s="716"/>
      <c r="AU30" s="716"/>
      <c r="AV30" s="716"/>
      <c r="AW30" s="716"/>
      <c r="AX30" s="716"/>
      <c r="AY30" s="716"/>
      <c r="AZ30" s="716"/>
      <c r="BA30" s="716"/>
      <c r="BB30" s="716"/>
      <c r="BC30" s="716"/>
      <c r="BD30" s="716"/>
      <c r="BE30" s="716"/>
      <c r="BF30" s="717"/>
      <c r="BG30" s="715" t="s">
        <v>310</v>
      </c>
      <c r="BH30" s="729"/>
      <c r="BI30" s="729"/>
      <c r="BJ30" s="729"/>
      <c r="BK30" s="729"/>
      <c r="BL30" s="729"/>
      <c r="BM30" s="729"/>
      <c r="BN30" s="729"/>
      <c r="BO30" s="729"/>
      <c r="BP30" s="729"/>
      <c r="BQ30" s="730"/>
      <c r="BR30" s="715" t="s">
        <v>311</v>
      </c>
      <c r="BS30" s="729"/>
      <c r="BT30" s="729"/>
      <c r="BU30" s="729"/>
      <c r="BV30" s="729"/>
      <c r="BW30" s="729"/>
      <c r="BX30" s="729"/>
      <c r="BY30" s="729"/>
      <c r="BZ30" s="729"/>
      <c r="CA30" s="729"/>
      <c r="CB30" s="730"/>
      <c r="CD30" s="678"/>
      <c r="CE30" s="679"/>
      <c r="CF30" s="660" t="s">
        <v>312</v>
      </c>
      <c r="CG30" s="661"/>
      <c r="CH30" s="661"/>
      <c r="CI30" s="661"/>
      <c r="CJ30" s="661"/>
      <c r="CK30" s="661"/>
      <c r="CL30" s="661"/>
      <c r="CM30" s="661"/>
      <c r="CN30" s="661"/>
      <c r="CO30" s="661"/>
      <c r="CP30" s="661"/>
      <c r="CQ30" s="662"/>
      <c r="CR30" s="663">
        <v>21124863</v>
      </c>
      <c r="CS30" s="664"/>
      <c r="CT30" s="664"/>
      <c r="CU30" s="664"/>
      <c r="CV30" s="664"/>
      <c r="CW30" s="664"/>
      <c r="CX30" s="664"/>
      <c r="CY30" s="665"/>
      <c r="CZ30" s="666">
        <v>11.4</v>
      </c>
      <c r="DA30" s="674"/>
      <c r="DB30" s="674"/>
      <c r="DC30" s="675"/>
      <c r="DD30" s="669">
        <v>20257664</v>
      </c>
      <c r="DE30" s="664"/>
      <c r="DF30" s="664"/>
      <c r="DG30" s="664"/>
      <c r="DH30" s="664"/>
      <c r="DI30" s="664"/>
      <c r="DJ30" s="664"/>
      <c r="DK30" s="665"/>
      <c r="DL30" s="669">
        <v>20245115</v>
      </c>
      <c r="DM30" s="664"/>
      <c r="DN30" s="664"/>
      <c r="DO30" s="664"/>
      <c r="DP30" s="664"/>
      <c r="DQ30" s="664"/>
      <c r="DR30" s="664"/>
      <c r="DS30" s="664"/>
      <c r="DT30" s="664"/>
      <c r="DU30" s="664"/>
      <c r="DV30" s="665"/>
      <c r="DW30" s="666">
        <v>18.8</v>
      </c>
      <c r="DX30" s="674"/>
      <c r="DY30" s="674"/>
      <c r="DZ30" s="674"/>
      <c r="EA30" s="674"/>
      <c r="EB30" s="674"/>
      <c r="EC30" s="688"/>
    </row>
    <row r="31" spans="2:133" ht="11.25" customHeight="1" x14ac:dyDescent="0.2">
      <c r="B31" s="732" t="s">
        <v>313</v>
      </c>
      <c r="C31" s="733"/>
      <c r="D31" s="733"/>
      <c r="E31" s="733"/>
      <c r="F31" s="733"/>
      <c r="G31" s="733"/>
      <c r="H31" s="733"/>
      <c r="I31" s="733"/>
      <c r="J31" s="733"/>
      <c r="K31" s="733"/>
      <c r="L31" s="733"/>
      <c r="M31" s="733"/>
      <c r="N31" s="733"/>
      <c r="O31" s="733"/>
      <c r="P31" s="733"/>
      <c r="Q31" s="734"/>
      <c r="R31" s="663" t="s">
        <v>130</v>
      </c>
      <c r="S31" s="664"/>
      <c r="T31" s="664"/>
      <c r="U31" s="664"/>
      <c r="V31" s="664"/>
      <c r="W31" s="664"/>
      <c r="X31" s="664"/>
      <c r="Y31" s="665"/>
      <c r="Z31" s="699" t="s">
        <v>246</v>
      </c>
      <c r="AA31" s="699"/>
      <c r="AB31" s="699"/>
      <c r="AC31" s="699"/>
      <c r="AD31" s="700" t="s">
        <v>139</v>
      </c>
      <c r="AE31" s="700"/>
      <c r="AF31" s="700"/>
      <c r="AG31" s="700"/>
      <c r="AH31" s="700"/>
      <c r="AI31" s="700"/>
      <c r="AJ31" s="700"/>
      <c r="AK31" s="700"/>
      <c r="AL31" s="666" t="s">
        <v>246</v>
      </c>
      <c r="AM31" s="667"/>
      <c r="AN31" s="667"/>
      <c r="AO31" s="701"/>
      <c r="AP31" s="724" t="s">
        <v>314</v>
      </c>
      <c r="AQ31" s="725"/>
      <c r="AR31" s="725"/>
      <c r="AS31" s="725"/>
      <c r="AT31" s="726" t="s">
        <v>315</v>
      </c>
      <c r="AU31" s="218"/>
      <c r="AV31" s="218"/>
      <c r="AW31" s="218"/>
      <c r="AX31" s="712" t="s">
        <v>189</v>
      </c>
      <c r="AY31" s="713"/>
      <c r="AZ31" s="713"/>
      <c r="BA31" s="713"/>
      <c r="BB31" s="713"/>
      <c r="BC31" s="713"/>
      <c r="BD31" s="713"/>
      <c r="BE31" s="713"/>
      <c r="BF31" s="714"/>
      <c r="BG31" s="720">
        <v>99.2</v>
      </c>
      <c r="BH31" s="721"/>
      <c r="BI31" s="721"/>
      <c r="BJ31" s="721"/>
      <c r="BK31" s="721"/>
      <c r="BL31" s="721"/>
      <c r="BM31" s="722">
        <v>96.6</v>
      </c>
      <c r="BN31" s="721"/>
      <c r="BO31" s="721"/>
      <c r="BP31" s="721"/>
      <c r="BQ31" s="723"/>
      <c r="BR31" s="720">
        <v>99.2</v>
      </c>
      <c r="BS31" s="721"/>
      <c r="BT31" s="721"/>
      <c r="BU31" s="721"/>
      <c r="BV31" s="721"/>
      <c r="BW31" s="721"/>
      <c r="BX31" s="722">
        <v>96.3</v>
      </c>
      <c r="BY31" s="721"/>
      <c r="BZ31" s="721"/>
      <c r="CA31" s="721"/>
      <c r="CB31" s="723"/>
      <c r="CD31" s="678"/>
      <c r="CE31" s="679"/>
      <c r="CF31" s="660" t="s">
        <v>316</v>
      </c>
      <c r="CG31" s="661"/>
      <c r="CH31" s="661"/>
      <c r="CI31" s="661"/>
      <c r="CJ31" s="661"/>
      <c r="CK31" s="661"/>
      <c r="CL31" s="661"/>
      <c r="CM31" s="661"/>
      <c r="CN31" s="661"/>
      <c r="CO31" s="661"/>
      <c r="CP31" s="661"/>
      <c r="CQ31" s="662"/>
      <c r="CR31" s="663">
        <v>960145</v>
      </c>
      <c r="CS31" s="672"/>
      <c r="CT31" s="672"/>
      <c r="CU31" s="672"/>
      <c r="CV31" s="672"/>
      <c r="CW31" s="672"/>
      <c r="CX31" s="672"/>
      <c r="CY31" s="673"/>
      <c r="CZ31" s="666">
        <v>0.5</v>
      </c>
      <c r="DA31" s="674"/>
      <c r="DB31" s="674"/>
      <c r="DC31" s="675"/>
      <c r="DD31" s="669">
        <v>906375</v>
      </c>
      <c r="DE31" s="672"/>
      <c r="DF31" s="672"/>
      <c r="DG31" s="672"/>
      <c r="DH31" s="672"/>
      <c r="DI31" s="672"/>
      <c r="DJ31" s="672"/>
      <c r="DK31" s="673"/>
      <c r="DL31" s="669">
        <v>906375</v>
      </c>
      <c r="DM31" s="672"/>
      <c r="DN31" s="672"/>
      <c r="DO31" s="672"/>
      <c r="DP31" s="672"/>
      <c r="DQ31" s="672"/>
      <c r="DR31" s="672"/>
      <c r="DS31" s="672"/>
      <c r="DT31" s="672"/>
      <c r="DU31" s="672"/>
      <c r="DV31" s="673"/>
      <c r="DW31" s="666">
        <v>0.8</v>
      </c>
      <c r="DX31" s="674"/>
      <c r="DY31" s="674"/>
      <c r="DZ31" s="674"/>
      <c r="EA31" s="674"/>
      <c r="EB31" s="674"/>
      <c r="EC31" s="688"/>
    </row>
    <row r="32" spans="2:133" ht="11.25" customHeight="1" x14ac:dyDescent="0.2">
      <c r="B32" s="660" t="s">
        <v>317</v>
      </c>
      <c r="C32" s="661"/>
      <c r="D32" s="661"/>
      <c r="E32" s="661"/>
      <c r="F32" s="661"/>
      <c r="G32" s="661"/>
      <c r="H32" s="661"/>
      <c r="I32" s="661"/>
      <c r="J32" s="661"/>
      <c r="K32" s="661"/>
      <c r="L32" s="661"/>
      <c r="M32" s="661"/>
      <c r="N32" s="661"/>
      <c r="O32" s="661"/>
      <c r="P32" s="661"/>
      <c r="Q32" s="662"/>
      <c r="R32" s="663">
        <v>12125523</v>
      </c>
      <c r="S32" s="664"/>
      <c r="T32" s="664"/>
      <c r="U32" s="664"/>
      <c r="V32" s="664"/>
      <c r="W32" s="664"/>
      <c r="X32" s="664"/>
      <c r="Y32" s="665"/>
      <c r="Z32" s="699">
        <v>6.4</v>
      </c>
      <c r="AA32" s="699"/>
      <c r="AB32" s="699"/>
      <c r="AC32" s="699"/>
      <c r="AD32" s="700" t="s">
        <v>130</v>
      </c>
      <c r="AE32" s="700"/>
      <c r="AF32" s="700"/>
      <c r="AG32" s="700"/>
      <c r="AH32" s="700"/>
      <c r="AI32" s="700"/>
      <c r="AJ32" s="700"/>
      <c r="AK32" s="700"/>
      <c r="AL32" s="666" t="s">
        <v>130</v>
      </c>
      <c r="AM32" s="667"/>
      <c r="AN32" s="667"/>
      <c r="AO32" s="701"/>
      <c r="AP32" s="702"/>
      <c r="AQ32" s="703"/>
      <c r="AR32" s="703"/>
      <c r="AS32" s="703"/>
      <c r="AT32" s="727"/>
      <c r="AU32" s="214" t="s">
        <v>318</v>
      </c>
      <c r="AX32" s="660" t="s">
        <v>319</v>
      </c>
      <c r="AY32" s="661"/>
      <c r="AZ32" s="661"/>
      <c r="BA32" s="661"/>
      <c r="BB32" s="661"/>
      <c r="BC32" s="661"/>
      <c r="BD32" s="661"/>
      <c r="BE32" s="661"/>
      <c r="BF32" s="662"/>
      <c r="BG32" s="719">
        <v>99.3</v>
      </c>
      <c r="BH32" s="672"/>
      <c r="BI32" s="672"/>
      <c r="BJ32" s="672"/>
      <c r="BK32" s="672"/>
      <c r="BL32" s="672"/>
      <c r="BM32" s="667">
        <v>97.2</v>
      </c>
      <c r="BN32" s="672"/>
      <c r="BO32" s="672"/>
      <c r="BP32" s="672"/>
      <c r="BQ32" s="697"/>
      <c r="BR32" s="719">
        <v>99.3</v>
      </c>
      <c r="BS32" s="672"/>
      <c r="BT32" s="672"/>
      <c r="BU32" s="672"/>
      <c r="BV32" s="672"/>
      <c r="BW32" s="672"/>
      <c r="BX32" s="667">
        <v>96.9</v>
      </c>
      <c r="BY32" s="672"/>
      <c r="BZ32" s="672"/>
      <c r="CA32" s="672"/>
      <c r="CB32" s="697"/>
      <c r="CD32" s="680"/>
      <c r="CE32" s="681"/>
      <c r="CF32" s="660" t="s">
        <v>320</v>
      </c>
      <c r="CG32" s="661"/>
      <c r="CH32" s="661"/>
      <c r="CI32" s="661"/>
      <c r="CJ32" s="661"/>
      <c r="CK32" s="661"/>
      <c r="CL32" s="661"/>
      <c r="CM32" s="661"/>
      <c r="CN32" s="661"/>
      <c r="CO32" s="661"/>
      <c r="CP32" s="661"/>
      <c r="CQ32" s="662"/>
      <c r="CR32" s="663">
        <v>824</v>
      </c>
      <c r="CS32" s="664"/>
      <c r="CT32" s="664"/>
      <c r="CU32" s="664"/>
      <c r="CV32" s="664"/>
      <c r="CW32" s="664"/>
      <c r="CX32" s="664"/>
      <c r="CY32" s="665"/>
      <c r="CZ32" s="666">
        <v>0</v>
      </c>
      <c r="DA32" s="674"/>
      <c r="DB32" s="674"/>
      <c r="DC32" s="675"/>
      <c r="DD32" s="669">
        <v>824</v>
      </c>
      <c r="DE32" s="664"/>
      <c r="DF32" s="664"/>
      <c r="DG32" s="664"/>
      <c r="DH32" s="664"/>
      <c r="DI32" s="664"/>
      <c r="DJ32" s="664"/>
      <c r="DK32" s="665"/>
      <c r="DL32" s="669">
        <v>824</v>
      </c>
      <c r="DM32" s="664"/>
      <c r="DN32" s="664"/>
      <c r="DO32" s="664"/>
      <c r="DP32" s="664"/>
      <c r="DQ32" s="664"/>
      <c r="DR32" s="664"/>
      <c r="DS32" s="664"/>
      <c r="DT32" s="664"/>
      <c r="DU32" s="664"/>
      <c r="DV32" s="665"/>
      <c r="DW32" s="666">
        <v>0</v>
      </c>
      <c r="DX32" s="674"/>
      <c r="DY32" s="674"/>
      <c r="DZ32" s="674"/>
      <c r="EA32" s="674"/>
      <c r="EB32" s="674"/>
      <c r="EC32" s="688"/>
    </row>
    <row r="33" spans="2:133" ht="11.25" customHeight="1" x14ac:dyDescent="0.2">
      <c r="B33" s="660" t="s">
        <v>321</v>
      </c>
      <c r="C33" s="661"/>
      <c r="D33" s="661"/>
      <c r="E33" s="661"/>
      <c r="F33" s="661"/>
      <c r="G33" s="661"/>
      <c r="H33" s="661"/>
      <c r="I33" s="661"/>
      <c r="J33" s="661"/>
      <c r="K33" s="661"/>
      <c r="L33" s="661"/>
      <c r="M33" s="661"/>
      <c r="N33" s="661"/>
      <c r="O33" s="661"/>
      <c r="P33" s="661"/>
      <c r="Q33" s="662"/>
      <c r="R33" s="663">
        <v>666811</v>
      </c>
      <c r="S33" s="664"/>
      <c r="T33" s="664"/>
      <c r="U33" s="664"/>
      <c r="V33" s="664"/>
      <c r="W33" s="664"/>
      <c r="X33" s="664"/>
      <c r="Y33" s="665"/>
      <c r="Z33" s="699">
        <v>0.4</v>
      </c>
      <c r="AA33" s="699"/>
      <c r="AB33" s="699"/>
      <c r="AC33" s="699"/>
      <c r="AD33" s="700">
        <v>11677</v>
      </c>
      <c r="AE33" s="700"/>
      <c r="AF33" s="700"/>
      <c r="AG33" s="700"/>
      <c r="AH33" s="700"/>
      <c r="AI33" s="700"/>
      <c r="AJ33" s="700"/>
      <c r="AK33" s="700"/>
      <c r="AL33" s="666">
        <v>0</v>
      </c>
      <c r="AM33" s="667"/>
      <c r="AN33" s="667"/>
      <c r="AO33" s="701"/>
      <c r="AP33" s="704"/>
      <c r="AQ33" s="705"/>
      <c r="AR33" s="705"/>
      <c r="AS33" s="705"/>
      <c r="AT33" s="728"/>
      <c r="AU33" s="219"/>
      <c r="AV33" s="219"/>
      <c r="AW33" s="219"/>
      <c r="AX33" s="644" t="s">
        <v>322</v>
      </c>
      <c r="AY33" s="645"/>
      <c r="AZ33" s="645"/>
      <c r="BA33" s="645"/>
      <c r="BB33" s="645"/>
      <c r="BC33" s="645"/>
      <c r="BD33" s="645"/>
      <c r="BE33" s="645"/>
      <c r="BF33" s="646"/>
      <c r="BG33" s="718">
        <v>99.1</v>
      </c>
      <c r="BH33" s="648"/>
      <c r="BI33" s="648"/>
      <c r="BJ33" s="648"/>
      <c r="BK33" s="648"/>
      <c r="BL33" s="648"/>
      <c r="BM33" s="692">
        <v>95.7</v>
      </c>
      <c r="BN33" s="648"/>
      <c r="BO33" s="648"/>
      <c r="BP33" s="648"/>
      <c r="BQ33" s="686"/>
      <c r="BR33" s="718">
        <v>99.1</v>
      </c>
      <c r="BS33" s="648"/>
      <c r="BT33" s="648"/>
      <c r="BU33" s="648"/>
      <c r="BV33" s="648"/>
      <c r="BW33" s="648"/>
      <c r="BX33" s="692">
        <v>95.3</v>
      </c>
      <c r="BY33" s="648"/>
      <c r="BZ33" s="648"/>
      <c r="CA33" s="648"/>
      <c r="CB33" s="686"/>
      <c r="CD33" s="660" t="s">
        <v>323</v>
      </c>
      <c r="CE33" s="661"/>
      <c r="CF33" s="661"/>
      <c r="CG33" s="661"/>
      <c r="CH33" s="661"/>
      <c r="CI33" s="661"/>
      <c r="CJ33" s="661"/>
      <c r="CK33" s="661"/>
      <c r="CL33" s="661"/>
      <c r="CM33" s="661"/>
      <c r="CN33" s="661"/>
      <c r="CO33" s="661"/>
      <c r="CP33" s="661"/>
      <c r="CQ33" s="662"/>
      <c r="CR33" s="663">
        <v>69323357</v>
      </c>
      <c r="CS33" s="672"/>
      <c r="CT33" s="672"/>
      <c r="CU33" s="672"/>
      <c r="CV33" s="672"/>
      <c r="CW33" s="672"/>
      <c r="CX33" s="672"/>
      <c r="CY33" s="673"/>
      <c r="CZ33" s="666">
        <v>37.4</v>
      </c>
      <c r="DA33" s="674"/>
      <c r="DB33" s="674"/>
      <c r="DC33" s="675"/>
      <c r="DD33" s="669">
        <v>55346134</v>
      </c>
      <c r="DE33" s="672"/>
      <c r="DF33" s="672"/>
      <c r="DG33" s="672"/>
      <c r="DH33" s="672"/>
      <c r="DI33" s="672"/>
      <c r="DJ33" s="672"/>
      <c r="DK33" s="673"/>
      <c r="DL33" s="669">
        <v>40585320</v>
      </c>
      <c r="DM33" s="672"/>
      <c r="DN33" s="672"/>
      <c r="DO33" s="672"/>
      <c r="DP33" s="672"/>
      <c r="DQ33" s="672"/>
      <c r="DR33" s="672"/>
      <c r="DS33" s="672"/>
      <c r="DT33" s="672"/>
      <c r="DU33" s="672"/>
      <c r="DV33" s="673"/>
      <c r="DW33" s="666">
        <v>37.700000000000003</v>
      </c>
      <c r="DX33" s="674"/>
      <c r="DY33" s="674"/>
      <c r="DZ33" s="674"/>
      <c r="EA33" s="674"/>
      <c r="EB33" s="674"/>
      <c r="EC33" s="688"/>
    </row>
    <row r="34" spans="2:133" ht="11.25" customHeight="1" x14ac:dyDescent="0.2">
      <c r="B34" s="660" t="s">
        <v>324</v>
      </c>
      <c r="C34" s="661"/>
      <c r="D34" s="661"/>
      <c r="E34" s="661"/>
      <c r="F34" s="661"/>
      <c r="G34" s="661"/>
      <c r="H34" s="661"/>
      <c r="I34" s="661"/>
      <c r="J34" s="661"/>
      <c r="K34" s="661"/>
      <c r="L34" s="661"/>
      <c r="M34" s="661"/>
      <c r="N34" s="661"/>
      <c r="O34" s="661"/>
      <c r="P34" s="661"/>
      <c r="Q34" s="662"/>
      <c r="R34" s="663">
        <v>422823</v>
      </c>
      <c r="S34" s="664"/>
      <c r="T34" s="664"/>
      <c r="U34" s="664"/>
      <c r="V34" s="664"/>
      <c r="W34" s="664"/>
      <c r="X34" s="664"/>
      <c r="Y34" s="665"/>
      <c r="Z34" s="699">
        <v>0.2</v>
      </c>
      <c r="AA34" s="699"/>
      <c r="AB34" s="699"/>
      <c r="AC34" s="699"/>
      <c r="AD34" s="700" t="s">
        <v>130</v>
      </c>
      <c r="AE34" s="700"/>
      <c r="AF34" s="700"/>
      <c r="AG34" s="700"/>
      <c r="AH34" s="700"/>
      <c r="AI34" s="700"/>
      <c r="AJ34" s="700"/>
      <c r="AK34" s="700"/>
      <c r="AL34" s="666" t="s">
        <v>130</v>
      </c>
      <c r="AM34" s="667"/>
      <c r="AN34" s="667"/>
      <c r="AO34" s="70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60" t="s">
        <v>325</v>
      </c>
      <c r="CE34" s="661"/>
      <c r="CF34" s="661"/>
      <c r="CG34" s="661"/>
      <c r="CH34" s="661"/>
      <c r="CI34" s="661"/>
      <c r="CJ34" s="661"/>
      <c r="CK34" s="661"/>
      <c r="CL34" s="661"/>
      <c r="CM34" s="661"/>
      <c r="CN34" s="661"/>
      <c r="CO34" s="661"/>
      <c r="CP34" s="661"/>
      <c r="CQ34" s="662"/>
      <c r="CR34" s="663">
        <v>24182166</v>
      </c>
      <c r="CS34" s="664"/>
      <c r="CT34" s="664"/>
      <c r="CU34" s="664"/>
      <c r="CV34" s="664"/>
      <c r="CW34" s="664"/>
      <c r="CX34" s="664"/>
      <c r="CY34" s="665"/>
      <c r="CZ34" s="666">
        <v>13</v>
      </c>
      <c r="DA34" s="674"/>
      <c r="DB34" s="674"/>
      <c r="DC34" s="675"/>
      <c r="DD34" s="669">
        <v>18051327</v>
      </c>
      <c r="DE34" s="664"/>
      <c r="DF34" s="664"/>
      <c r="DG34" s="664"/>
      <c r="DH34" s="664"/>
      <c r="DI34" s="664"/>
      <c r="DJ34" s="664"/>
      <c r="DK34" s="665"/>
      <c r="DL34" s="669">
        <v>14613424</v>
      </c>
      <c r="DM34" s="664"/>
      <c r="DN34" s="664"/>
      <c r="DO34" s="664"/>
      <c r="DP34" s="664"/>
      <c r="DQ34" s="664"/>
      <c r="DR34" s="664"/>
      <c r="DS34" s="664"/>
      <c r="DT34" s="664"/>
      <c r="DU34" s="664"/>
      <c r="DV34" s="665"/>
      <c r="DW34" s="666">
        <v>13.6</v>
      </c>
      <c r="DX34" s="674"/>
      <c r="DY34" s="674"/>
      <c r="DZ34" s="674"/>
      <c r="EA34" s="674"/>
      <c r="EB34" s="674"/>
      <c r="EC34" s="688"/>
    </row>
    <row r="35" spans="2:133" ht="11.25" customHeight="1" x14ac:dyDescent="0.2">
      <c r="B35" s="660" t="s">
        <v>326</v>
      </c>
      <c r="C35" s="661"/>
      <c r="D35" s="661"/>
      <c r="E35" s="661"/>
      <c r="F35" s="661"/>
      <c r="G35" s="661"/>
      <c r="H35" s="661"/>
      <c r="I35" s="661"/>
      <c r="J35" s="661"/>
      <c r="K35" s="661"/>
      <c r="L35" s="661"/>
      <c r="M35" s="661"/>
      <c r="N35" s="661"/>
      <c r="O35" s="661"/>
      <c r="P35" s="661"/>
      <c r="Q35" s="662"/>
      <c r="R35" s="663">
        <v>1910288</v>
      </c>
      <c r="S35" s="664"/>
      <c r="T35" s="664"/>
      <c r="U35" s="664"/>
      <c r="V35" s="664"/>
      <c r="W35" s="664"/>
      <c r="X35" s="664"/>
      <c r="Y35" s="665"/>
      <c r="Z35" s="699">
        <v>1</v>
      </c>
      <c r="AA35" s="699"/>
      <c r="AB35" s="699"/>
      <c r="AC35" s="699"/>
      <c r="AD35" s="700" t="s">
        <v>130</v>
      </c>
      <c r="AE35" s="700"/>
      <c r="AF35" s="700"/>
      <c r="AG35" s="700"/>
      <c r="AH35" s="700"/>
      <c r="AI35" s="700"/>
      <c r="AJ35" s="700"/>
      <c r="AK35" s="700"/>
      <c r="AL35" s="666" t="s">
        <v>130</v>
      </c>
      <c r="AM35" s="667"/>
      <c r="AN35" s="667"/>
      <c r="AO35" s="701"/>
      <c r="AP35" s="222"/>
      <c r="AQ35" s="715" t="s">
        <v>327</v>
      </c>
      <c r="AR35" s="716"/>
      <c r="AS35" s="716"/>
      <c r="AT35" s="716"/>
      <c r="AU35" s="716"/>
      <c r="AV35" s="716"/>
      <c r="AW35" s="716"/>
      <c r="AX35" s="716"/>
      <c r="AY35" s="716"/>
      <c r="AZ35" s="716"/>
      <c r="BA35" s="716"/>
      <c r="BB35" s="716"/>
      <c r="BC35" s="716"/>
      <c r="BD35" s="716"/>
      <c r="BE35" s="716"/>
      <c r="BF35" s="717"/>
      <c r="BG35" s="715" t="s">
        <v>328</v>
      </c>
      <c r="BH35" s="716"/>
      <c r="BI35" s="716"/>
      <c r="BJ35" s="716"/>
      <c r="BK35" s="716"/>
      <c r="BL35" s="716"/>
      <c r="BM35" s="716"/>
      <c r="BN35" s="716"/>
      <c r="BO35" s="716"/>
      <c r="BP35" s="716"/>
      <c r="BQ35" s="716"/>
      <c r="BR35" s="716"/>
      <c r="BS35" s="716"/>
      <c r="BT35" s="716"/>
      <c r="BU35" s="716"/>
      <c r="BV35" s="716"/>
      <c r="BW35" s="716"/>
      <c r="BX35" s="716"/>
      <c r="BY35" s="716"/>
      <c r="BZ35" s="716"/>
      <c r="CA35" s="716"/>
      <c r="CB35" s="717"/>
      <c r="CD35" s="660" t="s">
        <v>329</v>
      </c>
      <c r="CE35" s="661"/>
      <c r="CF35" s="661"/>
      <c r="CG35" s="661"/>
      <c r="CH35" s="661"/>
      <c r="CI35" s="661"/>
      <c r="CJ35" s="661"/>
      <c r="CK35" s="661"/>
      <c r="CL35" s="661"/>
      <c r="CM35" s="661"/>
      <c r="CN35" s="661"/>
      <c r="CO35" s="661"/>
      <c r="CP35" s="661"/>
      <c r="CQ35" s="662"/>
      <c r="CR35" s="663">
        <v>2542014</v>
      </c>
      <c r="CS35" s="672"/>
      <c r="CT35" s="672"/>
      <c r="CU35" s="672"/>
      <c r="CV35" s="672"/>
      <c r="CW35" s="672"/>
      <c r="CX35" s="672"/>
      <c r="CY35" s="673"/>
      <c r="CZ35" s="666">
        <v>1.4</v>
      </c>
      <c r="DA35" s="674"/>
      <c r="DB35" s="674"/>
      <c r="DC35" s="675"/>
      <c r="DD35" s="669">
        <v>2219588</v>
      </c>
      <c r="DE35" s="672"/>
      <c r="DF35" s="672"/>
      <c r="DG35" s="672"/>
      <c r="DH35" s="672"/>
      <c r="DI35" s="672"/>
      <c r="DJ35" s="672"/>
      <c r="DK35" s="673"/>
      <c r="DL35" s="669">
        <v>2185113</v>
      </c>
      <c r="DM35" s="672"/>
      <c r="DN35" s="672"/>
      <c r="DO35" s="672"/>
      <c r="DP35" s="672"/>
      <c r="DQ35" s="672"/>
      <c r="DR35" s="672"/>
      <c r="DS35" s="672"/>
      <c r="DT35" s="672"/>
      <c r="DU35" s="672"/>
      <c r="DV35" s="673"/>
      <c r="DW35" s="666">
        <v>2</v>
      </c>
      <c r="DX35" s="674"/>
      <c r="DY35" s="674"/>
      <c r="DZ35" s="674"/>
      <c r="EA35" s="674"/>
      <c r="EB35" s="674"/>
      <c r="EC35" s="688"/>
    </row>
    <row r="36" spans="2:133" ht="11.25" customHeight="1" x14ac:dyDescent="0.2">
      <c r="B36" s="660" t="s">
        <v>330</v>
      </c>
      <c r="C36" s="661"/>
      <c r="D36" s="661"/>
      <c r="E36" s="661"/>
      <c r="F36" s="661"/>
      <c r="G36" s="661"/>
      <c r="H36" s="661"/>
      <c r="I36" s="661"/>
      <c r="J36" s="661"/>
      <c r="K36" s="661"/>
      <c r="L36" s="661"/>
      <c r="M36" s="661"/>
      <c r="N36" s="661"/>
      <c r="O36" s="661"/>
      <c r="P36" s="661"/>
      <c r="Q36" s="662"/>
      <c r="R36" s="663">
        <v>5478501</v>
      </c>
      <c r="S36" s="664"/>
      <c r="T36" s="664"/>
      <c r="U36" s="664"/>
      <c r="V36" s="664"/>
      <c r="W36" s="664"/>
      <c r="X36" s="664"/>
      <c r="Y36" s="665"/>
      <c r="Z36" s="699">
        <v>2.9</v>
      </c>
      <c r="AA36" s="699"/>
      <c r="AB36" s="699"/>
      <c r="AC36" s="699"/>
      <c r="AD36" s="700" t="s">
        <v>130</v>
      </c>
      <c r="AE36" s="700"/>
      <c r="AF36" s="700"/>
      <c r="AG36" s="700"/>
      <c r="AH36" s="700"/>
      <c r="AI36" s="700"/>
      <c r="AJ36" s="700"/>
      <c r="AK36" s="700"/>
      <c r="AL36" s="666" t="s">
        <v>130</v>
      </c>
      <c r="AM36" s="667"/>
      <c r="AN36" s="667"/>
      <c r="AO36" s="701"/>
      <c r="AP36" s="222"/>
      <c r="AQ36" s="706" t="s">
        <v>331</v>
      </c>
      <c r="AR36" s="707"/>
      <c r="AS36" s="707"/>
      <c r="AT36" s="707"/>
      <c r="AU36" s="707"/>
      <c r="AV36" s="707"/>
      <c r="AW36" s="707"/>
      <c r="AX36" s="707"/>
      <c r="AY36" s="708"/>
      <c r="AZ36" s="709">
        <v>24817149</v>
      </c>
      <c r="BA36" s="710"/>
      <c r="BB36" s="710"/>
      <c r="BC36" s="710"/>
      <c r="BD36" s="710"/>
      <c r="BE36" s="710"/>
      <c r="BF36" s="711"/>
      <c r="BG36" s="712" t="s">
        <v>332</v>
      </c>
      <c r="BH36" s="713"/>
      <c r="BI36" s="713"/>
      <c r="BJ36" s="713"/>
      <c r="BK36" s="713"/>
      <c r="BL36" s="713"/>
      <c r="BM36" s="713"/>
      <c r="BN36" s="713"/>
      <c r="BO36" s="713"/>
      <c r="BP36" s="713"/>
      <c r="BQ36" s="713"/>
      <c r="BR36" s="713"/>
      <c r="BS36" s="713"/>
      <c r="BT36" s="713"/>
      <c r="BU36" s="714"/>
      <c r="BV36" s="709" t="s">
        <v>130</v>
      </c>
      <c r="BW36" s="710"/>
      <c r="BX36" s="710"/>
      <c r="BY36" s="710"/>
      <c r="BZ36" s="710"/>
      <c r="CA36" s="710"/>
      <c r="CB36" s="711"/>
      <c r="CD36" s="660" t="s">
        <v>333</v>
      </c>
      <c r="CE36" s="661"/>
      <c r="CF36" s="661"/>
      <c r="CG36" s="661"/>
      <c r="CH36" s="661"/>
      <c r="CI36" s="661"/>
      <c r="CJ36" s="661"/>
      <c r="CK36" s="661"/>
      <c r="CL36" s="661"/>
      <c r="CM36" s="661"/>
      <c r="CN36" s="661"/>
      <c r="CO36" s="661"/>
      <c r="CP36" s="661"/>
      <c r="CQ36" s="662"/>
      <c r="CR36" s="663">
        <v>17929472</v>
      </c>
      <c r="CS36" s="664"/>
      <c r="CT36" s="664"/>
      <c r="CU36" s="664"/>
      <c r="CV36" s="664"/>
      <c r="CW36" s="664"/>
      <c r="CX36" s="664"/>
      <c r="CY36" s="665"/>
      <c r="CZ36" s="666">
        <v>9.6999999999999993</v>
      </c>
      <c r="DA36" s="674"/>
      <c r="DB36" s="674"/>
      <c r="DC36" s="675"/>
      <c r="DD36" s="669">
        <v>15213945</v>
      </c>
      <c r="DE36" s="664"/>
      <c r="DF36" s="664"/>
      <c r="DG36" s="664"/>
      <c r="DH36" s="664"/>
      <c r="DI36" s="664"/>
      <c r="DJ36" s="664"/>
      <c r="DK36" s="665"/>
      <c r="DL36" s="669">
        <v>9928425</v>
      </c>
      <c r="DM36" s="664"/>
      <c r="DN36" s="664"/>
      <c r="DO36" s="664"/>
      <c r="DP36" s="664"/>
      <c r="DQ36" s="664"/>
      <c r="DR36" s="664"/>
      <c r="DS36" s="664"/>
      <c r="DT36" s="664"/>
      <c r="DU36" s="664"/>
      <c r="DV36" s="665"/>
      <c r="DW36" s="666">
        <v>9.1999999999999993</v>
      </c>
      <c r="DX36" s="674"/>
      <c r="DY36" s="674"/>
      <c r="DZ36" s="674"/>
      <c r="EA36" s="674"/>
      <c r="EB36" s="674"/>
      <c r="EC36" s="688"/>
    </row>
    <row r="37" spans="2:133" ht="11.25" customHeight="1" x14ac:dyDescent="0.2">
      <c r="B37" s="660" t="s">
        <v>334</v>
      </c>
      <c r="C37" s="661"/>
      <c r="D37" s="661"/>
      <c r="E37" s="661"/>
      <c r="F37" s="661"/>
      <c r="G37" s="661"/>
      <c r="H37" s="661"/>
      <c r="I37" s="661"/>
      <c r="J37" s="661"/>
      <c r="K37" s="661"/>
      <c r="L37" s="661"/>
      <c r="M37" s="661"/>
      <c r="N37" s="661"/>
      <c r="O37" s="661"/>
      <c r="P37" s="661"/>
      <c r="Q37" s="662"/>
      <c r="R37" s="663">
        <v>3947361</v>
      </c>
      <c r="S37" s="664"/>
      <c r="T37" s="664"/>
      <c r="U37" s="664"/>
      <c r="V37" s="664"/>
      <c r="W37" s="664"/>
      <c r="X37" s="664"/>
      <c r="Y37" s="665"/>
      <c r="Z37" s="699">
        <v>2.1</v>
      </c>
      <c r="AA37" s="699"/>
      <c r="AB37" s="699"/>
      <c r="AC37" s="699"/>
      <c r="AD37" s="700">
        <v>62</v>
      </c>
      <c r="AE37" s="700"/>
      <c r="AF37" s="700"/>
      <c r="AG37" s="700"/>
      <c r="AH37" s="700"/>
      <c r="AI37" s="700"/>
      <c r="AJ37" s="700"/>
      <c r="AK37" s="700"/>
      <c r="AL37" s="666">
        <v>0</v>
      </c>
      <c r="AM37" s="667"/>
      <c r="AN37" s="667"/>
      <c r="AO37" s="701"/>
      <c r="AQ37" s="694" t="s">
        <v>335</v>
      </c>
      <c r="AR37" s="695"/>
      <c r="AS37" s="695"/>
      <c r="AT37" s="695"/>
      <c r="AU37" s="695"/>
      <c r="AV37" s="695"/>
      <c r="AW37" s="695"/>
      <c r="AX37" s="695"/>
      <c r="AY37" s="696"/>
      <c r="AZ37" s="663">
        <v>7417642</v>
      </c>
      <c r="BA37" s="664"/>
      <c r="BB37" s="664"/>
      <c r="BC37" s="664"/>
      <c r="BD37" s="672"/>
      <c r="BE37" s="672"/>
      <c r="BF37" s="697"/>
      <c r="BG37" s="660" t="s">
        <v>336</v>
      </c>
      <c r="BH37" s="661"/>
      <c r="BI37" s="661"/>
      <c r="BJ37" s="661"/>
      <c r="BK37" s="661"/>
      <c r="BL37" s="661"/>
      <c r="BM37" s="661"/>
      <c r="BN37" s="661"/>
      <c r="BO37" s="661"/>
      <c r="BP37" s="661"/>
      <c r="BQ37" s="661"/>
      <c r="BR37" s="661"/>
      <c r="BS37" s="661"/>
      <c r="BT37" s="661"/>
      <c r="BU37" s="662"/>
      <c r="BV37" s="663">
        <v>-122550</v>
      </c>
      <c r="BW37" s="664"/>
      <c r="BX37" s="664"/>
      <c r="BY37" s="664"/>
      <c r="BZ37" s="664"/>
      <c r="CA37" s="664"/>
      <c r="CB37" s="698"/>
      <c r="CD37" s="660" t="s">
        <v>337</v>
      </c>
      <c r="CE37" s="661"/>
      <c r="CF37" s="661"/>
      <c r="CG37" s="661"/>
      <c r="CH37" s="661"/>
      <c r="CI37" s="661"/>
      <c r="CJ37" s="661"/>
      <c r="CK37" s="661"/>
      <c r="CL37" s="661"/>
      <c r="CM37" s="661"/>
      <c r="CN37" s="661"/>
      <c r="CO37" s="661"/>
      <c r="CP37" s="661"/>
      <c r="CQ37" s="662"/>
      <c r="CR37" s="663">
        <v>1155071</v>
      </c>
      <c r="CS37" s="672"/>
      <c r="CT37" s="672"/>
      <c r="CU37" s="672"/>
      <c r="CV37" s="672"/>
      <c r="CW37" s="672"/>
      <c r="CX37" s="672"/>
      <c r="CY37" s="673"/>
      <c r="CZ37" s="666">
        <v>0.6</v>
      </c>
      <c r="DA37" s="674"/>
      <c r="DB37" s="674"/>
      <c r="DC37" s="675"/>
      <c r="DD37" s="669">
        <v>1133254</v>
      </c>
      <c r="DE37" s="672"/>
      <c r="DF37" s="672"/>
      <c r="DG37" s="672"/>
      <c r="DH37" s="672"/>
      <c r="DI37" s="672"/>
      <c r="DJ37" s="672"/>
      <c r="DK37" s="673"/>
      <c r="DL37" s="669">
        <v>1080864</v>
      </c>
      <c r="DM37" s="672"/>
      <c r="DN37" s="672"/>
      <c r="DO37" s="672"/>
      <c r="DP37" s="672"/>
      <c r="DQ37" s="672"/>
      <c r="DR37" s="672"/>
      <c r="DS37" s="672"/>
      <c r="DT37" s="672"/>
      <c r="DU37" s="672"/>
      <c r="DV37" s="673"/>
      <c r="DW37" s="666">
        <v>1</v>
      </c>
      <c r="DX37" s="674"/>
      <c r="DY37" s="674"/>
      <c r="DZ37" s="674"/>
      <c r="EA37" s="674"/>
      <c r="EB37" s="674"/>
      <c r="EC37" s="688"/>
    </row>
    <row r="38" spans="2:133" ht="11.25" customHeight="1" x14ac:dyDescent="0.2">
      <c r="B38" s="660" t="s">
        <v>338</v>
      </c>
      <c r="C38" s="661"/>
      <c r="D38" s="661"/>
      <c r="E38" s="661"/>
      <c r="F38" s="661"/>
      <c r="G38" s="661"/>
      <c r="H38" s="661"/>
      <c r="I38" s="661"/>
      <c r="J38" s="661"/>
      <c r="K38" s="661"/>
      <c r="L38" s="661"/>
      <c r="M38" s="661"/>
      <c r="N38" s="661"/>
      <c r="O38" s="661"/>
      <c r="P38" s="661"/>
      <c r="Q38" s="662"/>
      <c r="R38" s="663">
        <v>17401110</v>
      </c>
      <c r="S38" s="664"/>
      <c r="T38" s="664"/>
      <c r="U38" s="664"/>
      <c r="V38" s="664"/>
      <c r="W38" s="664"/>
      <c r="X38" s="664"/>
      <c r="Y38" s="665"/>
      <c r="Z38" s="699">
        <v>9.1</v>
      </c>
      <c r="AA38" s="699"/>
      <c r="AB38" s="699"/>
      <c r="AC38" s="699"/>
      <c r="AD38" s="700" t="s">
        <v>246</v>
      </c>
      <c r="AE38" s="700"/>
      <c r="AF38" s="700"/>
      <c r="AG38" s="700"/>
      <c r="AH38" s="700"/>
      <c r="AI38" s="700"/>
      <c r="AJ38" s="700"/>
      <c r="AK38" s="700"/>
      <c r="AL38" s="666" t="s">
        <v>246</v>
      </c>
      <c r="AM38" s="667"/>
      <c r="AN38" s="667"/>
      <c r="AO38" s="701"/>
      <c r="AQ38" s="694" t="s">
        <v>339</v>
      </c>
      <c r="AR38" s="695"/>
      <c r="AS38" s="695"/>
      <c r="AT38" s="695"/>
      <c r="AU38" s="695"/>
      <c r="AV38" s="695"/>
      <c r="AW38" s="695"/>
      <c r="AX38" s="695"/>
      <c r="AY38" s="696"/>
      <c r="AZ38" s="663">
        <v>1438328</v>
      </c>
      <c r="BA38" s="664"/>
      <c r="BB38" s="664"/>
      <c r="BC38" s="664"/>
      <c r="BD38" s="672"/>
      <c r="BE38" s="672"/>
      <c r="BF38" s="697"/>
      <c r="BG38" s="660" t="s">
        <v>340</v>
      </c>
      <c r="BH38" s="661"/>
      <c r="BI38" s="661"/>
      <c r="BJ38" s="661"/>
      <c r="BK38" s="661"/>
      <c r="BL38" s="661"/>
      <c r="BM38" s="661"/>
      <c r="BN38" s="661"/>
      <c r="BO38" s="661"/>
      <c r="BP38" s="661"/>
      <c r="BQ38" s="661"/>
      <c r="BR38" s="661"/>
      <c r="BS38" s="661"/>
      <c r="BT38" s="661"/>
      <c r="BU38" s="662"/>
      <c r="BV38" s="663">
        <v>44985</v>
      </c>
      <c r="BW38" s="664"/>
      <c r="BX38" s="664"/>
      <c r="BY38" s="664"/>
      <c r="BZ38" s="664"/>
      <c r="CA38" s="664"/>
      <c r="CB38" s="698"/>
      <c r="CD38" s="660" t="s">
        <v>341</v>
      </c>
      <c r="CE38" s="661"/>
      <c r="CF38" s="661"/>
      <c r="CG38" s="661"/>
      <c r="CH38" s="661"/>
      <c r="CI38" s="661"/>
      <c r="CJ38" s="661"/>
      <c r="CK38" s="661"/>
      <c r="CL38" s="661"/>
      <c r="CM38" s="661"/>
      <c r="CN38" s="661"/>
      <c r="CO38" s="661"/>
      <c r="CP38" s="661"/>
      <c r="CQ38" s="662"/>
      <c r="CR38" s="663">
        <v>16862018</v>
      </c>
      <c r="CS38" s="664"/>
      <c r="CT38" s="664"/>
      <c r="CU38" s="664"/>
      <c r="CV38" s="664"/>
      <c r="CW38" s="664"/>
      <c r="CX38" s="664"/>
      <c r="CY38" s="665"/>
      <c r="CZ38" s="666">
        <v>9.1</v>
      </c>
      <c r="DA38" s="674"/>
      <c r="DB38" s="674"/>
      <c r="DC38" s="675"/>
      <c r="DD38" s="669">
        <v>14319369</v>
      </c>
      <c r="DE38" s="664"/>
      <c r="DF38" s="664"/>
      <c r="DG38" s="664"/>
      <c r="DH38" s="664"/>
      <c r="DI38" s="664"/>
      <c r="DJ38" s="664"/>
      <c r="DK38" s="665"/>
      <c r="DL38" s="669">
        <v>13858358</v>
      </c>
      <c r="DM38" s="664"/>
      <c r="DN38" s="664"/>
      <c r="DO38" s="664"/>
      <c r="DP38" s="664"/>
      <c r="DQ38" s="664"/>
      <c r="DR38" s="664"/>
      <c r="DS38" s="664"/>
      <c r="DT38" s="664"/>
      <c r="DU38" s="664"/>
      <c r="DV38" s="665"/>
      <c r="DW38" s="666">
        <v>12.9</v>
      </c>
      <c r="DX38" s="674"/>
      <c r="DY38" s="674"/>
      <c r="DZ38" s="674"/>
      <c r="EA38" s="674"/>
      <c r="EB38" s="674"/>
      <c r="EC38" s="688"/>
    </row>
    <row r="39" spans="2:133" ht="11.25" customHeight="1" x14ac:dyDescent="0.2">
      <c r="B39" s="660" t="s">
        <v>342</v>
      </c>
      <c r="C39" s="661"/>
      <c r="D39" s="661"/>
      <c r="E39" s="661"/>
      <c r="F39" s="661"/>
      <c r="G39" s="661"/>
      <c r="H39" s="661"/>
      <c r="I39" s="661"/>
      <c r="J39" s="661"/>
      <c r="K39" s="661"/>
      <c r="L39" s="661"/>
      <c r="M39" s="661"/>
      <c r="N39" s="661"/>
      <c r="O39" s="661"/>
      <c r="P39" s="661"/>
      <c r="Q39" s="662"/>
      <c r="R39" s="663" t="s">
        <v>246</v>
      </c>
      <c r="S39" s="664"/>
      <c r="T39" s="664"/>
      <c r="U39" s="664"/>
      <c r="V39" s="664"/>
      <c r="W39" s="664"/>
      <c r="X39" s="664"/>
      <c r="Y39" s="665"/>
      <c r="Z39" s="699" t="s">
        <v>130</v>
      </c>
      <c r="AA39" s="699"/>
      <c r="AB39" s="699"/>
      <c r="AC39" s="699"/>
      <c r="AD39" s="700" t="s">
        <v>130</v>
      </c>
      <c r="AE39" s="700"/>
      <c r="AF39" s="700"/>
      <c r="AG39" s="700"/>
      <c r="AH39" s="700"/>
      <c r="AI39" s="700"/>
      <c r="AJ39" s="700"/>
      <c r="AK39" s="700"/>
      <c r="AL39" s="666" t="s">
        <v>139</v>
      </c>
      <c r="AM39" s="667"/>
      <c r="AN39" s="667"/>
      <c r="AO39" s="701"/>
      <c r="AQ39" s="694" t="s">
        <v>343</v>
      </c>
      <c r="AR39" s="695"/>
      <c r="AS39" s="695"/>
      <c r="AT39" s="695"/>
      <c r="AU39" s="695"/>
      <c r="AV39" s="695"/>
      <c r="AW39" s="695"/>
      <c r="AX39" s="695"/>
      <c r="AY39" s="696"/>
      <c r="AZ39" s="663">
        <v>611773</v>
      </c>
      <c r="BA39" s="664"/>
      <c r="BB39" s="664"/>
      <c r="BC39" s="664"/>
      <c r="BD39" s="672"/>
      <c r="BE39" s="672"/>
      <c r="BF39" s="697"/>
      <c r="BG39" s="660" t="s">
        <v>344</v>
      </c>
      <c r="BH39" s="661"/>
      <c r="BI39" s="661"/>
      <c r="BJ39" s="661"/>
      <c r="BK39" s="661"/>
      <c r="BL39" s="661"/>
      <c r="BM39" s="661"/>
      <c r="BN39" s="661"/>
      <c r="BO39" s="661"/>
      <c r="BP39" s="661"/>
      <c r="BQ39" s="661"/>
      <c r="BR39" s="661"/>
      <c r="BS39" s="661"/>
      <c r="BT39" s="661"/>
      <c r="BU39" s="662"/>
      <c r="BV39" s="663">
        <v>64059</v>
      </c>
      <c r="BW39" s="664"/>
      <c r="BX39" s="664"/>
      <c r="BY39" s="664"/>
      <c r="BZ39" s="664"/>
      <c r="CA39" s="664"/>
      <c r="CB39" s="698"/>
      <c r="CD39" s="660" t="s">
        <v>345</v>
      </c>
      <c r="CE39" s="661"/>
      <c r="CF39" s="661"/>
      <c r="CG39" s="661"/>
      <c r="CH39" s="661"/>
      <c r="CI39" s="661"/>
      <c r="CJ39" s="661"/>
      <c r="CK39" s="661"/>
      <c r="CL39" s="661"/>
      <c r="CM39" s="661"/>
      <c r="CN39" s="661"/>
      <c r="CO39" s="661"/>
      <c r="CP39" s="661"/>
      <c r="CQ39" s="662"/>
      <c r="CR39" s="663">
        <v>4621162</v>
      </c>
      <c r="CS39" s="672"/>
      <c r="CT39" s="672"/>
      <c r="CU39" s="672"/>
      <c r="CV39" s="672"/>
      <c r="CW39" s="672"/>
      <c r="CX39" s="672"/>
      <c r="CY39" s="673"/>
      <c r="CZ39" s="666">
        <v>2.5</v>
      </c>
      <c r="DA39" s="674"/>
      <c r="DB39" s="674"/>
      <c r="DC39" s="675"/>
      <c r="DD39" s="669">
        <v>3419647</v>
      </c>
      <c r="DE39" s="672"/>
      <c r="DF39" s="672"/>
      <c r="DG39" s="672"/>
      <c r="DH39" s="672"/>
      <c r="DI39" s="672"/>
      <c r="DJ39" s="672"/>
      <c r="DK39" s="673"/>
      <c r="DL39" s="669" t="s">
        <v>130</v>
      </c>
      <c r="DM39" s="672"/>
      <c r="DN39" s="672"/>
      <c r="DO39" s="672"/>
      <c r="DP39" s="672"/>
      <c r="DQ39" s="672"/>
      <c r="DR39" s="672"/>
      <c r="DS39" s="672"/>
      <c r="DT39" s="672"/>
      <c r="DU39" s="672"/>
      <c r="DV39" s="673"/>
      <c r="DW39" s="666" t="s">
        <v>130</v>
      </c>
      <c r="DX39" s="674"/>
      <c r="DY39" s="674"/>
      <c r="DZ39" s="674"/>
      <c r="EA39" s="674"/>
      <c r="EB39" s="674"/>
      <c r="EC39" s="688"/>
    </row>
    <row r="40" spans="2:133" ht="11.25" customHeight="1" x14ac:dyDescent="0.2">
      <c r="B40" s="660" t="s">
        <v>346</v>
      </c>
      <c r="C40" s="661"/>
      <c r="D40" s="661"/>
      <c r="E40" s="661"/>
      <c r="F40" s="661"/>
      <c r="G40" s="661"/>
      <c r="H40" s="661"/>
      <c r="I40" s="661"/>
      <c r="J40" s="661"/>
      <c r="K40" s="661"/>
      <c r="L40" s="661"/>
      <c r="M40" s="661"/>
      <c r="N40" s="661"/>
      <c r="O40" s="661"/>
      <c r="P40" s="661"/>
      <c r="Q40" s="662"/>
      <c r="R40" s="663">
        <v>3971810</v>
      </c>
      <c r="S40" s="664"/>
      <c r="T40" s="664"/>
      <c r="U40" s="664"/>
      <c r="V40" s="664"/>
      <c r="W40" s="664"/>
      <c r="X40" s="664"/>
      <c r="Y40" s="665"/>
      <c r="Z40" s="699">
        <v>2.1</v>
      </c>
      <c r="AA40" s="699"/>
      <c r="AB40" s="699"/>
      <c r="AC40" s="699"/>
      <c r="AD40" s="700" t="s">
        <v>246</v>
      </c>
      <c r="AE40" s="700"/>
      <c r="AF40" s="700"/>
      <c r="AG40" s="700"/>
      <c r="AH40" s="700"/>
      <c r="AI40" s="700"/>
      <c r="AJ40" s="700"/>
      <c r="AK40" s="700"/>
      <c r="AL40" s="666" t="s">
        <v>130</v>
      </c>
      <c r="AM40" s="667"/>
      <c r="AN40" s="667"/>
      <c r="AO40" s="701"/>
      <c r="AQ40" s="694" t="s">
        <v>347</v>
      </c>
      <c r="AR40" s="695"/>
      <c r="AS40" s="695"/>
      <c r="AT40" s="695"/>
      <c r="AU40" s="695"/>
      <c r="AV40" s="695"/>
      <c r="AW40" s="695"/>
      <c r="AX40" s="695"/>
      <c r="AY40" s="696"/>
      <c r="AZ40" s="663">
        <v>111845</v>
      </c>
      <c r="BA40" s="664"/>
      <c r="BB40" s="664"/>
      <c r="BC40" s="664"/>
      <c r="BD40" s="672"/>
      <c r="BE40" s="672"/>
      <c r="BF40" s="697"/>
      <c r="BG40" s="702" t="s">
        <v>348</v>
      </c>
      <c r="BH40" s="703"/>
      <c r="BI40" s="703"/>
      <c r="BJ40" s="703"/>
      <c r="BK40" s="703"/>
      <c r="BL40" s="223"/>
      <c r="BM40" s="661" t="s">
        <v>349</v>
      </c>
      <c r="BN40" s="661"/>
      <c r="BO40" s="661"/>
      <c r="BP40" s="661"/>
      <c r="BQ40" s="661"/>
      <c r="BR40" s="661"/>
      <c r="BS40" s="661"/>
      <c r="BT40" s="661"/>
      <c r="BU40" s="662"/>
      <c r="BV40" s="663">
        <v>93</v>
      </c>
      <c r="BW40" s="664"/>
      <c r="BX40" s="664"/>
      <c r="BY40" s="664"/>
      <c r="BZ40" s="664"/>
      <c r="CA40" s="664"/>
      <c r="CB40" s="698"/>
      <c r="CD40" s="660" t="s">
        <v>350</v>
      </c>
      <c r="CE40" s="661"/>
      <c r="CF40" s="661"/>
      <c r="CG40" s="661"/>
      <c r="CH40" s="661"/>
      <c r="CI40" s="661"/>
      <c r="CJ40" s="661"/>
      <c r="CK40" s="661"/>
      <c r="CL40" s="661"/>
      <c r="CM40" s="661"/>
      <c r="CN40" s="661"/>
      <c r="CO40" s="661"/>
      <c r="CP40" s="661"/>
      <c r="CQ40" s="662"/>
      <c r="CR40" s="663">
        <v>3186525</v>
      </c>
      <c r="CS40" s="664"/>
      <c r="CT40" s="664"/>
      <c r="CU40" s="664"/>
      <c r="CV40" s="664"/>
      <c r="CW40" s="664"/>
      <c r="CX40" s="664"/>
      <c r="CY40" s="665"/>
      <c r="CZ40" s="666">
        <v>1.7</v>
      </c>
      <c r="DA40" s="674"/>
      <c r="DB40" s="674"/>
      <c r="DC40" s="675"/>
      <c r="DD40" s="669">
        <v>2122258</v>
      </c>
      <c r="DE40" s="664"/>
      <c r="DF40" s="664"/>
      <c r="DG40" s="664"/>
      <c r="DH40" s="664"/>
      <c r="DI40" s="664"/>
      <c r="DJ40" s="664"/>
      <c r="DK40" s="665"/>
      <c r="DL40" s="669" t="s">
        <v>130</v>
      </c>
      <c r="DM40" s="664"/>
      <c r="DN40" s="664"/>
      <c r="DO40" s="664"/>
      <c r="DP40" s="664"/>
      <c r="DQ40" s="664"/>
      <c r="DR40" s="664"/>
      <c r="DS40" s="664"/>
      <c r="DT40" s="664"/>
      <c r="DU40" s="664"/>
      <c r="DV40" s="665"/>
      <c r="DW40" s="666" t="s">
        <v>139</v>
      </c>
      <c r="DX40" s="674"/>
      <c r="DY40" s="674"/>
      <c r="DZ40" s="674"/>
      <c r="EA40" s="674"/>
      <c r="EB40" s="674"/>
      <c r="EC40" s="688"/>
    </row>
    <row r="41" spans="2:133" ht="11.25" customHeight="1" x14ac:dyDescent="0.2">
      <c r="B41" s="644" t="s">
        <v>351</v>
      </c>
      <c r="C41" s="645"/>
      <c r="D41" s="645"/>
      <c r="E41" s="645"/>
      <c r="F41" s="645"/>
      <c r="G41" s="645"/>
      <c r="H41" s="645"/>
      <c r="I41" s="645"/>
      <c r="J41" s="645"/>
      <c r="K41" s="645"/>
      <c r="L41" s="645"/>
      <c r="M41" s="645"/>
      <c r="N41" s="645"/>
      <c r="O41" s="645"/>
      <c r="P41" s="645"/>
      <c r="Q41" s="646"/>
      <c r="R41" s="647">
        <v>190208167</v>
      </c>
      <c r="S41" s="685"/>
      <c r="T41" s="685"/>
      <c r="U41" s="685"/>
      <c r="V41" s="685"/>
      <c r="W41" s="685"/>
      <c r="X41" s="685"/>
      <c r="Y41" s="689"/>
      <c r="Z41" s="690">
        <v>100</v>
      </c>
      <c r="AA41" s="690"/>
      <c r="AB41" s="690"/>
      <c r="AC41" s="690"/>
      <c r="AD41" s="691">
        <v>103737198</v>
      </c>
      <c r="AE41" s="691"/>
      <c r="AF41" s="691"/>
      <c r="AG41" s="691"/>
      <c r="AH41" s="691"/>
      <c r="AI41" s="691"/>
      <c r="AJ41" s="691"/>
      <c r="AK41" s="691"/>
      <c r="AL41" s="650">
        <v>100</v>
      </c>
      <c r="AM41" s="692"/>
      <c r="AN41" s="692"/>
      <c r="AO41" s="693"/>
      <c r="AQ41" s="694" t="s">
        <v>352</v>
      </c>
      <c r="AR41" s="695"/>
      <c r="AS41" s="695"/>
      <c r="AT41" s="695"/>
      <c r="AU41" s="695"/>
      <c r="AV41" s="695"/>
      <c r="AW41" s="695"/>
      <c r="AX41" s="695"/>
      <c r="AY41" s="696"/>
      <c r="AZ41" s="663">
        <v>2257537</v>
      </c>
      <c r="BA41" s="664"/>
      <c r="BB41" s="664"/>
      <c r="BC41" s="664"/>
      <c r="BD41" s="672"/>
      <c r="BE41" s="672"/>
      <c r="BF41" s="697"/>
      <c r="BG41" s="702"/>
      <c r="BH41" s="703"/>
      <c r="BI41" s="703"/>
      <c r="BJ41" s="703"/>
      <c r="BK41" s="703"/>
      <c r="BL41" s="223"/>
      <c r="BM41" s="661" t="s">
        <v>353</v>
      </c>
      <c r="BN41" s="661"/>
      <c r="BO41" s="661"/>
      <c r="BP41" s="661"/>
      <c r="BQ41" s="661"/>
      <c r="BR41" s="661"/>
      <c r="BS41" s="661"/>
      <c r="BT41" s="661"/>
      <c r="BU41" s="662"/>
      <c r="BV41" s="663" t="s">
        <v>130</v>
      </c>
      <c r="BW41" s="664"/>
      <c r="BX41" s="664"/>
      <c r="BY41" s="664"/>
      <c r="BZ41" s="664"/>
      <c r="CA41" s="664"/>
      <c r="CB41" s="698"/>
      <c r="CD41" s="660" t="s">
        <v>354</v>
      </c>
      <c r="CE41" s="661"/>
      <c r="CF41" s="661"/>
      <c r="CG41" s="661"/>
      <c r="CH41" s="661"/>
      <c r="CI41" s="661"/>
      <c r="CJ41" s="661"/>
      <c r="CK41" s="661"/>
      <c r="CL41" s="661"/>
      <c r="CM41" s="661"/>
      <c r="CN41" s="661"/>
      <c r="CO41" s="661"/>
      <c r="CP41" s="661"/>
      <c r="CQ41" s="662"/>
      <c r="CR41" s="663" t="s">
        <v>246</v>
      </c>
      <c r="CS41" s="672"/>
      <c r="CT41" s="672"/>
      <c r="CU41" s="672"/>
      <c r="CV41" s="672"/>
      <c r="CW41" s="672"/>
      <c r="CX41" s="672"/>
      <c r="CY41" s="673"/>
      <c r="CZ41" s="666" t="s">
        <v>139</v>
      </c>
      <c r="DA41" s="674"/>
      <c r="DB41" s="674"/>
      <c r="DC41" s="675"/>
      <c r="DD41" s="669" t="s">
        <v>130</v>
      </c>
      <c r="DE41" s="672"/>
      <c r="DF41" s="672"/>
      <c r="DG41" s="672"/>
      <c r="DH41" s="672"/>
      <c r="DI41" s="672"/>
      <c r="DJ41" s="672"/>
      <c r="DK41" s="673"/>
      <c r="DL41" s="641"/>
      <c r="DM41" s="642"/>
      <c r="DN41" s="642"/>
      <c r="DO41" s="642"/>
      <c r="DP41" s="642"/>
      <c r="DQ41" s="642"/>
      <c r="DR41" s="642"/>
      <c r="DS41" s="642"/>
      <c r="DT41" s="642"/>
      <c r="DU41" s="642"/>
      <c r="DV41" s="643"/>
      <c r="DW41" s="638"/>
      <c r="DX41" s="639"/>
      <c r="DY41" s="639"/>
      <c r="DZ41" s="639"/>
      <c r="EA41" s="639"/>
      <c r="EB41" s="639"/>
      <c r="EC41" s="640"/>
    </row>
    <row r="42" spans="2:133" ht="11.25" customHeight="1" x14ac:dyDescent="0.2">
      <c r="AQ42" s="682" t="s">
        <v>355</v>
      </c>
      <c r="AR42" s="683"/>
      <c r="AS42" s="683"/>
      <c r="AT42" s="683"/>
      <c r="AU42" s="683"/>
      <c r="AV42" s="683"/>
      <c r="AW42" s="683"/>
      <c r="AX42" s="683"/>
      <c r="AY42" s="684"/>
      <c r="AZ42" s="647">
        <v>12980024</v>
      </c>
      <c r="BA42" s="685"/>
      <c r="BB42" s="685"/>
      <c r="BC42" s="685"/>
      <c r="BD42" s="648"/>
      <c r="BE42" s="648"/>
      <c r="BF42" s="686"/>
      <c r="BG42" s="704"/>
      <c r="BH42" s="705"/>
      <c r="BI42" s="705"/>
      <c r="BJ42" s="705"/>
      <c r="BK42" s="705"/>
      <c r="BL42" s="224"/>
      <c r="BM42" s="645" t="s">
        <v>356</v>
      </c>
      <c r="BN42" s="645"/>
      <c r="BO42" s="645"/>
      <c r="BP42" s="645"/>
      <c r="BQ42" s="645"/>
      <c r="BR42" s="645"/>
      <c r="BS42" s="645"/>
      <c r="BT42" s="645"/>
      <c r="BU42" s="646"/>
      <c r="BV42" s="647">
        <v>371</v>
      </c>
      <c r="BW42" s="685"/>
      <c r="BX42" s="685"/>
      <c r="BY42" s="685"/>
      <c r="BZ42" s="685"/>
      <c r="CA42" s="685"/>
      <c r="CB42" s="687"/>
      <c r="CD42" s="660" t="s">
        <v>357</v>
      </c>
      <c r="CE42" s="661"/>
      <c r="CF42" s="661"/>
      <c r="CG42" s="661"/>
      <c r="CH42" s="661"/>
      <c r="CI42" s="661"/>
      <c r="CJ42" s="661"/>
      <c r="CK42" s="661"/>
      <c r="CL42" s="661"/>
      <c r="CM42" s="661"/>
      <c r="CN42" s="661"/>
      <c r="CO42" s="661"/>
      <c r="CP42" s="661"/>
      <c r="CQ42" s="662"/>
      <c r="CR42" s="663">
        <v>25834569</v>
      </c>
      <c r="CS42" s="672"/>
      <c r="CT42" s="672"/>
      <c r="CU42" s="672"/>
      <c r="CV42" s="672"/>
      <c r="CW42" s="672"/>
      <c r="CX42" s="672"/>
      <c r="CY42" s="673"/>
      <c r="CZ42" s="666">
        <v>13.9</v>
      </c>
      <c r="DA42" s="674"/>
      <c r="DB42" s="674"/>
      <c r="DC42" s="675"/>
      <c r="DD42" s="669">
        <v>5614502</v>
      </c>
      <c r="DE42" s="672"/>
      <c r="DF42" s="672"/>
      <c r="DG42" s="672"/>
      <c r="DH42" s="672"/>
      <c r="DI42" s="672"/>
      <c r="DJ42" s="672"/>
      <c r="DK42" s="673"/>
      <c r="DL42" s="641"/>
      <c r="DM42" s="642"/>
      <c r="DN42" s="642"/>
      <c r="DO42" s="642"/>
      <c r="DP42" s="642"/>
      <c r="DQ42" s="642"/>
      <c r="DR42" s="642"/>
      <c r="DS42" s="642"/>
      <c r="DT42" s="642"/>
      <c r="DU42" s="642"/>
      <c r="DV42" s="643"/>
      <c r="DW42" s="638"/>
      <c r="DX42" s="639"/>
      <c r="DY42" s="639"/>
      <c r="DZ42" s="639"/>
      <c r="EA42" s="639"/>
      <c r="EB42" s="639"/>
      <c r="EC42" s="640"/>
    </row>
    <row r="43" spans="2:133" ht="11.25" customHeight="1" x14ac:dyDescent="0.2">
      <c r="B43" s="214" t="s">
        <v>358</v>
      </c>
      <c r="CD43" s="660" t="s">
        <v>359</v>
      </c>
      <c r="CE43" s="661"/>
      <c r="CF43" s="661"/>
      <c r="CG43" s="661"/>
      <c r="CH43" s="661"/>
      <c r="CI43" s="661"/>
      <c r="CJ43" s="661"/>
      <c r="CK43" s="661"/>
      <c r="CL43" s="661"/>
      <c r="CM43" s="661"/>
      <c r="CN43" s="661"/>
      <c r="CO43" s="661"/>
      <c r="CP43" s="661"/>
      <c r="CQ43" s="662"/>
      <c r="CR43" s="663">
        <v>307701</v>
      </c>
      <c r="CS43" s="672"/>
      <c r="CT43" s="672"/>
      <c r="CU43" s="672"/>
      <c r="CV43" s="672"/>
      <c r="CW43" s="672"/>
      <c r="CX43" s="672"/>
      <c r="CY43" s="673"/>
      <c r="CZ43" s="666">
        <v>0.2</v>
      </c>
      <c r="DA43" s="674"/>
      <c r="DB43" s="674"/>
      <c r="DC43" s="675"/>
      <c r="DD43" s="669">
        <v>307701</v>
      </c>
      <c r="DE43" s="672"/>
      <c r="DF43" s="672"/>
      <c r="DG43" s="672"/>
      <c r="DH43" s="672"/>
      <c r="DI43" s="672"/>
      <c r="DJ43" s="672"/>
      <c r="DK43" s="673"/>
      <c r="DL43" s="641"/>
      <c r="DM43" s="642"/>
      <c r="DN43" s="642"/>
      <c r="DO43" s="642"/>
      <c r="DP43" s="642"/>
      <c r="DQ43" s="642"/>
      <c r="DR43" s="642"/>
      <c r="DS43" s="642"/>
      <c r="DT43" s="642"/>
      <c r="DU43" s="642"/>
      <c r="DV43" s="643"/>
      <c r="DW43" s="638"/>
      <c r="DX43" s="639"/>
      <c r="DY43" s="639"/>
      <c r="DZ43" s="639"/>
      <c r="EA43" s="639"/>
      <c r="EB43" s="639"/>
      <c r="EC43" s="640"/>
    </row>
    <row r="44" spans="2:133" ht="11.25" customHeight="1" x14ac:dyDescent="0.2">
      <c r="B44" s="670" t="s">
        <v>360</v>
      </c>
      <c r="C44" s="670"/>
      <c r="D44" s="670"/>
      <c r="E44" s="670"/>
      <c r="F44" s="670"/>
      <c r="G44" s="670"/>
      <c r="H44" s="670"/>
      <c r="I44" s="670"/>
      <c r="J44" s="670"/>
      <c r="K44" s="670"/>
      <c r="L44" s="670"/>
      <c r="M44" s="670"/>
      <c r="N44" s="670"/>
      <c r="O44" s="670"/>
      <c r="P44" s="670"/>
      <c r="Q44" s="670"/>
      <c r="R44" s="670"/>
      <c r="S44" s="670"/>
      <c r="T44" s="670"/>
      <c r="U44" s="670"/>
      <c r="V44" s="670"/>
      <c r="W44" s="670"/>
      <c r="X44" s="670"/>
      <c r="Y44" s="670"/>
      <c r="Z44" s="670"/>
      <c r="AA44" s="670"/>
      <c r="AB44" s="670"/>
      <c r="AC44" s="670"/>
      <c r="AD44" s="670"/>
      <c r="AE44" s="670"/>
      <c r="AF44" s="670"/>
      <c r="AG44" s="670"/>
      <c r="AH44" s="670"/>
      <c r="AI44" s="670"/>
      <c r="AJ44" s="670"/>
      <c r="AK44" s="670"/>
      <c r="AL44" s="670"/>
      <c r="AM44" s="670"/>
      <c r="AN44" s="670"/>
      <c r="AO44" s="670"/>
      <c r="AP44" s="670"/>
      <c r="AQ44" s="670"/>
      <c r="AR44" s="670"/>
      <c r="AS44" s="670"/>
      <c r="AT44" s="670"/>
      <c r="AU44" s="670"/>
      <c r="AV44" s="670"/>
      <c r="AW44" s="670"/>
      <c r="AX44" s="670"/>
      <c r="AY44" s="670"/>
      <c r="AZ44" s="670"/>
      <c r="BA44" s="670"/>
      <c r="BB44" s="670"/>
      <c r="BC44" s="670"/>
      <c r="BD44" s="670"/>
      <c r="BE44" s="670"/>
      <c r="BF44" s="670"/>
      <c r="BG44" s="670"/>
      <c r="BH44" s="670"/>
      <c r="BI44" s="670"/>
      <c r="BJ44" s="670"/>
      <c r="BK44" s="670"/>
      <c r="BL44" s="670"/>
      <c r="BM44" s="670"/>
      <c r="BN44" s="670"/>
      <c r="BO44" s="670"/>
      <c r="BP44" s="670"/>
      <c r="BQ44" s="670"/>
      <c r="BR44" s="670"/>
      <c r="BS44" s="670"/>
      <c r="BT44" s="670"/>
      <c r="BU44" s="670"/>
      <c r="BV44" s="670"/>
      <c r="BW44" s="670"/>
      <c r="BX44" s="670"/>
      <c r="BY44" s="670"/>
      <c r="BZ44" s="670"/>
      <c r="CA44" s="670"/>
      <c r="CB44" s="670"/>
      <c r="CC44" s="671"/>
      <c r="CD44" s="676" t="s">
        <v>308</v>
      </c>
      <c r="CE44" s="677"/>
      <c r="CF44" s="660" t="s">
        <v>361</v>
      </c>
      <c r="CG44" s="661"/>
      <c r="CH44" s="661"/>
      <c r="CI44" s="661"/>
      <c r="CJ44" s="661"/>
      <c r="CK44" s="661"/>
      <c r="CL44" s="661"/>
      <c r="CM44" s="661"/>
      <c r="CN44" s="661"/>
      <c r="CO44" s="661"/>
      <c r="CP44" s="661"/>
      <c r="CQ44" s="662"/>
      <c r="CR44" s="663">
        <v>25701291</v>
      </c>
      <c r="CS44" s="664"/>
      <c r="CT44" s="664"/>
      <c r="CU44" s="664"/>
      <c r="CV44" s="664"/>
      <c r="CW44" s="664"/>
      <c r="CX44" s="664"/>
      <c r="CY44" s="665"/>
      <c r="CZ44" s="666">
        <v>13.9</v>
      </c>
      <c r="DA44" s="667"/>
      <c r="DB44" s="667"/>
      <c r="DC44" s="668"/>
      <c r="DD44" s="669">
        <v>5554472</v>
      </c>
      <c r="DE44" s="664"/>
      <c r="DF44" s="664"/>
      <c r="DG44" s="664"/>
      <c r="DH44" s="664"/>
      <c r="DI44" s="664"/>
      <c r="DJ44" s="664"/>
      <c r="DK44" s="665"/>
      <c r="DL44" s="641"/>
      <c r="DM44" s="642"/>
      <c r="DN44" s="642"/>
      <c r="DO44" s="642"/>
      <c r="DP44" s="642"/>
      <c r="DQ44" s="642"/>
      <c r="DR44" s="642"/>
      <c r="DS44" s="642"/>
      <c r="DT44" s="642"/>
      <c r="DU44" s="642"/>
      <c r="DV44" s="643"/>
      <c r="DW44" s="638"/>
      <c r="DX44" s="639"/>
      <c r="DY44" s="639"/>
      <c r="DZ44" s="639"/>
      <c r="EA44" s="639"/>
      <c r="EB44" s="639"/>
      <c r="EC44" s="640"/>
    </row>
    <row r="45" spans="2:133" ht="11.25" customHeight="1" x14ac:dyDescent="0.2">
      <c r="B45" s="670" t="s">
        <v>362</v>
      </c>
      <c r="C45" s="670"/>
      <c r="D45" s="670"/>
      <c r="E45" s="670"/>
      <c r="F45" s="670"/>
      <c r="G45" s="670"/>
      <c r="H45" s="670"/>
      <c r="I45" s="670"/>
      <c r="J45" s="670"/>
      <c r="K45" s="670"/>
      <c r="L45" s="670"/>
      <c r="M45" s="670"/>
      <c r="N45" s="670"/>
      <c r="O45" s="670"/>
      <c r="P45" s="670"/>
      <c r="Q45" s="670"/>
      <c r="R45" s="670"/>
      <c r="S45" s="670"/>
      <c r="T45" s="670"/>
      <c r="U45" s="670"/>
      <c r="V45" s="670"/>
      <c r="W45" s="670"/>
      <c r="X45" s="670"/>
      <c r="Y45" s="670"/>
      <c r="Z45" s="670"/>
      <c r="AA45" s="670"/>
      <c r="AB45" s="670"/>
      <c r="AC45" s="670"/>
      <c r="AD45" s="670"/>
      <c r="AE45" s="670"/>
      <c r="AF45" s="670"/>
      <c r="AG45" s="670"/>
      <c r="AH45" s="670"/>
      <c r="AI45" s="670"/>
      <c r="AJ45" s="670"/>
      <c r="AK45" s="670"/>
      <c r="AL45" s="670"/>
      <c r="AM45" s="670"/>
      <c r="AN45" s="670"/>
      <c r="AO45" s="670"/>
      <c r="AP45" s="670"/>
      <c r="AQ45" s="670"/>
      <c r="AR45" s="670"/>
      <c r="AS45" s="670"/>
      <c r="AT45" s="670"/>
      <c r="AU45" s="670"/>
      <c r="AV45" s="670"/>
      <c r="AW45" s="670"/>
      <c r="AX45" s="670"/>
      <c r="AY45" s="670"/>
      <c r="AZ45" s="670"/>
      <c r="BA45" s="670"/>
      <c r="BB45" s="670"/>
      <c r="BC45" s="670"/>
      <c r="BD45" s="670"/>
      <c r="BE45" s="670"/>
      <c r="BF45" s="670"/>
      <c r="BG45" s="670"/>
      <c r="BH45" s="670"/>
      <c r="BI45" s="670"/>
      <c r="BJ45" s="670"/>
      <c r="BK45" s="670"/>
      <c r="BL45" s="670"/>
      <c r="BM45" s="670"/>
      <c r="BN45" s="670"/>
      <c r="BO45" s="670"/>
      <c r="BP45" s="670"/>
      <c r="BQ45" s="670"/>
      <c r="BR45" s="670"/>
      <c r="BS45" s="670"/>
      <c r="BT45" s="670"/>
      <c r="BU45" s="670"/>
      <c r="BV45" s="670"/>
      <c r="BW45" s="670"/>
      <c r="BX45" s="670"/>
      <c r="BY45" s="670"/>
      <c r="BZ45" s="670"/>
      <c r="CA45" s="670"/>
      <c r="CB45" s="670"/>
      <c r="CC45" s="671"/>
      <c r="CD45" s="678"/>
      <c r="CE45" s="679"/>
      <c r="CF45" s="660" t="s">
        <v>363</v>
      </c>
      <c r="CG45" s="661"/>
      <c r="CH45" s="661"/>
      <c r="CI45" s="661"/>
      <c r="CJ45" s="661"/>
      <c r="CK45" s="661"/>
      <c r="CL45" s="661"/>
      <c r="CM45" s="661"/>
      <c r="CN45" s="661"/>
      <c r="CO45" s="661"/>
      <c r="CP45" s="661"/>
      <c r="CQ45" s="662"/>
      <c r="CR45" s="663">
        <v>8668058</v>
      </c>
      <c r="CS45" s="672"/>
      <c r="CT45" s="672"/>
      <c r="CU45" s="672"/>
      <c r="CV45" s="672"/>
      <c r="CW45" s="672"/>
      <c r="CX45" s="672"/>
      <c r="CY45" s="673"/>
      <c r="CZ45" s="666">
        <v>4.7</v>
      </c>
      <c r="DA45" s="674"/>
      <c r="DB45" s="674"/>
      <c r="DC45" s="675"/>
      <c r="DD45" s="669">
        <v>256514</v>
      </c>
      <c r="DE45" s="672"/>
      <c r="DF45" s="672"/>
      <c r="DG45" s="672"/>
      <c r="DH45" s="672"/>
      <c r="DI45" s="672"/>
      <c r="DJ45" s="672"/>
      <c r="DK45" s="673"/>
      <c r="DL45" s="641"/>
      <c r="DM45" s="642"/>
      <c r="DN45" s="642"/>
      <c r="DO45" s="642"/>
      <c r="DP45" s="642"/>
      <c r="DQ45" s="642"/>
      <c r="DR45" s="642"/>
      <c r="DS45" s="642"/>
      <c r="DT45" s="642"/>
      <c r="DU45" s="642"/>
      <c r="DV45" s="643"/>
      <c r="DW45" s="638"/>
      <c r="DX45" s="639"/>
      <c r="DY45" s="639"/>
      <c r="DZ45" s="639"/>
      <c r="EA45" s="639"/>
      <c r="EB45" s="639"/>
      <c r="EC45" s="640"/>
    </row>
    <row r="46" spans="2:133" ht="11.25" customHeight="1" x14ac:dyDescent="0.2">
      <c r="B46" s="225"/>
      <c r="CD46" s="678"/>
      <c r="CE46" s="679"/>
      <c r="CF46" s="660" t="s">
        <v>364</v>
      </c>
      <c r="CG46" s="661"/>
      <c r="CH46" s="661"/>
      <c r="CI46" s="661"/>
      <c r="CJ46" s="661"/>
      <c r="CK46" s="661"/>
      <c r="CL46" s="661"/>
      <c r="CM46" s="661"/>
      <c r="CN46" s="661"/>
      <c r="CO46" s="661"/>
      <c r="CP46" s="661"/>
      <c r="CQ46" s="662"/>
      <c r="CR46" s="663">
        <v>15534453</v>
      </c>
      <c r="CS46" s="664"/>
      <c r="CT46" s="664"/>
      <c r="CU46" s="664"/>
      <c r="CV46" s="664"/>
      <c r="CW46" s="664"/>
      <c r="CX46" s="664"/>
      <c r="CY46" s="665"/>
      <c r="CZ46" s="666">
        <v>8.4</v>
      </c>
      <c r="DA46" s="667"/>
      <c r="DB46" s="667"/>
      <c r="DC46" s="668"/>
      <c r="DD46" s="669">
        <v>5151800</v>
      </c>
      <c r="DE46" s="664"/>
      <c r="DF46" s="664"/>
      <c r="DG46" s="664"/>
      <c r="DH46" s="664"/>
      <c r="DI46" s="664"/>
      <c r="DJ46" s="664"/>
      <c r="DK46" s="665"/>
      <c r="DL46" s="641"/>
      <c r="DM46" s="642"/>
      <c r="DN46" s="642"/>
      <c r="DO46" s="642"/>
      <c r="DP46" s="642"/>
      <c r="DQ46" s="642"/>
      <c r="DR46" s="642"/>
      <c r="DS46" s="642"/>
      <c r="DT46" s="642"/>
      <c r="DU46" s="642"/>
      <c r="DV46" s="643"/>
      <c r="DW46" s="638"/>
      <c r="DX46" s="639"/>
      <c r="DY46" s="639"/>
      <c r="DZ46" s="639"/>
      <c r="EA46" s="639"/>
      <c r="EB46" s="639"/>
      <c r="EC46" s="640"/>
    </row>
    <row r="47" spans="2:133" ht="11.25" customHeight="1" x14ac:dyDescent="0.2">
      <c r="B47" s="225"/>
      <c r="CD47" s="678"/>
      <c r="CE47" s="679"/>
      <c r="CF47" s="660" t="s">
        <v>365</v>
      </c>
      <c r="CG47" s="661"/>
      <c r="CH47" s="661"/>
      <c r="CI47" s="661"/>
      <c r="CJ47" s="661"/>
      <c r="CK47" s="661"/>
      <c r="CL47" s="661"/>
      <c r="CM47" s="661"/>
      <c r="CN47" s="661"/>
      <c r="CO47" s="661"/>
      <c r="CP47" s="661"/>
      <c r="CQ47" s="662"/>
      <c r="CR47" s="663">
        <v>133278</v>
      </c>
      <c r="CS47" s="672"/>
      <c r="CT47" s="672"/>
      <c r="CU47" s="672"/>
      <c r="CV47" s="672"/>
      <c r="CW47" s="672"/>
      <c r="CX47" s="672"/>
      <c r="CY47" s="673"/>
      <c r="CZ47" s="666">
        <v>0.1</v>
      </c>
      <c r="DA47" s="674"/>
      <c r="DB47" s="674"/>
      <c r="DC47" s="675"/>
      <c r="DD47" s="669">
        <v>60030</v>
      </c>
      <c r="DE47" s="672"/>
      <c r="DF47" s="672"/>
      <c r="DG47" s="672"/>
      <c r="DH47" s="672"/>
      <c r="DI47" s="672"/>
      <c r="DJ47" s="672"/>
      <c r="DK47" s="673"/>
      <c r="DL47" s="641"/>
      <c r="DM47" s="642"/>
      <c r="DN47" s="642"/>
      <c r="DO47" s="642"/>
      <c r="DP47" s="642"/>
      <c r="DQ47" s="642"/>
      <c r="DR47" s="642"/>
      <c r="DS47" s="642"/>
      <c r="DT47" s="642"/>
      <c r="DU47" s="642"/>
      <c r="DV47" s="643"/>
      <c r="DW47" s="638"/>
      <c r="DX47" s="639"/>
      <c r="DY47" s="639"/>
      <c r="DZ47" s="639"/>
      <c r="EA47" s="639"/>
      <c r="EB47" s="639"/>
      <c r="EC47" s="640"/>
    </row>
    <row r="48" spans="2:133" ht="11" x14ac:dyDescent="0.2">
      <c r="B48" s="225"/>
      <c r="CD48" s="680"/>
      <c r="CE48" s="681"/>
      <c r="CF48" s="660" t="s">
        <v>366</v>
      </c>
      <c r="CG48" s="661"/>
      <c r="CH48" s="661"/>
      <c r="CI48" s="661"/>
      <c r="CJ48" s="661"/>
      <c r="CK48" s="661"/>
      <c r="CL48" s="661"/>
      <c r="CM48" s="661"/>
      <c r="CN48" s="661"/>
      <c r="CO48" s="661"/>
      <c r="CP48" s="661"/>
      <c r="CQ48" s="662"/>
      <c r="CR48" s="663" t="s">
        <v>130</v>
      </c>
      <c r="CS48" s="664"/>
      <c r="CT48" s="664"/>
      <c r="CU48" s="664"/>
      <c r="CV48" s="664"/>
      <c r="CW48" s="664"/>
      <c r="CX48" s="664"/>
      <c r="CY48" s="665"/>
      <c r="CZ48" s="666" t="s">
        <v>130</v>
      </c>
      <c r="DA48" s="667"/>
      <c r="DB48" s="667"/>
      <c r="DC48" s="668"/>
      <c r="DD48" s="669" t="s">
        <v>130</v>
      </c>
      <c r="DE48" s="664"/>
      <c r="DF48" s="664"/>
      <c r="DG48" s="664"/>
      <c r="DH48" s="664"/>
      <c r="DI48" s="664"/>
      <c r="DJ48" s="664"/>
      <c r="DK48" s="665"/>
      <c r="DL48" s="641"/>
      <c r="DM48" s="642"/>
      <c r="DN48" s="642"/>
      <c r="DO48" s="642"/>
      <c r="DP48" s="642"/>
      <c r="DQ48" s="642"/>
      <c r="DR48" s="642"/>
      <c r="DS48" s="642"/>
      <c r="DT48" s="642"/>
      <c r="DU48" s="642"/>
      <c r="DV48" s="643"/>
      <c r="DW48" s="638"/>
      <c r="DX48" s="639"/>
      <c r="DY48" s="639"/>
      <c r="DZ48" s="639"/>
      <c r="EA48" s="639"/>
      <c r="EB48" s="639"/>
      <c r="EC48" s="640"/>
    </row>
    <row r="49" spans="2:133" ht="11.25" customHeight="1" x14ac:dyDescent="0.2">
      <c r="B49" s="225"/>
      <c r="CD49" s="644" t="s">
        <v>367</v>
      </c>
      <c r="CE49" s="645"/>
      <c r="CF49" s="645"/>
      <c r="CG49" s="645"/>
      <c r="CH49" s="645"/>
      <c r="CI49" s="645"/>
      <c r="CJ49" s="645"/>
      <c r="CK49" s="645"/>
      <c r="CL49" s="645"/>
      <c r="CM49" s="645"/>
      <c r="CN49" s="645"/>
      <c r="CO49" s="645"/>
      <c r="CP49" s="645"/>
      <c r="CQ49" s="646"/>
      <c r="CR49" s="647">
        <v>185526848</v>
      </c>
      <c r="CS49" s="648"/>
      <c r="CT49" s="648"/>
      <c r="CU49" s="648"/>
      <c r="CV49" s="648"/>
      <c r="CW49" s="648"/>
      <c r="CX49" s="648"/>
      <c r="CY49" s="649"/>
      <c r="CZ49" s="650">
        <v>100</v>
      </c>
      <c r="DA49" s="651"/>
      <c r="DB49" s="651"/>
      <c r="DC49" s="652"/>
      <c r="DD49" s="653">
        <v>119853841</v>
      </c>
      <c r="DE49" s="648"/>
      <c r="DF49" s="648"/>
      <c r="DG49" s="648"/>
      <c r="DH49" s="648"/>
      <c r="DI49" s="648"/>
      <c r="DJ49" s="648"/>
      <c r="DK49" s="649"/>
      <c r="DL49" s="654"/>
      <c r="DM49" s="655"/>
      <c r="DN49" s="655"/>
      <c r="DO49" s="655"/>
      <c r="DP49" s="655"/>
      <c r="DQ49" s="655"/>
      <c r="DR49" s="655"/>
      <c r="DS49" s="655"/>
      <c r="DT49" s="655"/>
      <c r="DU49" s="655"/>
      <c r="DV49" s="656"/>
      <c r="DW49" s="657"/>
      <c r="DX49" s="658"/>
      <c r="DY49" s="658"/>
      <c r="DZ49" s="658"/>
      <c r="EA49" s="658"/>
      <c r="EB49" s="658"/>
      <c r="EC49" s="659"/>
    </row>
  </sheetData>
  <sheetProtection algorithmName="SHA-512" hashValue="1G2jY7MaM1TGb9Wy7LoghEeotGmkEzqOmktZvMo7P5DkVLBfwQLUUo/pDl+aXUmAUfGehTbapQrtdiMP+Za8xA==" saltValue="Y68Y/d59dho3Ta2o+4AkU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AQ42:AY42"/>
    <mergeCell ref="AZ42:BF42"/>
    <mergeCell ref="BM42:BU42"/>
    <mergeCell ref="BV42:CB42"/>
    <mergeCell ref="CD42:CQ42"/>
    <mergeCell ref="CR42:CY42"/>
    <mergeCell ref="CD41:CQ41"/>
    <mergeCell ref="CR41:CY41"/>
    <mergeCell ref="CZ41:DC41"/>
    <mergeCell ref="CZ42:DC42"/>
    <mergeCell ref="DD42:DK42"/>
    <mergeCell ref="DL42:DV42"/>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pageSetUpPr fitToPage="1"/>
  </sheetPr>
  <dimension ref="A1:EA135"/>
  <sheetViews>
    <sheetView zoomScale="50" zoomScaleNormal="50" zoomScaleSheetLayoutView="70" workbookViewId="0">
      <selection activeCell="CM27" sqref="CM27:CQ27"/>
    </sheetView>
  </sheetViews>
  <sheetFormatPr defaultColWidth="0" defaultRowHeight="13" zeroHeight="1" x14ac:dyDescent="0.2"/>
  <cols>
    <col min="1" max="130" width="2.7265625" style="231" customWidth="1"/>
    <col min="131" max="131" width="1.63281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1142" t="s">
        <v>368</v>
      </c>
      <c r="B2" s="1142"/>
      <c r="C2" s="1142"/>
      <c r="D2" s="1142"/>
      <c r="E2" s="1142"/>
      <c r="F2" s="1142"/>
      <c r="G2" s="1142"/>
      <c r="H2" s="1142"/>
      <c r="I2" s="1142"/>
      <c r="J2" s="1142"/>
      <c r="K2" s="1142"/>
      <c r="L2" s="1142"/>
      <c r="M2" s="1142"/>
      <c r="N2" s="1142"/>
      <c r="O2" s="1142"/>
      <c r="P2" s="1142"/>
      <c r="Q2" s="1142"/>
      <c r="R2" s="1142"/>
      <c r="S2" s="1142"/>
      <c r="T2" s="1142"/>
      <c r="U2" s="1142"/>
      <c r="V2" s="1142"/>
      <c r="W2" s="1142"/>
      <c r="X2" s="1142"/>
      <c r="Y2" s="1142"/>
      <c r="Z2" s="1142"/>
      <c r="AA2" s="1142"/>
      <c r="AB2" s="1142"/>
      <c r="AC2" s="1142"/>
      <c r="AD2" s="1142"/>
      <c r="AE2" s="1142"/>
      <c r="AF2" s="1142"/>
      <c r="AG2" s="1142"/>
      <c r="AH2" s="1142"/>
      <c r="AI2" s="1142"/>
      <c r="AJ2" s="1142"/>
      <c r="AK2" s="1142"/>
      <c r="AL2" s="1142"/>
      <c r="AM2" s="1142"/>
      <c r="AN2" s="1142"/>
      <c r="AO2" s="1142"/>
      <c r="AP2" s="1142"/>
      <c r="AQ2" s="1142"/>
      <c r="AR2" s="1142"/>
      <c r="AS2" s="1142"/>
      <c r="AT2" s="1142"/>
      <c r="AU2" s="1142"/>
      <c r="AV2" s="1142"/>
      <c r="AW2" s="1142"/>
      <c r="AX2" s="1142"/>
      <c r="AY2" s="1142"/>
      <c r="AZ2" s="1142"/>
      <c r="BA2" s="1142"/>
      <c r="BB2" s="1142"/>
      <c r="BC2" s="1142"/>
      <c r="BD2" s="1142"/>
      <c r="BE2" s="1142"/>
      <c r="BF2" s="1142"/>
      <c r="BG2" s="1142"/>
      <c r="BH2" s="1142"/>
      <c r="BI2" s="1142"/>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143" t="s">
        <v>369</v>
      </c>
      <c r="DK2" s="1144"/>
      <c r="DL2" s="1144"/>
      <c r="DM2" s="1144"/>
      <c r="DN2" s="1144"/>
      <c r="DO2" s="1145"/>
      <c r="DP2" s="228"/>
      <c r="DQ2" s="1143" t="s">
        <v>370</v>
      </c>
      <c r="DR2" s="1144"/>
      <c r="DS2" s="1144"/>
      <c r="DT2" s="1144"/>
      <c r="DU2" s="1144"/>
      <c r="DV2" s="1144"/>
      <c r="DW2" s="1144"/>
      <c r="DX2" s="1144"/>
      <c r="DY2" s="1144"/>
      <c r="DZ2" s="1145"/>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1095" t="s">
        <v>371</v>
      </c>
      <c r="B4" s="1095"/>
      <c r="C4" s="1095"/>
      <c r="D4" s="1095"/>
      <c r="E4" s="1095"/>
      <c r="F4" s="1095"/>
      <c r="G4" s="1095"/>
      <c r="H4" s="1095"/>
      <c r="I4" s="1095"/>
      <c r="J4" s="1095"/>
      <c r="K4" s="1095"/>
      <c r="L4" s="1095"/>
      <c r="M4" s="1095"/>
      <c r="N4" s="1095"/>
      <c r="O4" s="1095"/>
      <c r="P4" s="1095"/>
      <c r="Q4" s="1095"/>
      <c r="R4" s="1095"/>
      <c r="S4" s="1095"/>
      <c r="T4" s="1095"/>
      <c r="U4" s="1095"/>
      <c r="V4" s="1095"/>
      <c r="W4" s="1095"/>
      <c r="X4" s="1095"/>
      <c r="Y4" s="1095"/>
      <c r="Z4" s="1095"/>
      <c r="AA4" s="1095"/>
      <c r="AB4" s="1095"/>
      <c r="AC4" s="1095"/>
      <c r="AD4" s="1095"/>
      <c r="AE4" s="1095"/>
      <c r="AF4" s="1095"/>
      <c r="AG4" s="1095"/>
      <c r="AH4" s="1095"/>
      <c r="AI4" s="1095"/>
      <c r="AJ4" s="1095"/>
      <c r="AK4" s="1095"/>
      <c r="AL4" s="1095"/>
      <c r="AM4" s="1095"/>
      <c r="AN4" s="1095"/>
      <c r="AO4" s="1095"/>
      <c r="AP4" s="1095"/>
      <c r="AQ4" s="1095"/>
      <c r="AR4" s="1095"/>
      <c r="AS4" s="1095"/>
      <c r="AT4" s="1095"/>
      <c r="AU4" s="1095"/>
      <c r="AV4" s="1095"/>
      <c r="AW4" s="1095"/>
      <c r="AX4" s="1095"/>
      <c r="AY4" s="1095"/>
      <c r="AZ4" s="232"/>
      <c r="BA4" s="232"/>
      <c r="BB4" s="232"/>
      <c r="BC4" s="232"/>
      <c r="BD4" s="232"/>
      <c r="BE4" s="233"/>
      <c r="BF4" s="233"/>
      <c r="BG4" s="233"/>
      <c r="BH4" s="233"/>
      <c r="BI4" s="233"/>
      <c r="BJ4" s="233"/>
      <c r="BK4" s="233"/>
      <c r="BL4" s="233"/>
      <c r="BM4" s="233"/>
      <c r="BN4" s="233"/>
      <c r="BO4" s="233"/>
      <c r="BP4" s="233"/>
      <c r="BQ4" s="766" t="s">
        <v>372</v>
      </c>
      <c r="BR4" s="766"/>
      <c r="BS4" s="766"/>
      <c r="BT4" s="766"/>
      <c r="BU4" s="766"/>
      <c r="BV4" s="766"/>
      <c r="BW4" s="766"/>
      <c r="BX4" s="766"/>
      <c r="BY4" s="766"/>
      <c r="BZ4" s="766"/>
      <c r="CA4" s="766"/>
      <c r="CB4" s="766"/>
      <c r="CC4" s="766"/>
      <c r="CD4" s="766"/>
      <c r="CE4" s="766"/>
      <c r="CF4" s="766"/>
      <c r="CG4" s="766"/>
      <c r="CH4" s="766"/>
      <c r="CI4" s="766"/>
      <c r="CJ4" s="766"/>
      <c r="CK4" s="766"/>
      <c r="CL4" s="766"/>
      <c r="CM4" s="766"/>
      <c r="CN4" s="766"/>
      <c r="CO4" s="766"/>
      <c r="CP4" s="766"/>
      <c r="CQ4" s="766"/>
      <c r="CR4" s="766"/>
      <c r="CS4" s="766"/>
      <c r="CT4" s="766"/>
      <c r="CU4" s="766"/>
      <c r="CV4" s="766"/>
      <c r="CW4" s="766"/>
      <c r="CX4" s="766"/>
      <c r="CY4" s="766"/>
      <c r="CZ4" s="766"/>
      <c r="DA4" s="766"/>
      <c r="DB4" s="766"/>
      <c r="DC4" s="766"/>
      <c r="DD4" s="766"/>
      <c r="DE4" s="766"/>
      <c r="DF4" s="766"/>
      <c r="DG4" s="766"/>
      <c r="DH4" s="766"/>
      <c r="DI4" s="766"/>
      <c r="DJ4" s="766"/>
      <c r="DK4" s="766"/>
      <c r="DL4" s="766"/>
      <c r="DM4" s="766"/>
      <c r="DN4" s="766"/>
      <c r="DO4" s="766"/>
      <c r="DP4" s="766"/>
      <c r="DQ4" s="766"/>
      <c r="DR4" s="766"/>
      <c r="DS4" s="766"/>
      <c r="DT4" s="766"/>
      <c r="DU4" s="766"/>
      <c r="DV4" s="766"/>
      <c r="DW4" s="766"/>
      <c r="DX4" s="766"/>
      <c r="DY4" s="766"/>
      <c r="DZ4" s="766"/>
      <c r="EA4" s="234"/>
    </row>
    <row r="5" spans="1:131" s="235" customFormat="1" ht="26.25" customHeight="1" x14ac:dyDescent="0.2">
      <c r="A5" s="1031" t="s">
        <v>373</v>
      </c>
      <c r="B5" s="1032"/>
      <c r="C5" s="1032"/>
      <c r="D5" s="1032"/>
      <c r="E5" s="1032"/>
      <c r="F5" s="1032"/>
      <c r="G5" s="1032"/>
      <c r="H5" s="1032"/>
      <c r="I5" s="1032"/>
      <c r="J5" s="1032"/>
      <c r="K5" s="1032"/>
      <c r="L5" s="1032"/>
      <c r="M5" s="1032"/>
      <c r="N5" s="1032"/>
      <c r="O5" s="1032"/>
      <c r="P5" s="1033"/>
      <c r="Q5" s="1037" t="s">
        <v>374</v>
      </c>
      <c r="R5" s="1038"/>
      <c r="S5" s="1038"/>
      <c r="T5" s="1038"/>
      <c r="U5" s="1039"/>
      <c r="V5" s="1037" t="s">
        <v>375</v>
      </c>
      <c r="W5" s="1038"/>
      <c r="X5" s="1038"/>
      <c r="Y5" s="1038"/>
      <c r="Z5" s="1039"/>
      <c r="AA5" s="1037" t="s">
        <v>376</v>
      </c>
      <c r="AB5" s="1038"/>
      <c r="AC5" s="1038"/>
      <c r="AD5" s="1038"/>
      <c r="AE5" s="1038"/>
      <c r="AF5" s="1146" t="s">
        <v>377</v>
      </c>
      <c r="AG5" s="1038"/>
      <c r="AH5" s="1038"/>
      <c r="AI5" s="1038"/>
      <c r="AJ5" s="1051"/>
      <c r="AK5" s="1038" t="s">
        <v>378</v>
      </c>
      <c r="AL5" s="1038"/>
      <c r="AM5" s="1038"/>
      <c r="AN5" s="1038"/>
      <c r="AO5" s="1039"/>
      <c r="AP5" s="1037" t="s">
        <v>379</v>
      </c>
      <c r="AQ5" s="1038"/>
      <c r="AR5" s="1038"/>
      <c r="AS5" s="1038"/>
      <c r="AT5" s="1039"/>
      <c r="AU5" s="1037" t="s">
        <v>380</v>
      </c>
      <c r="AV5" s="1038"/>
      <c r="AW5" s="1038"/>
      <c r="AX5" s="1038"/>
      <c r="AY5" s="1051"/>
      <c r="AZ5" s="232"/>
      <c r="BA5" s="232"/>
      <c r="BB5" s="232"/>
      <c r="BC5" s="232"/>
      <c r="BD5" s="232"/>
      <c r="BE5" s="233"/>
      <c r="BF5" s="233"/>
      <c r="BG5" s="233"/>
      <c r="BH5" s="233"/>
      <c r="BI5" s="233"/>
      <c r="BJ5" s="233"/>
      <c r="BK5" s="233"/>
      <c r="BL5" s="233"/>
      <c r="BM5" s="233"/>
      <c r="BN5" s="233"/>
      <c r="BO5" s="233"/>
      <c r="BP5" s="233"/>
      <c r="BQ5" s="1031" t="s">
        <v>381</v>
      </c>
      <c r="BR5" s="1032"/>
      <c r="BS5" s="1032"/>
      <c r="BT5" s="1032"/>
      <c r="BU5" s="1032"/>
      <c r="BV5" s="1032"/>
      <c r="BW5" s="1032"/>
      <c r="BX5" s="1032"/>
      <c r="BY5" s="1032"/>
      <c r="BZ5" s="1032"/>
      <c r="CA5" s="1032"/>
      <c r="CB5" s="1032"/>
      <c r="CC5" s="1032"/>
      <c r="CD5" s="1032"/>
      <c r="CE5" s="1032"/>
      <c r="CF5" s="1032"/>
      <c r="CG5" s="1033"/>
      <c r="CH5" s="1037" t="s">
        <v>382</v>
      </c>
      <c r="CI5" s="1038"/>
      <c r="CJ5" s="1038"/>
      <c r="CK5" s="1038"/>
      <c r="CL5" s="1039"/>
      <c r="CM5" s="1037" t="s">
        <v>383</v>
      </c>
      <c r="CN5" s="1038"/>
      <c r="CO5" s="1038"/>
      <c r="CP5" s="1038"/>
      <c r="CQ5" s="1039"/>
      <c r="CR5" s="1037" t="s">
        <v>384</v>
      </c>
      <c r="CS5" s="1038"/>
      <c r="CT5" s="1038"/>
      <c r="CU5" s="1038"/>
      <c r="CV5" s="1039"/>
      <c r="CW5" s="1037" t="s">
        <v>385</v>
      </c>
      <c r="CX5" s="1038"/>
      <c r="CY5" s="1038"/>
      <c r="CZ5" s="1038"/>
      <c r="DA5" s="1039"/>
      <c r="DB5" s="1037" t="s">
        <v>386</v>
      </c>
      <c r="DC5" s="1038"/>
      <c r="DD5" s="1038"/>
      <c r="DE5" s="1038"/>
      <c r="DF5" s="1039"/>
      <c r="DG5" s="1136" t="s">
        <v>387</v>
      </c>
      <c r="DH5" s="1137"/>
      <c r="DI5" s="1137"/>
      <c r="DJ5" s="1137"/>
      <c r="DK5" s="1138"/>
      <c r="DL5" s="1136" t="s">
        <v>388</v>
      </c>
      <c r="DM5" s="1137"/>
      <c r="DN5" s="1137"/>
      <c r="DO5" s="1137"/>
      <c r="DP5" s="1138"/>
      <c r="DQ5" s="1037" t="s">
        <v>389</v>
      </c>
      <c r="DR5" s="1038"/>
      <c r="DS5" s="1038"/>
      <c r="DT5" s="1038"/>
      <c r="DU5" s="1039"/>
      <c r="DV5" s="1037" t="s">
        <v>380</v>
      </c>
      <c r="DW5" s="1038"/>
      <c r="DX5" s="1038"/>
      <c r="DY5" s="1038"/>
      <c r="DZ5" s="1051"/>
      <c r="EA5" s="234"/>
    </row>
    <row r="6" spans="1:131" s="235" customFormat="1" ht="26.25" customHeight="1" thickBot="1" x14ac:dyDescent="0.25">
      <c r="A6" s="1034"/>
      <c r="B6" s="1035"/>
      <c r="C6" s="1035"/>
      <c r="D6" s="1035"/>
      <c r="E6" s="1035"/>
      <c r="F6" s="1035"/>
      <c r="G6" s="1035"/>
      <c r="H6" s="1035"/>
      <c r="I6" s="1035"/>
      <c r="J6" s="1035"/>
      <c r="K6" s="1035"/>
      <c r="L6" s="1035"/>
      <c r="M6" s="1035"/>
      <c r="N6" s="1035"/>
      <c r="O6" s="1035"/>
      <c r="P6" s="1036"/>
      <c r="Q6" s="1040"/>
      <c r="R6" s="1041"/>
      <c r="S6" s="1041"/>
      <c r="T6" s="1041"/>
      <c r="U6" s="1042"/>
      <c r="V6" s="1040"/>
      <c r="W6" s="1041"/>
      <c r="X6" s="1041"/>
      <c r="Y6" s="1041"/>
      <c r="Z6" s="1042"/>
      <c r="AA6" s="1040"/>
      <c r="AB6" s="1041"/>
      <c r="AC6" s="1041"/>
      <c r="AD6" s="1041"/>
      <c r="AE6" s="1041"/>
      <c r="AF6" s="1147"/>
      <c r="AG6" s="1041"/>
      <c r="AH6" s="1041"/>
      <c r="AI6" s="1041"/>
      <c r="AJ6" s="1052"/>
      <c r="AK6" s="1041"/>
      <c r="AL6" s="1041"/>
      <c r="AM6" s="1041"/>
      <c r="AN6" s="1041"/>
      <c r="AO6" s="1042"/>
      <c r="AP6" s="1040"/>
      <c r="AQ6" s="1041"/>
      <c r="AR6" s="1041"/>
      <c r="AS6" s="1041"/>
      <c r="AT6" s="1042"/>
      <c r="AU6" s="1040"/>
      <c r="AV6" s="1041"/>
      <c r="AW6" s="1041"/>
      <c r="AX6" s="1041"/>
      <c r="AY6" s="1052"/>
      <c r="AZ6" s="232"/>
      <c r="BA6" s="232"/>
      <c r="BB6" s="232"/>
      <c r="BC6" s="232"/>
      <c r="BD6" s="232"/>
      <c r="BE6" s="233"/>
      <c r="BF6" s="233"/>
      <c r="BG6" s="233"/>
      <c r="BH6" s="233"/>
      <c r="BI6" s="233"/>
      <c r="BJ6" s="233"/>
      <c r="BK6" s="233"/>
      <c r="BL6" s="233"/>
      <c r="BM6" s="233"/>
      <c r="BN6" s="233"/>
      <c r="BO6" s="233"/>
      <c r="BP6" s="233"/>
      <c r="BQ6" s="1034"/>
      <c r="BR6" s="1035"/>
      <c r="BS6" s="1035"/>
      <c r="BT6" s="1035"/>
      <c r="BU6" s="1035"/>
      <c r="BV6" s="1035"/>
      <c r="BW6" s="1035"/>
      <c r="BX6" s="1035"/>
      <c r="BY6" s="1035"/>
      <c r="BZ6" s="1035"/>
      <c r="CA6" s="1035"/>
      <c r="CB6" s="1035"/>
      <c r="CC6" s="1035"/>
      <c r="CD6" s="1035"/>
      <c r="CE6" s="1035"/>
      <c r="CF6" s="1035"/>
      <c r="CG6" s="1036"/>
      <c r="CH6" s="1040"/>
      <c r="CI6" s="1041"/>
      <c r="CJ6" s="1041"/>
      <c r="CK6" s="1041"/>
      <c r="CL6" s="1042"/>
      <c r="CM6" s="1040"/>
      <c r="CN6" s="1041"/>
      <c r="CO6" s="1041"/>
      <c r="CP6" s="1041"/>
      <c r="CQ6" s="1042"/>
      <c r="CR6" s="1040"/>
      <c r="CS6" s="1041"/>
      <c r="CT6" s="1041"/>
      <c r="CU6" s="1041"/>
      <c r="CV6" s="1042"/>
      <c r="CW6" s="1040"/>
      <c r="CX6" s="1041"/>
      <c r="CY6" s="1041"/>
      <c r="CZ6" s="1041"/>
      <c r="DA6" s="1042"/>
      <c r="DB6" s="1040"/>
      <c r="DC6" s="1041"/>
      <c r="DD6" s="1041"/>
      <c r="DE6" s="1041"/>
      <c r="DF6" s="1042"/>
      <c r="DG6" s="1139"/>
      <c r="DH6" s="1140"/>
      <c r="DI6" s="1140"/>
      <c r="DJ6" s="1140"/>
      <c r="DK6" s="1141"/>
      <c r="DL6" s="1139"/>
      <c r="DM6" s="1140"/>
      <c r="DN6" s="1140"/>
      <c r="DO6" s="1140"/>
      <c r="DP6" s="1141"/>
      <c r="DQ6" s="1040"/>
      <c r="DR6" s="1041"/>
      <c r="DS6" s="1041"/>
      <c r="DT6" s="1041"/>
      <c r="DU6" s="1042"/>
      <c r="DV6" s="1040"/>
      <c r="DW6" s="1041"/>
      <c r="DX6" s="1041"/>
      <c r="DY6" s="1041"/>
      <c r="DZ6" s="1052"/>
      <c r="EA6" s="234"/>
    </row>
    <row r="7" spans="1:131" s="235" customFormat="1" ht="26.25" customHeight="1" thickTop="1" x14ac:dyDescent="0.2">
      <c r="A7" s="236">
        <v>1</v>
      </c>
      <c r="B7" s="1083" t="s">
        <v>390</v>
      </c>
      <c r="C7" s="1084"/>
      <c r="D7" s="1084"/>
      <c r="E7" s="1084"/>
      <c r="F7" s="1084"/>
      <c r="G7" s="1084"/>
      <c r="H7" s="1084"/>
      <c r="I7" s="1084"/>
      <c r="J7" s="1084"/>
      <c r="K7" s="1084"/>
      <c r="L7" s="1084"/>
      <c r="M7" s="1084"/>
      <c r="N7" s="1084"/>
      <c r="O7" s="1084"/>
      <c r="P7" s="1085"/>
      <c r="Q7" s="1123">
        <v>189906</v>
      </c>
      <c r="R7" s="1124"/>
      <c r="S7" s="1124"/>
      <c r="T7" s="1124"/>
      <c r="U7" s="1124"/>
      <c r="V7" s="1124">
        <v>185277</v>
      </c>
      <c r="W7" s="1124"/>
      <c r="X7" s="1124"/>
      <c r="Y7" s="1124"/>
      <c r="Z7" s="1124"/>
      <c r="AA7" s="1124">
        <v>4630</v>
      </c>
      <c r="AB7" s="1124"/>
      <c r="AC7" s="1124"/>
      <c r="AD7" s="1124"/>
      <c r="AE7" s="1125"/>
      <c r="AF7" s="1126">
        <v>3515</v>
      </c>
      <c r="AG7" s="1127"/>
      <c r="AH7" s="1127"/>
      <c r="AI7" s="1127"/>
      <c r="AJ7" s="1128"/>
      <c r="AK7" s="1129">
        <v>1903</v>
      </c>
      <c r="AL7" s="1130"/>
      <c r="AM7" s="1130"/>
      <c r="AN7" s="1130"/>
      <c r="AO7" s="1130"/>
      <c r="AP7" s="1130">
        <v>235145</v>
      </c>
      <c r="AQ7" s="1130"/>
      <c r="AR7" s="1130"/>
      <c r="AS7" s="1130"/>
      <c r="AT7" s="1130"/>
      <c r="AU7" s="1131"/>
      <c r="AV7" s="1131"/>
      <c r="AW7" s="1131"/>
      <c r="AX7" s="1131"/>
      <c r="AY7" s="1132"/>
      <c r="AZ7" s="232"/>
      <c r="BA7" s="232"/>
      <c r="BB7" s="232"/>
      <c r="BC7" s="232"/>
      <c r="BD7" s="232"/>
      <c r="BE7" s="233"/>
      <c r="BF7" s="233"/>
      <c r="BG7" s="233"/>
      <c r="BH7" s="233"/>
      <c r="BI7" s="233"/>
      <c r="BJ7" s="233"/>
      <c r="BK7" s="233"/>
      <c r="BL7" s="233"/>
      <c r="BM7" s="233"/>
      <c r="BN7" s="233"/>
      <c r="BO7" s="233"/>
      <c r="BP7" s="233"/>
      <c r="BQ7" s="236">
        <v>1</v>
      </c>
      <c r="BR7" s="237"/>
      <c r="BS7" s="1133" t="s">
        <v>616</v>
      </c>
      <c r="BT7" s="1134"/>
      <c r="BU7" s="1134"/>
      <c r="BV7" s="1134"/>
      <c r="BW7" s="1134"/>
      <c r="BX7" s="1134"/>
      <c r="BY7" s="1134"/>
      <c r="BZ7" s="1134"/>
      <c r="CA7" s="1134"/>
      <c r="CB7" s="1134"/>
      <c r="CC7" s="1134"/>
      <c r="CD7" s="1134"/>
      <c r="CE7" s="1134"/>
      <c r="CF7" s="1134"/>
      <c r="CG7" s="1135"/>
      <c r="CH7" s="1120">
        <v>50</v>
      </c>
      <c r="CI7" s="1121"/>
      <c r="CJ7" s="1121"/>
      <c r="CK7" s="1121"/>
      <c r="CL7" s="1122"/>
      <c r="CM7" s="1120">
        <v>4219</v>
      </c>
      <c r="CN7" s="1121"/>
      <c r="CO7" s="1121"/>
      <c r="CP7" s="1121"/>
      <c r="CQ7" s="1122"/>
      <c r="CR7" s="1120">
        <v>1887</v>
      </c>
      <c r="CS7" s="1121"/>
      <c r="CT7" s="1121"/>
      <c r="CU7" s="1121"/>
      <c r="CV7" s="1122"/>
      <c r="CW7" s="1120">
        <v>5</v>
      </c>
      <c r="CX7" s="1121"/>
      <c r="CY7" s="1121"/>
      <c r="CZ7" s="1121"/>
      <c r="DA7" s="1122"/>
      <c r="DB7" s="1120" t="s">
        <v>545</v>
      </c>
      <c r="DC7" s="1121"/>
      <c r="DD7" s="1121"/>
      <c r="DE7" s="1121"/>
      <c r="DF7" s="1122"/>
      <c r="DG7" s="1120" t="s">
        <v>545</v>
      </c>
      <c r="DH7" s="1121"/>
      <c r="DI7" s="1121"/>
      <c r="DJ7" s="1121"/>
      <c r="DK7" s="1122"/>
      <c r="DL7" s="1120" t="s">
        <v>545</v>
      </c>
      <c r="DM7" s="1121"/>
      <c r="DN7" s="1121"/>
      <c r="DO7" s="1121"/>
      <c r="DP7" s="1122"/>
      <c r="DQ7" s="1120" t="s">
        <v>545</v>
      </c>
      <c r="DR7" s="1121"/>
      <c r="DS7" s="1121"/>
      <c r="DT7" s="1121"/>
      <c r="DU7" s="1122"/>
      <c r="DV7" s="1133"/>
      <c r="DW7" s="1134"/>
      <c r="DX7" s="1134"/>
      <c r="DY7" s="1134"/>
      <c r="DZ7" s="1148"/>
      <c r="EA7" s="234"/>
    </row>
    <row r="8" spans="1:131" s="235" customFormat="1" ht="26.25" customHeight="1" x14ac:dyDescent="0.2">
      <c r="A8" s="238">
        <v>2</v>
      </c>
      <c r="B8" s="1066" t="s">
        <v>391</v>
      </c>
      <c r="C8" s="1067"/>
      <c r="D8" s="1067"/>
      <c r="E8" s="1067"/>
      <c r="F8" s="1067"/>
      <c r="G8" s="1067"/>
      <c r="H8" s="1067"/>
      <c r="I8" s="1067"/>
      <c r="J8" s="1067"/>
      <c r="K8" s="1067"/>
      <c r="L8" s="1067"/>
      <c r="M8" s="1067"/>
      <c r="N8" s="1067"/>
      <c r="O8" s="1067"/>
      <c r="P8" s="1068"/>
      <c r="Q8" s="1074">
        <v>24347</v>
      </c>
      <c r="R8" s="1075"/>
      <c r="S8" s="1075"/>
      <c r="T8" s="1075"/>
      <c r="U8" s="1075"/>
      <c r="V8" s="1075">
        <v>24347</v>
      </c>
      <c r="W8" s="1075"/>
      <c r="X8" s="1075"/>
      <c r="Y8" s="1075"/>
      <c r="Z8" s="1075"/>
      <c r="AA8" s="1075" t="s">
        <v>545</v>
      </c>
      <c r="AB8" s="1075"/>
      <c r="AC8" s="1075"/>
      <c r="AD8" s="1075"/>
      <c r="AE8" s="1076"/>
      <c r="AF8" s="1071" t="s">
        <v>392</v>
      </c>
      <c r="AG8" s="1072"/>
      <c r="AH8" s="1072"/>
      <c r="AI8" s="1072"/>
      <c r="AJ8" s="1073"/>
      <c r="AK8" s="1116">
        <v>22014</v>
      </c>
      <c r="AL8" s="1117"/>
      <c r="AM8" s="1117"/>
      <c r="AN8" s="1117"/>
      <c r="AO8" s="1117"/>
      <c r="AP8" s="1117" t="s">
        <v>545</v>
      </c>
      <c r="AQ8" s="1117"/>
      <c r="AR8" s="1117"/>
      <c r="AS8" s="1117"/>
      <c r="AT8" s="1117"/>
      <c r="AU8" s="1118"/>
      <c r="AV8" s="1118"/>
      <c r="AW8" s="1118"/>
      <c r="AX8" s="1118"/>
      <c r="AY8" s="1119"/>
      <c r="AZ8" s="232"/>
      <c r="BA8" s="232"/>
      <c r="BB8" s="232"/>
      <c r="BC8" s="232"/>
      <c r="BD8" s="232"/>
      <c r="BE8" s="233"/>
      <c r="BF8" s="233"/>
      <c r="BG8" s="233"/>
      <c r="BH8" s="233"/>
      <c r="BI8" s="233"/>
      <c r="BJ8" s="233"/>
      <c r="BK8" s="233"/>
      <c r="BL8" s="233"/>
      <c r="BM8" s="233"/>
      <c r="BN8" s="233"/>
      <c r="BO8" s="233"/>
      <c r="BP8" s="233"/>
      <c r="BQ8" s="238">
        <v>2</v>
      </c>
      <c r="BR8" s="239"/>
      <c r="BS8" s="1028" t="s">
        <v>617</v>
      </c>
      <c r="BT8" s="1029"/>
      <c r="BU8" s="1029"/>
      <c r="BV8" s="1029"/>
      <c r="BW8" s="1029"/>
      <c r="BX8" s="1029"/>
      <c r="BY8" s="1029"/>
      <c r="BZ8" s="1029"/>
      <c r="CA8" s="1029"/>
      <c r="CB8" s="1029"/>
      <c r="CC8" s="1029"/>
      <c r="CD8" s="1029"/>
      <c r="CE8" s="1029"/>
      <c r="CF8" s="1029"/>
      <c r="CG8" s="1050"/>
      <c r="CH8" s="1025">
        <v>0</v>
      </c>
      <c r="CI8" s="1026"/>
      <c r="CJ8" s="1026"/>
      <c r="CK8" s="1026"/>
      <c r="CL8" s="1027"/>
      <c r="CM8" s="1025">
        <v>106</v>
      </c>
      <c r="CN8" s="1026"/>
      <c r="CO8" s="1026"/>
      <c r="CP8" s="1026"/>
      <c r="CQ8" s="1027"/>
      <c r="CR8" s="1025">
        <v>31</v>
      </c>
      <c r="CS8" s="1026"/>
      <c r="CT8" s="1026"/>
      <c r="CU8" s="1026"/>
      <c r="CV8" s="1027"/>
      <c r="CW8" s="1025">
        <v>210</v>
      </c>
      <c r="CX8" s="1026"/>
      <c r="CY8" s="1026"/>
      <c r="CZ8" s="1026"/>
      <c r="DA8" s="1027"/>
      <c r="DB8" s="1025" t="s">
        <v>545</v>
      </c>
      <c r="DC8" s="1026"/>
      <c r="DD8" s="1026"/>
      <c r="DE8" s="1026"/>
      <c r="DF8" s="1027"/>
      <c r="DG8" s="1025" t="s">
        <v>545</v>
      </c>
      <c r="DH8" s="1026"/>
      <c r="DI8" s="1026"/>
      <c r="DJ8" s="1026"/>
      <c r="DK8" s="1027"/>
      <c r="DL8" s="1025" t="s">
        <v>545</v>
      </c>
      <c r="DM8" s="1026"/>
      <c r="DN8" s="1026"/>
      <c r="DO8" s="1026"/>
      <c r="DP8" s="1027"/>
      <c r="DQ8" s="1025" t="s">
        <v>545</v>
      </c>
      <c r="DR8" s="1026"/>
      <c r="DS8" s="1026"/>
      <c r="DT8" s="1026"/>
      <c r="DU8" s="1027"/>
      <c r="DV8" s="1028"/>
      <c r="DW8" s="1029"/>
      <c r="DX8" s="1029"/>
      <c r="DY8" s="1029"/>
      <c r="DZ8" s="1030"/>
      <c r="EA8" s="234"/>
    </row>
    <row r="9" spans="1:131" s="235" customFormat="1" ht="26.25" customHeight="1" x14ac:dyDescent="0.2">
      <c r="A9" s="238">
        <v>3</v>
      </c>
      <c r="B9" s="1066" t="s">
        <v>393</v>
      </c>
      <c r="C9" s="1067"/>
      <c r="D9" s="1067"/>
      <c r="E9" s="1067"/>
      <c r="F9" s="1067"/>
      <c r="G9" s="1067"/>
      <c r="H9" s="1067"/>
      <c r="I9" s="1067"/>
      <c r="J9" s="1067"/>
      <c r="K9" s="1067"/>
      <c r="L9" s="1067"/>
      <c r="M9" s="1067"/>
      <c r="N9" s="1067"/>
      <c r="O9" s="1067"/>
      <c r="P9" s="1068"/>
      <c r="Q9" s="1074">
        <v>78</v>
      </c>
      <c r="R9" s="1075"/>
      <c r="S9" s="1075"/>
      <c r="T9" s="1075"/>
      <c r="U9" s="1075"/>
      <c r="V9" s="1075">
        <v>50</v>
      </c>
      <c r="W9" s="1075"/>
      <c r="X9" s="1075"/>
      <c r="Y9" s="1075"/>
      <c r="Z9" s="1075"/>
      <c r="AA9" s="1075">
        <v>27</v>
      </c>
      <c r="AB9" s="1075"/>
      <c r="AC9" s="1075"/>
      <c r="AD9" s="1075"/>
      <c r="AE9" s="1076"/>
      <c r="AF9" s="1071" t="s">
        <v>392</v>
      </c>
      <c r="AG9" s="1072"/>
      <c r="AH9" s="1072"/>
      <c r="AI9" s="1072"/>
      <c r="AJ9" s="1073"/>
      <c r="AK9" s="1116">
        <v>10</v>
      </c>
      <c r="AL9" s="1117"/>
      <c r="AM9" s="1117"/>
      <c r="AN9" s="1117"/>
      <c r="AO9" s="1117"/>
      <c r="AP9" s="1117">
        <v>195</v>
      </c>
      <c r="AQ9" s="1117"/>
      <c r="AR9" s="1117"/>
      <c r="AS9" s="1117"/>
      <c r="AT9" s="1117"/>
      <c r="AU9" s="1118"/>
      <c r="AV9" s="1118"/>
      <c r="AW9" s="1118"/>
      <c r="AX9" s="1118"/>
      <c r="AY9" s="1119"/>
      <c r="AZ9" s="232"/>
      <c r="BA9" s="232"/>
      <c r="BB9" s="232"/>
      <c r="BC9" s="232"/>
      <c r="BD9" s="232"/>
      <c r="BE9" s="233"/>
      <c r="BF9" s="233"/>
      <c r="BG9" s="233"/>
      <c r="BH9" s="233"/>
      <c r="BI9" s="233"/>
      <c r="BJ9" s="233"/>
      <c r="BK9" s="233"/>
      <c r="BL9" s="233"/>
      <c r="BM9" s="233"/>
      <c r="BN9" s="233"/>
      <c r="BO9" s="233"/>
      <c r="BP9" s="233"/>
      <c r="BQ9" s="238">
        <v>3</v>
      </c>
      <c r="BR9" s="239"/>
      <c r="BS9" s="1028" t="s">
        <v>618</v>
      </c>
      <c r="BT9" s="1029"/>
      <c r="BU9" s="1029"/>
      <c r="BV9" s="1029"/>
      <c r="BW9" s="1029"/>
      <c r="BX9" s="1029"/>
      <c r="BY9" s="1029"/>
      <c r="BZ9" s="1029"/>
      <c r="CA9" s="1029"/>
      <c r="CB9" s="1029"/>
      <c r="CC9" s="1029"/>
      <c r="CD9" s="1029"/>
      <c r="CE9" s="1029"/>
      <c r="CF9" s="1029"/>
      <c r="CG9" s="1050"/>
      <c r="CH9" s="1025">
        <v>9</v>
      </c>
      <c r="CI9" s="1026"/>
      <c r="CJ9" s="1026"/>
      <c r="CK9" s="1026"/>
      <c r="CL9" s="1027"/>
      <c r="CM9" s="1025">
        <v>218</v>
      </c>
      <c r="CN9" s="1026"/>
      <c r="CO9" s="1026"/>
      <c r="CP9" s="1026"/>
      <c r="CQ9" s="1027"/>
      <c r="CR9" s="1025">
        <v>10</v>
      </c>
      <c r="CS9" s="1026"/>
      <c r="CT9" s="1026"/>
      <c r="CU9" s="1026"/>
      <c r="CV9" s="1027"/>
      <c r="CW9" s="1025">
        <v>65</v>
      </c>
      <c r="CX9" s="1026"/>
      <c r="CY9" s="1026"/>
      <c r="CZ9" s="1026"/>
      <c r="DA9" s="1027"/>
      <c r="DB9" s="1025" t="s">
        <v>545</v>
      </c>
      <c r="DC9" s="1026"/>
      <c r="DD9" s="1026"/>
      <c r="DE9" s="1026"/>
      <c r="DF9" s="1027"/>
      <c r="DG9" s="1025" t="s">
        <v>545</v>
      </c>
      <c r="DH9" s="1026"/>
      <c r="DI9" s="1026"/>
      <c r="DJ9" s="1026"/>
      <c r="DK9" s="1027"/>
      <c r="DL9" s="1025" t="s">
        <v>545</v>
      </c>
      <c r="DM9" s="1026"/>
      <c r="DN9" s="1026"/>
      <c r="DO9" s="1026"/>
      <c r="DP9" s="1027"/>
      <c r="DQ9" s="1025" t="s">
        <v>545</v>
      </c>
      <c r="DR9" s="1026"/>
      <c r="DS9" s="1026"/>
      <c r="DT9" s="1026"/>
      <c r="DU9" s="1027"/>
      <c r="DV9" s="1028"/>
      <c r="DW9" s="1029"/>
      <c r="DX9" s="1029"/>
      <c r="DY9" s="1029"/>
      <c r="DZ9" s="1030"/>
      <c r="EA9" s="234"/>
    </row>
    <row r="10" spans="1:131" s="235" customFormat="1" ht="26.25" customHeight="1" x14ac:dyDescent="0.2">
      <c r="A10" s="238">
        <v>4</v>
      </c>
      <c r="B10" s="1066" t="s">
        <v>394</v>
      </c>
      <c r="C10" s="1067"/>
      <c r="D10" s="1067"/>
      <c r="E10" s="1067"/>
      <c r="F10" s="1067"/>
      <c r="G10" s="1067"/>
      <c r="H10" s="1067"/>
      <c r="I10" s="1067"/>
      <c r="J10" s="1067"/>
      <c r="K10" s="1067"/>
      <c r="L10" s="1067"/>
      <c r="M10" s="1067"/>
      <c r="N10" s="1067"/>
      <c r="O10" s="1067"/>
      <c r="P10" s="1068"/>
      <c r="Q10" s="1074">
        <v>125</v>
      </c>
      <c r="R10" s="1075"/>
      <c r="S10" s="1075"/>
      <c r="T10" s="1075"/>
      <c r="U10" s="1075"/>
      <c r="V10" s="1075">
        <v>125</v>
      </c>
      <c r="W10" s="1075"/>
      <c r="X10" s="1075"/>
      <c r="Y10" s="1075"/>
      <c r="Z10" s="1075"/>
      <c r="AA10" s="1075" t="s">
        <v>545</v>
      </c>
      <c r="AB10" s="1075"/>
      <c r="AC10" s="1075"/>
      <c r="AD10" s="1075"/>
      <c r="AE10" s="1076"/>
      <c r="AF10" s="1071" t="s">
        <v>392</v>
      </c>
      <c r="AG10" s="1072"/>
      <c r="AH10" s="1072"/>
      <c r="AI10" s="1072"/>
      <c r="AJ10" s="1073"/>
      <c r="AK10" s="1116">
        <v>43</v>
      </c>
      <c r="AL10" s="1117"/>
      <c r="AM10" s="1117"/>
      <c r="AN10" s="1117"/>
      <c r="AO10" s="1117"/>
      <c r="AP10" s="1117" t="s">
        <v>545</v>
      </c>
      <c r="AQ10" s="1117"/>
      <c r="AR10" s="1117"/>
      <c r="AS10" s="1117"/>
      <c r="AT10" s="1117"/>
      <c r="AU10" s="1118"/>
      <c r="AV10" s="1118"/>
      <c r="AW10" s="1118"/>
      <c r="AX10" s="1118"/>
      <c r="AY10" s="1119"/>
      <c r="AZ10" s="232"/>
      <c r="BA10" s="232"/>
      <c r="BB10" s="232"/>
      <c r="BC10" s="232"/>
      <c r="BD10" s="232"/>
      <c r="BE10" s="233"/>
      <c r="BF10" s="233"/>
      <c r="BG10" s="233"/>
      <c r="BH10" s="233"/>
      <c r="BI10" s="233"/>
      <c r="BJ10" s="233"/>
      <c r="BK10" s="233"/>
      <c r="BL10" s="233"/>
      <c r="BM10" s="233"/>
      <c r="BN10" s="233"/>
      <c r="BO10" s="233"/>
      <c r="BP10" s="233"/>
      <c r="BQ10" s="238">
        <v>4</v>
      </c>
      <c r="BR10" s="239"/>
      <c r="BS10" s="1028" t="s">
        <v>619</v>
      </c>
      <c r="BT10" s="1029"/>
      <c r="BU10" s="1029"/>
      <c r="BV10" s="1029"/>
      <c r="BW10" s="1029"/>
      <c r="BX10" s="1029"/>
      <c r="BY10" s="1029"/>
      <c r="BZ10" s="1029"/>
      <c r="CA10" s="1029"/>
      <c r="CB10" s="1029"/>
      <c r="CC10" s="1029"/>
      <c r="CD10" s="1029"/>
      <c r="CE10" s="1029"/>
      <c r="CF10" s="1029"/>
      <c r="CG10" s="1050"/>
      <c r="CH10" s="1025">
        <v>-10</v>
      </c>
      <c r="CI10" s="1026"/>
      <c r="CJ10" s="1026"/>
      <c r="CK10" s="1026"/>
      <c r="CL10" s="1027"/>
      <c r="CM10" s="1025">
        <v>472</v>
      </c>
      <c r="CN10" s="1026"/>
      <c r="CO10" s="1026"/>
      <c r="CP10" s="1026"/>
      <c r="CQ10" s="1027"/>
      <c r="CR10" s="1025">
        <v>55</v>
      </c>
      <c r="CS10" s="1026"/>
      <c r="CT10" s="1026"/>
      <c r="CU10" s="1026"/>
      <c r="CV10" s="1027"/>
      <c r="CW10" s="1025">
        <v>106</v>
      </c>
      <c r="CX10" s="1026"/>
      <c r="CY10" s="1026"/>
      <c r="CZ10" s="1026"/>
      <c r="DA10" s="1027"/>
      <c r="DB10" s="1025" t="s">
        <v>545</v>
      </c>
      <c r="DC10" s="1026"/>
      <c r="DD10" s="1026"/>
      <c r="DE10" s="1026"/>
      <c r="DF10" s="1027"/>
      <c r="DG10" s="1025" t="s">
        <v>545</v>
      </c>
      <c r="DH10" s="1026"/>
      <c r="DI10" s="1026"/>
      <c r="DJ10" s="1026"/>
      <c r="DK10" s="1027"/>
      <c r="DL10" s="1025" t="s">
        <v>545</v>
      </c>
      <c r="DM10" s="1026"/>
      <c r="DN10" s="1026"/>
      <c r="DO10" s="1026"/>
      <c r="DP10" s="1027"/>
      <c r="DQ10" s="1025" t="s">
        <v>545</v>
      </c>
      <c r="DR10" s="1026"/>
      <c r="DS10" s="1026"/>
      <c r="DT10" s="1026"/>
      <c r="DU10" s="1027"/>
      <c r="DV10" s="1028"/>
      <c r="DW10" s="1029"/>
      <c r="DX10" s="1029"/>
      <c r="DY10" s="1029"/>
      <c r="DZ10" s="1030"/>
      <c r="EA10" s="234"/>
    </row>
    <row r="11" spans="1:131" s="235" customFormat="1" ht="26.25" customHeight="1" x14ac:dyDescent="0.2">
      <c r="A11" s="238">
        <v>5</v>
      </c>
      <c r="B11" s="1066" t="s">
        <v>395</v>
      </c>
      <c r="C11" s="1067"/>
      <c r="D11" s="1067"/>
      <c r="E11" s="1067"/>
      <c r="F11" s="1067"/>
      <c r="G11" s="1067"/>
      <c r="H11" s="1067"/>
      <c r="I11" s="1067"/>
      <c r="J11" s="1067"/>
      <c r="K11" s="1067"/>
      <c r="L11" s="1067"/>
      <c r="M11" s="1067"/>
      <c r="N11" s="1067"/>
      <c r="O11" s="1067"/>
      <c r="P11" s="1068"/>
      <c r="Q11" s="1074">
        <v>54</v>
      </c>
      <c r="R11" s="1075"/>
      <c r="S11" s="1075"/>
      <c r="T11" s="1075"/>
      <c r="U11" s="1075"/>
      <c r="V11" s="1075">
        <v>54</v>
      </c>
      <c r="W11" s="1075"/>
      <c r="X11" s="1075"/>
      <c r="Y11" s="1075"/>
      <c r="Z11" s="1075"/>
      <c r="AA11" s="1075" t="s">
        <v>545</v>
      </c>
      <c r="AB11" s="1075"/>
      <c r="AC11" s="1075"/>
      <c r="AD11" s="1075"/>
      <c r="AE11" s="1076"/>
      <c r="AF11" s="1071" t="s">
        <v>392</v>
      </c>
      <c r="AG11" s="1072"/>
      <c r="AH11" s="1072"/>
      <c r="AI11" s="1072"/>
      <c r="AJ11" s="1073"/>
      <c r="AK11" s="1116">
        <v>54</v>
      </c>
      <c r="AL11" s="1117"/>
      <c r="AM11" s="1117"/>
      <c r="AN11" s="1117"/>
      <c r="AO11" s="1117"/>
      <c r="AP11" s="1117" t="s">
        <v>545</v>
      </c>
      <c r="AQ11" s="1117"/>
      <c r="AR11" s="1117"/>
      <c r="AS11" s="1117"/>
      <c r="AT11" s="1117"/>
      <c r="AU11" s="1118"/>
      <c r="AV11" s="1118"/>
      <c r="AW11" s="1118"/>
      <c r="AX11" s="1118"/>
      <c r="AY11" s="1119"/>
      <c r="AZ11" s="232"/>
      <c r="BA11" s="232"/>
      <c r="BB11" s="232"/>
      <c r="BC11" s="232"/>
      <c r="BD11" s="232"/>
      <c r="BE11" s="233"/>
      <c r="BF11" s="233"/>
      <c r="BG11" s="233"/>
      <c r="BH11" s="233"/>
      <c r="BI11" s="233"/>
      <c r="BJ11" s="233"/>
      <c r="BK11" s="233"/>
      <c r="BL11" s="233"/>
      <c r="BM11" s="233"/>
      <c r="BN11" s="233"/>
      <c r="BO11" s="233"/>
      <c r="BP11" s="233"/>
      <c r="BQ11" s="238">
        <v>5</v>
      </c>
      <c r="BR11" s="239"/>
      <c r="BS11" s="1028" t="s">
        <v>620</v>
      </c>
      <c r="BT11" s="1029"/>
      <c r="BU11" s="1029"/>
      <c r="BV11" s="1029"/>
      <c r="BW11" s="1029"/>
      <c r="BX11" s="1029"/>
      <c r="BY11" s="1029"/>
      <c r="BZ11" s="1029"/>
      <c r="CA11" s="1029"/>
      <c r="CB11" s="1029"/>
      <c r="CC11" s="1029"/>
      <c r="CD11" s="1029"/>
      <c r="CE11" s="1029"/>
      <c r="CF11" s="1029"/>
      <c r="CG11" s="1050"/>
      <c r="CH11" s="1025">
        <v>1</v>
      </c>
      <c r="CI11" s="1026"/>
      <c r="CJ11" s="1026"/>
      <c r="CK11" s="1026"/>
      <c r="CL11" s="1027"/>
      <c r="CM11" s="1025">
        <v>81</v>
      </c>
      <c r="CN11" s="1026"/>
      <c r="CO11" s="1026"/>
      <c r="CP11" s="1026"/>
      <c r="CQ11" s="1027"/>
      <c r="CR11" s="1025">
        <v>30</v>
      </c>
      <c r="CS11" s="1026"/>
      <c r="CT11" s="1026"/>
      <c r="CU11" s="1026"/>
      <c r="CV11" s="1027"/>
      <c r="CW11" s="1025">
        <v>18</v>
      </c>
      <c r="CX11" s="1026"/>
      <c r="CY11" s="1026"/>
      <c r="CZ11" s="1026"/>
      <c r="DA11" s="1027"/>
      <c r="DB11" s="1025" t="s">
        <v>545</v>
      </c>
      <c r="DC11" s="1026"/>
      <c r="DD11" s="1026"/>
      <c r="DE11" s="1026"/>
      <c r="DF11" s="1027"/>
      <c r="DG11" s="1025" t="s">
        <v>545</v>
      </c>
      <c r="DH11" s="1026"/>
      <c r="DI11" s="1026"/>
      <c r="DJ11" s="1026"/>
      <c r="DK11" s="1027"/>
      <c r="DL11" s="1025" t="s">
        <v>545</v>
      </c>
      <c r="DM11" s="1026"/>
      <c r="DN11" s="1026"/>
      <c r="DO11" s="1026"/>
      <c r="DP11" s="1027"/>
      <c r="DQ11" s="1025" t="s">
        <v>545</v>
      </c>
      <c r="DR11" s="1026"/>
      <c r="DS11" s="1026"/>
      <c r="DT11" s="1026"/>
      <c r="DU11" s="1027"/>
      <c r="DV11" s="1028"/>
      <c r="DW11" s="1029"/>
      <c r="DX11" s="1029"/>
      <c r="DY11" s="1029"/>
      <c r="DZ11" s="1030"/>
      <c r="EA11" s="234"/>
    </row>
    <row r="12" spans="1:131" s="235" customFormat="1" ht="26.25" customHeight="1" x14ac:dyDescent="0.2">
      <c r="A12" s="238">
        <v>6</v>
      </c>
      <c r="B12" s="1066" t="s">
        <v>396</v>
      </c>
      <c r="C12" s="1067"/>
      <c r="D12" s="1067"/>
      <c r="E12" s="1067"/>
      <c r="F12" s="1067"/>
      <c r="G12" s="1067"/>
      <c r="H12" s="1067"/>
      <c r="I12" s="1067"/>
      <c r="J12" s="1067"/>
      <c r="K12" s="1067"/>
      <c r="L12" s="1067"/>
      <c r="M12" s="1067"/>
      <c r="N12" s="1067"/>
      <c r="O12" s="1067"/>
      <c r="P12" s="1068"/>
      <c r="Q12" s="1074">
        <v>48</v>
      </c>
      <c r="R12" s="1075"/>
      <c r="S12" s="1075"/>
      <c r="T12" s="1075"/>
      <c r="U12" s="1075"/>
      <c r="V12" s="1075">
        <v>24</v>
      </c>
      <c r="W12" s="1075"/>
      <c r="X12" s="1075"/>
      <c r="Y12" s="1075"/>
      <c r="Z12" s="1075"/>
      <c r="AA12" s="1075">
        <v>24</v>
      </c>
      <c r="AB12" s="1075"/>
      <c r="AC12" s="1075"/>
      <c r="AD12" s="1075"/>
      <c r="AE12" s="1076"/>
      <c r="AF12" s="1071">
        <v>24</v>
      </c>
      <c r="AG12" s="1072"/>
      <c r="AH12" s="1072"/>
      <c r="AI12" s="1072"/>
      <c r="AJ12" s="1073"/>
      <c r="AK12" s="1116" t="s">
        <v>545</v>
      </c>
      <c r="AL12" s="1117"/>
      <c r="AM12" s="1117"/>
      <c r="AN12" s="1117"/>
      <c r="AO12" s="1117"/>
      <c r="AP12" s="1117" t="s">
        <v>545</v>
      </c>
      <c r="AQ12" s="1117"/>
      <c r="AR12" s="1117"/>
      <c r="AS12" s="1117"/>
      <c r="AT12" s="1117"/>
      <c r="AU12" s="1118"/>
      <c r="AV12" s="1118"/>
      <c r="AW12" s="1118"/>
      <c r="AX12" s="1118"/>
      <c r="AY12" s="1119"/>
      <c r="AZ12" s="232"/>
      <c r="BA12" s="232"/>
      <c r="BB12" s="232"/>
      <c r="BC12" s="232"/>
      <c r="BD12" s="232"/>
      <c r="BE12" s="233"/>
      <c r="BF12" s="233"/>
      <c r="BG12" s="233"/>
      <c r="BH12" s="233"/>
      <c r="BI12" s="233"/>
      <c r="BJ12" s="233"/>
      <c r="BK12" s="233"/>
      <c r="BL12" s="233"/>
      <c r="BM12" s="233"/>
      <c r="BN12" s="233"/>
      <c r="BO12" s="233"/>
      <c r="BP12" s="233"/>
      <c r="BQ12" s="238">
        <v>6</v>
      </c>
      <c r="BR12" s="239"/>
      <c r="BS12" s="1028" t="s">
        <v>621</v>
      </c>
      <c r="BT12" s="1029"/>
      <c r="BU12" s="1029"/>
      <c r="BV12" s="1029"/>
      <c r="BW12" s="1029"/>
      <c r="BX12" s="1029"/>
      <c r="BY12" s="1029"/>
      <c r="BZ12" s="1029"/>
      <c r="CA12" s="1029"/>
      <c r="CB12" s="1029"/>
      <c r="CC12" s="1029"/>
      <c r="CD12" s="1029"/>
      <c r="CE12" s="1029"/>
      <c r="CF12" s="1029"/>
      <c r="CG12" s="1050"/>
      <c r="CH12" s="1025">
        <v>14</v>
      </c>
      <c r="CI12" s="1026"/>
      <c r="CJ12" s="1026"/>
      <c r="CK12" s="1026"/>
      <c r="CL12" s="1027"/>
      <c r="CM12" s="1025">
        <v>177</v>
      </c>
      <c r="CN12" s="1026"/>
      <c r="CO12" s="1026"/>
      <c r="CP12" s="1026"/>
      <c r="CQ12" s="1027"/>
      <c r="CR12" s="1025">
        <v>30</v>
      </c>
      <c r="CS12" s="1026"/>
      <c r="CT12" s="1026"/>
      <c r="CU12" s="1026"/>
      <c r="CV12" s="1027"/>
      <c r="CW12" s="1025">
        <v>93</v>
      </c>
      <c r="CX12" s="1026"/>
      <c r="CY12" s="1026"/>
      <c r="CZ12" s="1026"/>
      <c r="DA12" s="1027"/>
      <c r="DB12" s="1025" t="s">
        <v>545</v>
      </c>
      <c r="DC12" s="1026"/>
      <c r="DD12" s="1026"/>
      <c r="DE12" s="1026"/>
      <c r="DF12" s="1027"/>
      <c r="DG12" s="1025" t="s">
        <v>545</v>
      </c>
      <c r="DH12" s="1026"/>
      <c r="DI12" s="1026"/>
      <c r="DJ12" s="1026"/>
      <c r="DK12" s="1027"/>
      <c r="DL12" s="1025" t="s">
        <v>545</v>
      </c>
      <c r="DM12" s="1026"/>
      <c r="DN12" s="1026"/>
      <c r="DO12" s="1026"/>
      <c r="DP12" s="1027"/>
      <c r="DQ12" s="1025" t="s">
        <v>545</v>
      </c>
      <c r="DR12" s="1026"/>
      <c r="DS12" s="1026"/>
      <c r="DT12" s="1026"/>
      <c r="DU12" s="1027"/>
      <c r="DV12" s="1028"/>
      <c r="DW12" s="1029"/>
      <c r="DX12" s="1029"/>
      <c r="DY12" s="1029"/>
      <c r="DZ12" s="1030"/>
      <c r="EA12" s="234"/>
    </row>
    <row r="13" spans="1:131" s="235" customFormat="1" ht="26.25" customHeight="1" x14ac:dyDescent="0.2">
      <c r="A13" s="238">
        <v>7</v>
      </c>
      <c r="B13" s="1066" t="s">
        <v>397</v>
      </c>
      <c r="C13" s="1067"/>
      <c r="D13" s="1067"/>
      <c r="E13" s="1067"/>
      <c r="F13" s="1067"/>
      <c r="G13" s="1067"/>
      <c r="H13" s="1067"/>
      <c r="I13" s="1067"/>
      <c r="J13" s="1067"/>
      <c r="K13" s="1067"/>
      <c r="L13" s="1067"/>
      <c r="M13" s="1067"/>
      <c r="N13" s="1067"/>
      <c r="O13" s="1067"/>
      <c r="P13" s="1068"/>
      <c r="Q13" s="1074">
        <v>298</v>
      </c>
      <c r="R13" s="1075"/>
      <c r="S13" s="1075"/>
      <c r="T13" s="1075"/>
      <c r="U13" s="1075"/>
      <c r="V13" s="1075">
        <v>298</v>
      </c>
      <c r="W13" s="1075"/>
      <c r="X13" s="1075"/>
      <c r="Y13" s="1075"/>
      <c r="Z13" s="1075"/>
      <c r="AA13" s="1075" t="s">
        <v>545</v>
      </c>
      <c r="AB13" s="1075"/>
      <c r="AC13" s="1075"/>
      <c r="AD13" s="1075"/>
      <c r="AE13" s="1076"/>
      <c r="AF13" s="1071" t="s">
        <v>392</v>
      </c>
      <c r="AG13" s="1072"/>
      <c r="AH13" s="1072"/>
      <c r="AI13" s="1072"/>
      <c r="AJ13" s="1073"/>
      <c r="AK13" s="1116">
        <v>188</v>
      </c>
      <c r="AL13" s="1117"/>
      <c r="AM13" s="1117"/>
      <c r="AN13" s="1117"/>
      <c r="AO13" s="1117"/>
      <c r="AP13" s="1117">
        <v>241</v>
      </c>
      <c r="AQ13" s="1117"/>
      <c r="AR13" s="1117"/>
      <c r="AS13" s="1117"/>
      <c r="AT13" s="1117"/>
      <c r="AU13" s="1118"/>
      <c r="AV13" s="1118"/>
      <c r="AW13" s="1118"/>
      <c r="AX13" s="1118"/>
      <c r="AY13" s="1119"/>
      <c r="AZ13" s="232"/>
      <c r="BA13" s="232"/>
      <c r="BB13" s="232"/>
      <c r="BC13" s="232"/>
      <c r="BD13" s="232"/>
      <c r="BE13" s="233"/>
      <c r="BF13" s="233"/>
      <c r="BG13" s="233"/>
      <c r="BH13" s="233"/>
      <c r="BI13" s="233"/>
      <c r="BJ13" s="233"/>
      <c r="BK13" s="233"/>
      <c r="BL13" s="233"/>
      <c r="BM13" s="233"/>
      <c r="BN13" s="233"/>
      <c r="BO13" s="233"/>
      <c r="BP13" s="233"/>
      <c r="BQ13" s="238">
        <v>7</v>
      </c>
      <c r="BR13" s="239"/>
      <c r="BS13" s="1028" t="s">
        <v>622</v>
      </c>
      <c r="BT13" s="1029"/>
      <c r="BU13" s="1029"/>
      <c r="BV13" s="1029"/>
      <c r="BW13" s="1029"/>
      <c r="BX13" s="1029"/>
      <c r="BY13" s="1029"/>
      <c r="BZ13" s="1029"/>
      <c r="CA13" s="1029"/>
      <c r="CB13" s="1029"/>
      <c r="CC13" s="1029"/>
      <c r="CD13" s="1029"/>
      <c r="CE13" s="1029"/>
      <c r="CF13" s="1029"/>
      <c r="CG13" s="1050"/>
      <c r="CH13" s="1025">
        <v>-13</v>
      </c>
      <c r="CI13" s="1026"/>
      <c r="CJ13" s="1026"/>
      <c r="CK13" s="1026"/>
      <c r="CL13" s="1027"/>
      <c r="CM13" s="1025">
        <v>225</v>
      </c>
      <c r="CN13" s="1026"/>
      <c r="CO13" s="1026"/>
      <c r="CP13" s="1026"/>
      <c r="CQ13" s="1027"/>
      <c r="CR13" s="1025">
        <v>30</v>
      </c>
      <c r="CS13" s="1026"/>
      <c r="CT13" s="1026"/>
      <c r="CU13" s="1026"/>
      <c r="CV13" s="1027"/>
      <c r="CW13" s="1025">
        <v>46</v>
      </c>
      <c r="CX13" s="1026"/>
      <c r="CY13" s="1026"/>
      <c r="CZ13" s="1026"/>
      <c r="DA13" s="1027"/>
      <c r="DB13" s="1025" t="s">
        <v>545</v>
      </c>
      <c r="DC13" s="1026"/>
      <c r="DD13" s="1026"/>
      <c r="DE13" s="1026"/>
      <c r="DF13" s="1027"/>
      <c r="DG13" s="1025" t="s">
        <v>545</v>
      </c>
      <c r="DH13" s="1026"/>
      <c r="DI13" s="1026"/>
      <c r="DJ13" s="1026"/>
      <c r="DK13" s="1027"/>
      <c r="DL13" s="1025" t="s">
        <v>545</v>
      </c>
      <c r="DM13" s="1026"/>
      <c r="DN13" s="1026"/>
      <c r="DO13" s="1026"/>
      <c r="DP13" s="1027"/>
      <c r="DQ13" s="1025" t="s">
        <v>545</v>
      </c>
      <c r="DR13" s="1026"/>
      <c r="DS13" s="1026"/>
      <c r="DT13" s="1026"/>
      <c r="DU13" s="1027"/>
      <c r="DV13" s="1028"/>
      <c r="DW13" s="1029"/>
      <c r="DX13" s="1029"/>
      <c r="DY13" s="1029"/>
      <c r="DZ13" s="1030"/>
      <c r="EA13" s="234"/>
    </row>
    <row r="14" spans="1:131" s="235" customFormat="1" ht="26.25" customHeight="1" x14ac:dyDescent="0.2">
      <c r="A14" s="238">
        <v>8</v>
      </c>
      <c r="B14" s="1066"/>
      <c r="C14" s="1067"/>
      <c r="D14" s="1067"/>
      <c r="E14" s="1067"/>
      <c r="F14" s="1067"/>
      <c r="G14" s="1067"/>
      <c r="H14" s="1067"/>
      <c r="I14" s="1067"/>
      <c r="J14" s="1067"/>
      <c r="K14" s="1067"/>
      <c r="L14" s="1067"/>
      <c r="M14" s="1067"/>
      <c r="N14" s="1067"/>
      <c r="O14" s="1067"/>
      <c r="P14" s="1068"/>
      <c r="Q14" s="1074"/>
      <c r="R14" s="1075"/>
      <c r="S14" s="1075"/>
      <c r="T14" s="1075"/>
      <c r="U14" s="1075"/>
      <c r="V14" s="1075"/>
      <c r="W14" s="1075"/>
      <c r="X14" s="1075"/>
      <c r="Y14" s="1075"/>
      <c r="Z14" s="1075"/>
      <c r="AA14" s="1075"/>
      <c r="AB14" s="1075"/>
      <c r="AC14" s="1075"/>
      <c r="AD14" s="1075"/>
      <c r="AE14" s="1076"/>
      <c r="AF14" s="1071"/>
      <c r="AG14" s="1072"/>
      <c r="AH14" s="1072"/>
      <c r="AI14" s="1072"/>
      <c r="AJ14" s="1073"/>
      <c r="AK14" s="1116"/>
      <c r="AL14" s="1117"/>
      <c r="AM14" s="1117"/>
      <c r="AN14" s="1117"/>
      <c r="AO14" s="1117"/>
      <c r="AP14" s="1117"/>
      <c r="AQ14" s="1117"/>
      <c r="AR14" s="1117"/>
      <c r="AS14" s="1117"/>
      <c r="AT14" s="1117"/>
      <c r="AU14" s="1118"/>
      <c r="AV14" s="1118"/>
      <c r="AW14" s="1118"/>
      <c r="AX14" s="1118"/>
      <c r="AY14" s="1119"/>
      <c r="AZ14" s="232"/>
      <c r="BA14" s="232"/>
      <c r="BB14" s="232"/>
      <c r="BC14" s="232"/>
      <c r="BD14" s="232"/>
      <c r="BE14" s="233"/>
      <c r="BF14" s="233"/>
      <c r="BG14" s="233"/>
      <c r="BH14" s="233"/>
      <c r="BI14" s="233"/>
      <c r="BJ14" s="233"/>
      <c r="BK14" s="233"/>
      <c r="BL14" s="233"/>
      <c r="BM14" s="233"/>
      <c r="BN14" s="233"/>
      <c r="BO14" s="233"/>
      <c r="BP14" s="233"/>
      <c r="BQ14" s="238">
        <v>8</v>
      </c>
      <c r="BR14" s="239"/>
      <c r="BS14" s="1028" t="s">
        <v>623</v>
      </c>
      <c r="BT14" s="1029"/>
      <c r="BU14" s="1029"/>
      <c r="BV14" s="1029"/>
      <c r="BW14" s="1029"/>
      <c r="BX14" s="1029"/>
      <c r="BY14" s="1029"/>
      <c r="BZ14" s="1029"/>
      <c r="CA14" s="1029"/>
      <c r="CB14" s="1029"/>
      <c r="CC14" s="1029"/>
      <c r="CD14" s="1029"/>
      <c r="CE14" s="1029"/>
      <c r="CF14" s="1029"/>
      <c r="CG14" s="1050"/>
      <c r="CH14" s="1025">
        <v>-5</v>
      </c>
      <c r="CI14" s="1026"/>
      <c r="CJ14" s="1026"/>
      <c r="CK14" s="1026"/>
      <c r="CL14" s="1027"/>
      <c r="CM14" s="1025">
        <v>55</v>
      </c>
      <c r="CN14" s="1026"/>
      <c r="CO14" s="1026"/>
      <c r="CP14" s="1026"/>
      <c r="CQ14" s="1027"/>
      <c r="CR14" s="1025">
        <v>30</v>
      </c>
      <c r="CS14" s="1026"/>
      <c r="CT14" s="1026"/>
      <c r="CU14" s="1026"/>
      <c r="CV14" s="1027"/>
      <c r="CW14" s="1025">
        <v>265</v>
      </c>
      <c r="CX14" s="1026"/>
      <c r="CY14" s="1026"/>
      <c r="CZ14" s="1026"/>
      <c r="DA14" s="1027"/>
      <c r="DB14" s="1025" t="s">
        <v>545</v>
      </c>
      <c r="DC14" s="1026"/>
      <c r="DD14" s="1026"/>
      <c r="DE14" s="1026"/>
      <c r="DF14" s="1027"/>
      <c r="DG14" s="1025" t="s">
        <v>545</v>
      </c>
      <c r="DH14" s="1026"/>
      <c r="DI14" s="1026"/>
      <c r="DJ14" s="1026"/>
      <c r="DK14" s="1027"/>
      <c r="DL14" s="1025" t="s">
        <v>545</v>
      </c>
      <c r="DM14" s="1026"/>
      <c r="DN14" s="1026"/>
      <c r="DO14" s="1026"/>
      <c r="DP14" s="1027"/>
      <c r="DQ14" s="1025" t="s">
        <v>545</v>
      </c>
      <c r="DR14" s="1026"/>
      <c r="DS14" s="1026"/>
      <c r="DT14" s="1026"/>
      <c r="DU14" s="1027"/>
      <c r="DV14" s="1028"/>
      <c r="DW14" s="1029"/>
      <c r="DX14" s="1029"/>
      <c r="DY14" s="1029"/>
      <c r="DZ14" s="1030"/>
      <c r="EA14" s="234"/>
    </row>
    <row r="15" spans="1:131" s="235" customFormat="1" ht="26.25" customHeight="1" x14ac:dyDescent="0.2">
      <c r="A15" s="238">
        <v>9</v>
      </c>
      <c r="B15" s="1066"/>
      <c r="C15" s="1067"/>
      <c r="D15" s="1067"/>
      <c r="E15" s="1067"/>
      <c r="F15" s="1067"/>
      <c r="G15" s="1067"/>
      <c r="H15" s="1067"/>
      <c r="I15" s="1067"/>
      <c r="J15" s="1067"/>
      <c r="K15" s="1067"/>
      <c r="L15" s="1067"/>
      <c r="M15" s="1067"/>
      <c r="N15" s="1067"/>
      <c r="O15" s="1067"/>
      <c r="P15" s="1068"/>
      <c r="Q15" s="1074"/>
      <c r="R15" s="1075"/>
      <c r="S15" s="1075"/>
      <c r="T15" s="1075"/>
      <c r="U15" s="1075"/>
      <c r="V15" s="1075"/>
      <c r="W15" s="1075"/>
      <c r="X15" s="1075"/>
      <c r="Y15" s="1075"/>
      <c r="Z15" s="1075"/>
      <c r="AA15" s="1075"/>
      <c r="AB15" s="1075"/>
      <c r="AC15" s="1075"/>
      <c r="AD15" s="1075"/>
      <c r="AE15" s="1076"/>
      <c r="AF15" s="1071"/>
      <c r="AG15" s="1072"/>
      <c r="AH15" s="1072"/>
      <c r="AI15" s="1072"/>
      <c r="AJ15" s="1073"/>
      <c r="AK15" s="1116"/>
      <c r="AL15" s="1117"/>
      <c r="AM15" s="1117"/>
      <c r="AN15" s="1117"/>
      <c r="AO15" s="1117"/>
      <c r="AP15" s="1117"/>
      <c r="AQ15" s="1117"/>
      <c r="AR15" s="1117"/>
      <c r="AS15" s="1117"/>
      <c r="AT15" s="1117"/>
      <c r="AU15" s="1118"/>
      <c r="AV15" s="1118"/>
      <c r="AW15" s="1118"/>
      <c r="AX15" s="1118"/>
      <c r="AY15" s="1119"/>
      <c r="AZ15" s="232"/>
      <c r="BA15" s="232"/>
      <c r="BB15" s="232"/>
      <c r="BC15" s="232"/>
      <c r="BD15" s="232"/>
      <c r="BE15" s="233"/>
      <c r="BF15" s="233"/>
      <c r="BG15" s="233"/>
      <c r="BH15" s="233"/>
      <c r="BI15" s="233"/>
      <c r="BJ15" s="233"/>
      <c r="BK15" s="233"/>
      <c r="BL15" s="233"/>
      <c r="BM15" s="233"/>
      <c r="BN15" s="233"/>
      <c r="BO15" s="233"/>
      <c r="BP15" s="233"/>
      <c r="BQ15" s="238">
        <v>9</v>
      </c>
      <c r="BR15" s="239"/>
      <c r="BS15" s="1028" t="s">
        <v>624</v>
      </c>
      <c r="BT15" s="1029"/>
      <c r="BU15" s="1029"/>
      <c r="BV15" s="1029"/>
      <c r="BW15" s="1029"/>
      <c r="BX15" s="1029"/>
      <c r="BY15" s="1029"/>
      <c r="BZ15" s="1029"/>
      <c r="CA15" s="1029"/>
      <c r="CB15" s="1029"/>
      <c r="CC15" s="1029"/>
      <c r="CD15" s="1029"/>
      <c r="CE15" s="1029"/>
      <c r="CF15" s="1029"/>
      <c r="CG15" s="1050"/>
      <c r="CH15" s="1025">
        <v>-1</v>
      </c>
      <c r="CI15" s="1026"/>
      <c r="CJ15" s="1026"/>
      <c r="CK15" s="1026"/>
      <c r="CL15" s="1027"/>
      <c r="CM15" s="1025">
        <v>463</v>
      </c>
      <c r="CN15" s="1026"/>
      <c r="CO15" s="1026"/>
      <c r="CP15" s="1026"/>
      <c r="CQ15" s="1027"/>
      <c r="CR15" s="1025">
        <v>208</v>
      </c>
      <c r="CS15" s="1026"/>
      <c r="CT15" s="1026"/>
      <c r="CU15" s="1026"/>
      <c r="CV15" s="1027"/>
      <c r="CW15" s="1025">
        <v>362</v>
      </c>
      <c r="CX15" s="1026"/>
      <c r="CY15" s="1026"/>
      <c r="CZ15" s="1026"/>
      <c r="DA15" s="1027"/>
      <c r="DB15" s="1025" t="s">
        <v>545</v>
      </c>
      <c r="DC15" s="1026"/>
      <c r="DD15" s="1026"/>
      <c r="DE15" s="1026"/>
      <c r="DF15" s="1027"/>
      <c r="DG15" s="1025" t="s">
        <v>545</v>
      </c>
      <c r="DH15" s="1026"/>
      <c r="DI15" s="1026"/>
      <c r="DJ15" s="1026"/>
      <c r="DK15" s="1027"/>
      <c r="DL15" s="1025" t="s">
        <v>545</v>
      </c>
      <c r="DM15" s="1026"/>
      <c r="DN15" s="1026"/>
      <c r="DO15" s="1026"/>
      <c r="DP15" s="1027"/>
      <c r="DQ15" s="1025" t="s">
        <v>545</v>
      </c>
      <c r="DR15" s="1026"/>
      <c r="DS15" s="1026"/>
      <c r="DT15" s="1026"/>
      <c r="DU15" s="1027"/>
      <c r="DV15" s="1028"/>
      <c r="DW15" s="1029"/>
      <c r="DX15" s="1029"/>
      <c r="DY15" s="1029"/>
      <c r="DZ15" s="1030"/>
      <c r="EA15" s="234"/>
    </row>
    <row r="16" spans="1:131" s="235" customFormat="1" ht="26.25" customHeight="1" x14ac:dyDescent="0.2">
      <c r="A16" s="238">
        <v>10</v>
      </c>
      <c r="B16" s="1066"/>
      <c r="C16" s="1067"/>
      <c r="D16" s="1067"/>
      <c r="E16" s="1067"/>
      <c r="F16" s="1067"/>
      <c r="G16" s="1067"/>
      <c r="H16" s="1067"/>
      <c r="I16" s="1067"/>
      <c r="J16" s="1067"/>
      <c r="K16" s="1067"/>
      <c r="L16" s="1067"/>
      <c r="M16" s="1067"/>
      <c r="N16" s="1067"/>
      <c r="O16" s="1067"/>
      <c r="P16" s="1068"/>
      <c r="Q16" s="1074"/>
      <c r="R16" s="1075"/>
      <c r="S16" s="1075"/>
      <c r="T16" s="1075"/>
      <c r="U16" s="1075"/>
      <c r="V16" s="1075"/>
      <c r="W16" s="1075"/>
      <c r="X16" s="1075"/>
      <c r="Y16" s="1075"/>
      <c r="Z16" s="1075"/>
      <c r="AA16" s="1075"/>
      <c r="AB16" s="1075"/>
      <c r="AC16" s="1075"/>
      <c r="AD16" s="1075"/>
      <c r="AE16" s="1076"/>
      <c r="AF16" s="1071"/>
      <c r="AG16" s="1072"/>
      <c r="AH16" s="1072"/>
      <c r="AI16" s="1072"/>
      <c r="AJ16" s="1073"/>
      <c r="AK16" s="1116"/>
      <c r="AL16" s="1117"/>
      <c r="AM16" s="1117"/>
      <c r="AN16" s="1117"/>
      <c r="AO16" s="1117"/>
      <c r="AP16" s="1117"/>
      <c r="AQ16" s="1117"/>
      <c r="AR16" s="1117"/>
      <c r="AS16" s="1117"/>
      <c r="AT16" s="1117"/>
      <c r="AU16" s="1118"/>
      <c r="AV16" s="1118"/>
      <c r="AW16" s="1118"/>
      <c r="AX16" s="1118"/>
      <c r="AY16" s="1119"/>
      <c r="AZ16" s="232"/>
      <c r="BA16" s="232"/>
      <c r="BB16" s="232"/>
      <c r="BC16" s="232"/>
      <c r="BD16" s="232"/>
      <c r="BE16" s="233"/>
      <c r="BF16" s="233"/>
      <c r="BG16" s="233"/>
      <c r="BH16" s="233"/>
      <c r="BI16" s="233"/>
      <c r="BJ16" s="233"/>
      <c r="BK16" s="233"/>
      <c r="BL16" s="233"/>
      <c r="BM16" s="233"/>
      <c r="BN16" s="233"/>
      <c r="BO16" s="233"/>
      <c r="BP16" s="233"/>
      <c r="BQ16" s="238">
        <v>10</v>
      </c>
      <c r="BR16" s="239"/>
      <c r="BS16" s="1028" t="s">
        <v>625</v>
      </c>
      <c r="BT16" s="1029"/>
      <c r="BU16" s="1029"/>
      <c r="BV16" s="1029"/>
      <c r="BW16" s="1029"/>
      <c r="BX16" s="1029"/>
      <c r="BY16" s="1029"/>
      <c r="BZ16" s="1029"/>
      <c r="CA16" s="1029"/>
      <c r="CB16" s="1029"/>
      <c r="CC16" s="1029"/>
      <c r="CD16" s="1029"/>
      <c r="CE16" s="1029"/>
      <c r="CF16" s="1029"/>
      <c r="CG16" s="1050"/>
      <c r="CH16" s="1025">
        <v>-1</v>
      </c>
      <c r="CI16" s="1026"/>
      <c r="CJ16" s="1026"/>
      <c r="CK16" s="1026"/>
      <c r="CL16" s="1027"/>
      <c r="CM16" s="1025">
        <v>29</v>
      </c>
      <c r="CN16" s="1026"/>
      <c r="CO16" s="1026"/>
      <c r="CP16" s="1026"/>
      <c r="CQ16" s="1027"/>
      <c r="CR16" s="1025">
        <v>10</v>
      </c>
      <c r="CS16" s="1026"/>
      <c r="CT16" s="1026"/>
      <c r="CU16" s="1026"/>
      <c r="CV16" s="1027"/>
      <c r="CW16" s="1025">
        <v>175</v>
      </c>
      <c r="CX16" s="1026"/>
      <c r="CY16" s="1026"/>
      <c r="CZ16" s="1026"/>
      <c r="DA16" s="1027"/>
      <c r="DB16" s="1025" t="s">
        <v>545</v>
      </c>
      <c r="DC16" s="1026"/>
      <c r="DD16" s="1026"/>
      <c r="DE16" s="1026"/>
      <c r="DF16" s="1027"/>
      <c r="DG16" s="1025" t="s">
        <v>545</v>
      </c>
      <c r="DH16" s="1026"/>
      <c r="DI16" s="1026"/>
      <c r="DJ16" s="1026"/>
      <c r="DK16" s="1027"/>
      <c r="DL16" s="1025" t="s">
        <v>545</v>
      </c>
      <c r="DM16" s="1026"/>
      <c r="DN16" s="1026"/>
      <c r="DO16" s="1026"/>
      <c r="DP16" s="1027"/>
      <c r="DQ16" s="1025" t="s">
        <v>545</v>
      </c>
      <c r="DR16" s="1026"/>
      <c r="DS16" s="1026"/>
      <c r="DT16" s="1026"/>
      <c r="DU16" s="1027"/>
      <c r="DV16" s="1028"/>
      <c r="DW16" s="1029"/>
      <c r="DX16" s="1029"/>
      <c r="DY16" s="1029"/>
      <c r="DZ16" s="1030"/>
      <c r="EA16" s="234"/>
    </row>
    <row r="17" spans="1:131" s="235" customFormat="1" ht="26.25" customHeight="1" x14ac:dyDescent="0.2">
      <c r="A17" s="238">
        <v>11</v>
      </c>
      <c r="B17" s="1066"/>
      <c r="C17" s="1067"/>
      <c r="D17" s="1067"/>
      <c r="E17" s="1067"/>
      <c r="F17" s="1067"/>
      <c r="G17" s="1067"/>
      <c r="H17" s="1067"/>
      <c r="I17" s="1067"/>
      <c r="J17" s="1067"/>
      <c r="K17" s="1067"/>
      <c r="L17" s="1067"/>
      <c r="M17" s="1067"/>
      <c r="N17" s="1067"/>
      <c r="O17" s="1067"/>
      <c r="P17" s="1068"/>
      <c r="Q17" s="1074"/>
      <c r="R17" s="1075"/>
      <c r="S17" s="1075"/>
      <c r="T17" s="1075"/>
      <c r="U17" s="1075"/>
      <c r="V17" s="1075"/>
      <c r="W17" s="1075"/>
      <c r="X17" s="1075"/>
      <c r="Y17" s="1075"/>
      <c r="Z17" s="1075"/>
      <c r="AA17" s="1075"/>
      <c r="AB17" s="1075"/>
      <c r="AC17" s="1075"/>
      <c r="AD17" s="1075"/>
      <c r="AE17" s="1076"/>
      <c r="AF17" s="1071"/>
      <c r="AG17" s="1072"/>
      <c r="AH17" s="1072"/>
      <c r="AI17" s="1072"/>
      <c r="AJ17" s="1073"/>
      <c r="AK17" s="1116"/>
      <c r="AL17" s="1117"/>
      <c r="AM17" s="1117"/>
      <c r="AN17" s="1117"/>
      <c r="AO17" s="1117"/>
      <c r="AP17" s="1117"/>
      <c r="AQ17" s="1117"/>
      <c r="AR17" s="1117"/>
      <c r="AS17" s="1117"/>
      <c r="AT17" s="1117"/>
      <c r="AU17" s="1118"/>
      <c r="AV17" s="1118"/>
      <c r="AW17" s="1118"/>
      <c r="AX17" s="1118"/>
      <c r="AY17" s="1119"/>
      <c r="AZ17" s="232"/>
      <c r="BA17" s="232"/>
      <c r="BB17" s="232"/>
      <c r="BC17" s="232"/>
      <c r="BD17" s="232"/>
      <c r="BE17" s="233"/>
      <c r="BF17" s="233"/>
      <c r="BG17" s="233"/>
      <c r="BH17" s="233"/>
      <c r="BI17" s="233"/>
      <c r="BJ17" s="233"/>
      <c r="BK17" s="233"/>
      <c r="BL17" s="233"/>
      <c r="BM17" s="233"/>
      <c r="BN17" s="233"/>
      <c r="BO17" s="233"/>
      <c r="BP17" s="233"/>
      <c r="BQ17" s="238">
        <v>11</v>
      </c>
      <c r="BR17" s="239"/>
      <c r="BS17" s="1028" t="s">
        <v>626</v>
      </c>
      <c r="BT17" s="1029"/>
      <c r="BU17" s="1029"/>
      <c r="BV17" s="1029"/>
      <c r="BW17" s="1029"/>
      <c r="BX17" s="1029"/>
      <c r="BY17" s="1029"/>
      <c r="BZ17" s="1029"/>
      <c r="CA17" s="1029"/>
      <c r="CB17" s="1029"/>
      <c r="CC17" s="1029"/>
      <c r="CD17" s="1029"/>
      <c r="CE17" s="1029"/>
      <c r="CF17" s="1029"/>
      <c r="CG17" s="1050"/>
      <c r="CH17" s="1025">
        <v>22</v>
      </c>
      <c r="CI17" s="1026"/>
      <c r="CJ17" s="1026"/>
      <c r="CK17" s="1026"/>
      <c r="CL17" s="1027"/>
      <c r="CM17" s="1025">
        <v>1286</v>
      </c>
      <c r="CN17" s="1026"/>
      <c r="CO17" s="1026"/>
      <c r="CP17" s="1026"/>
      <c r="CQ17" s="1027"/>
      <c r="CR17" s="1025">
        <v>600</v>
      </c>
      <c r="CS17" s="1026"/>
      <c r="CT17" s="1026"/>
      <c r="CU17" s="1026"/>
      <c r="CV17" s="1027"/>
      <c r="CW17" s="1025">
        <v>34</v>
      </c>
      <c r="CX17" s="1026"/>
      <c r="CY17" s="1026"/>
      <c r="CZ17" s="1026"/>
      <c r="DA17" s="1027"/>
      <c r="DB17" s="1025" t="s">
        <v>545</v>
      </c>
      <c r="DC17" s="1026"/>
      <c r="DD17" s="1026"/>
      <c r="DE17" s="1026"/>
      <c r="DF17" s="1027"/>
      <c r="DG17" s="1025" t="s">
        <v>545</v>
      </c>
      <c r="DH17" s="1026"/>
      <c r="DI17" s="1026"/>
      <c r="DJ17" s="1026"/>
      <c r="DK17" s="1027"/>
      <c r="DL17" s="1025" t="s">
        <v>545</v>
      </c>
      <c r="DM17" s="1026"/>
      <c r="DN17" s="1026"/>
      <c r="DO17" s="1026"/>
      <c r="DP17" s="1027"/>
      <c r="DQ17" s="1025" t="s">
        <v>545</v>
      </c>
      <c r="DR17" s="1026"/>
      <c r="DS17" s="1026"/>
      <c r="DT17" s="1026"/>
      <c r="DU17" s="1027"/>
      <c r="DV17" s="1028"/>
      <c r="DW17" s="1029"/>
      <c r="DX17" s="1029"/>
      <c r="DY17" s="1029"/>
      <c r="DZ17" s="1030"/>
      <c r="EA17" s="234"/>
    </row>
    <row r="18" spans="1:131" s="235" customFormat="1" ht="26.25" customHeight="1" x14ac:dyDescent="0.2">
      <c r="A18" s="238">
        <v>12</v>
      </c>
      <c r="B18" s="1066"/>
      <c r="C18" s="1067"/>
      <c r="D18" s="1067"/>
      <c r="E18" s="1067"/>
      <c r="F18" s="1067"/>
      <c r="G18" s="1067"/>
      <c r="H18" s="1067"/>
      <c r="I18" s="1067"/>
      <c r="J18" s="1067"/>
      <c r="K18" s="1067"/>
      <c r="L18" s="1067"/>
      <c r="M18" s="1067"/>
      <c r="N18" s="1067"/>
      <c r="O18" s="1067"/>
      <c r="P18" s="1068"/>
      <c r="Q18" s="1074"/>
      <c r="R18" s="1075"/>
      <c r="S18" s="1075"/>
      <c r="T18" s="1075"/>
      <c r="U18" s="1075"/>
      <c r="V18" s="1075"/>
      <c r="W18" s="1075"/>
      <c r="X18" s="1075"/>
      <c r="Y18" s="1075"/>
      <c r="Z18" s="1075"/>
      <c r="AA18" s="1075"/>
      <c r="AB18" s="1075"/>
      <c r="AC18" s="1075"/>
      <c r="AD18" s="1075"/>
      <c r="AE18" s="1076"/>
      <c r="AF18" s="1071"/>
      <c r="AG18" s="1072"/>
      <c r="AH18" s="1072"/>
      <c r="AI18" s="1072"/>
      <c r="AJ18" s="1073"/>
      <c r="AK18" s="1116"/>
      <c r="AL18" s="1117"/>
      <c r="AM18" s="1117"/>
      <c r="AN18" s="1117"/>
      <c r="AO18" s="1117"/>
      <c r="AP18" s="1117"/>
      <c r="AQ18" s="1117"/>
      <c r="AR18" s="1117"/>
      <c r="AS18" s="1117"/>
      <c r="AT18" s="1117"/>
      <c r="AU18" s="1118"/>
      <c r="AV18" s="1118"/>
      <c r="AW18" s="1118"/>
      <c r="AX18" s="1118"/>
      <c r="AY18" s="1119"/>
      <c r="AZ18" s="232"/>
      <c r="BA18" s="232"/>
      <c r="BB18" s="232"/>
      <c r="BC18" s="232"/>
      <c r="BD18" s="232"/>
      <c r="BE18" s="233"/>
      <c r="BF18" s="233"/>
      <c r="BG18" s="233"/>
      <c r="BH18" s="233"/>
      <c r="BI18" s="233"/>
      <c r="BJ18" s="233"/>
      <c r="BK18" s="233"/>
      <c r="BL18" s="233"/>
      <c r="BM18" s="233"/>
      <c r="BN18" s="233"/>
      <c r="BO18" s="233"/>
      <c r="BP18" s="233"/>
      <c r="BQ18" s="238">
        <v>12</v>
      </c>
      <c r="BR18" s="239"/>
      <c r="BS18" s="1028" t="s">
        <v>627</v>
      </c>
      <c r="BT18" s="1029"/>
      <c r="BU18" s="1029"/>
      <c r="BV18" s="1029"/>
      <c r="BW18" s="1029"/>
      <c r="BX18" s="1029"/>
      <c r="BY18" s="1029"/>
      <c r="BZ18" s="1029"/>
      <c r="CA18" s="1029"/>
      <c r="CB18" s="1029"/>
      <c r="CC18" s="1029"/>
      <c r="CD18" s="1029"/>
      <c r="CE18" s="1029"/>
      <c r="CF18" s="1029"/>
      <c r="CG18" s="1050"/>
      <c r="CH18" s="1025">
        <v>52</v>
      </c>
      <c r="CI18" s="1026"/>
      <c r="CJ18" s="1026"/>
      <c r="CK18" s="1026"/>
      <c r="CL18" s="1027"/>
      <c r="CM18" s="1025">
        <v>457</v>
      </c>
      <c r="CN18" s="1026"/>
      <c r="CO18" s="1026"/>
      <c r="CP18" s="1026"/>
      <c r="CQ18" s="1027"/>
      <c r="CR18" s="1025">
        <v>122</v>
      </c>
      <c r="CS18" s="1026"/>
      <c r="CT18" s="1026"/>
      <c r="CU18" s="1026"/>
      <c r="CV18" s="1027"/>
      <c r="CW18" s="1025" t="s">
        <v>545</v>
      </c>
      <c r="CX18" s="1026"/>
      <c r="CY18" s="1026"/>
      <c r="CZ18" s="1026"/>
      <c r="DA18" s="1027"/>
      <c r="DB18" s="1025">
        <v>722</v>
      </c>
      <c r="DC18" s="1026"/>
      <c r="DD18" s="1026"/>
      <c r="DE18" s="1026"/>
      <c r="DF18" s="1027"/>
      <c r="DG18" s="1025" t="s">
        <v>545</v>
      </c>
      <c r="DH18" s="1026"/>
      <c r="DI18" s="1026"/>
      <c r="DJ18" s="1026"/>
      <c r="DK18" s="1027"/>
      <c r="DL18" s="1025" t="s">
        <v>545</v>
      </c>
      <c r="DM18" s="1026"/>
      <c r="DN18" s="1026"/>
      <c r="DO18" s="1026"/>
      <c r="DP18" s="1027"/>
      <c r="DQ18" s="1025" t="s">
        <v>545</v>
      </c>
      <c r="DR18" s="1026"/>
      <c r="DS18" s="1026"/>
      <c r="DT18" s="1026"/>
      <c r="DU18" s="1027"/>
      <c r="DV18" s="1028"/>
      <c r="DW18" s="1029"/>
      <c r="DX18" s="1029"/>
      <c r="DY18" s="1029"/>
      <c r="DZ18" s="1030"/>
      <c r="EA18" s="234"/>
    </row>
    <row r="19" spans="1:131" s="235" customFormat="1" ht="26.25" customHeight="1" x14ac:dyDescent="0.2">
      <c r="A19" s="238">
        <v>13</v>
      </c>
      <c r="B19" s="1066"/>
      <c r="C19" s="1067"/>
      <c r="D19" s="1067"/>
      <c r="E19" s="1067"/>
      <c r="F19" s="1067"/>
      <c r="G19" s="1067"/>
      <c r="H19" s="1067"/>
      <c r="I19" s="1067"/>
      <c r="J19" s="1067"/>
      <c r="K19" s="1067"/>
      <c r="L19" s="1067"/>
      <c r="M19" s="1067"/>
      <c r="N19" s="1067"/>
      <c r="O19" s="1067"/>
      <c r="P19" s="1068"/>
      <c r="Q19" s="1074"/>
      <c r="R19" s="1075"/>
      <c r="S19" s="1075"/>
      <c r="T19" s="1075"/>
      <c r="U19" s="1075"/>
      <c r="V19" s="1075"/>
      <c r="W19" s="1075"/>
      <c r="X19" s="1075"/>
      <c r="Y19" s="1075"/>
      <c r="Z19" s="1075"/>
      <c r="AA19" s="1075"/>
      <c r="AB19" s="1075"/>
      <c r="AC19" s="1075"/>
      <c r="AD19" s="1075"/>
      <c r="AE19" s="1076"/>
      <c r="AF19" s="1071"/>
      <c r="AG19" s="1072"/>
      <c r="AH19" s="1072"/>
      <c r="AI19" s="1072"/>
      <c r="AJ19" s="1073"/>
      <c r="AK19" s="1116"/>
      <c r="AL19" s="1117"/>
      <c r="AM19" s="1117"/>
      <c r="AN19" s="1117"/>
      <c r="AO19" s="1117"/>
      <c r="AP19" s="1117"/>
      <c r="AQ19" s="1117"/>
      <c r="AR19" s="1117"/>
      <c r="AS19" s="1117"/>
      <c r="AT19" s="1117"/>
      <c r="AU19" s="1118"/>
      <c r="AV19" s="1118"/>
      <c r="AW19" s="1118"/>
      <c r="AX19" s="1118"/>
      <c r="AY19" s="1119"/>
      <c r="AZ19" s="232"/>
      <c r="BA19" s="232"/>
      <c r="BB19" s="232"/>
      <c r="BC19" s="232"/>
      <c r="BD19" s="232"/>
      <c r="BE19" s="233"/>
      <c r="BF19" s="233"/>
      <c r="BG19" s="233"/>
      <c r="BH19" s="233"/>
      <c r="BI19" s="233"/>
      <c r="BJ19" s="233"/>
      <c r="BK19" s="233"/>
      <c r="BL19" s="233"/>
      <c r="BM19" s="233"/>
      <c r="BN19" s="233"/>
      <c r="BO19" s="233"/>
      <c r="BP19" s="233"/>
      <c r="BQ19" s="238">
        <v>13</v>
      </c>
      <c r="BR19" s="239" t="s">
        <v>615</v>
      </c>
      <c r="BS19" s="1028" t="s">
        <v>628</v>
      </c>
      <c r="BT19" s="1029"/>
      <c r="BU19" s="1029"/>
      <c r="BV19" s="1029"/>
      <c r="BW19" s="1029"/>
      <c r="BX19" s="1029"/>
      <c r="BY19" s="1029"/>
      <c r="BZ19" s="1029"/>
      <c r="CA19" s="1029"/>
      <c r="CB19" s="1029"/>
      <c r="CC19" s="1029"/>
      <c r="CD19" s="1029"/>
      <c r="CE19" s="1029"/>
      <c r="CF19" s="1029"/>
      <c r="CG19" s="1050"/>
      <c r="CH19" s="1025">
        <v>2</v>
      </c>
      <c r="CI19" s="1026"/>
      <c r="CJ19" s="1026"/>
      <c r="CK19" s="1026"/>
      <c r="CL19" s="1027"/>
      <c r="CM19" s="1025">
        <v>195</v>
      </c>
      <c r="CN19" s="1026"/>
      <c r="CO19" s="1026"/>
      <c r="CP19" s="1026"/>
      <c r="CQ19" s="1027"/>
      <c r="CR19" s="1025">
        <v>15</v>
      </c>
      <c r="CS19" s="1026"/>
      <c r="CT19" s="1026"/>
      <c r="CU19" s="1026"/>
      <c r="CV19" s="1027"/>
      <c r="CW19" s="1025">
        <v>5</v>
      </c>
      <c r="CX19" s="1026"/>
      <c r="CY19" s="1026"/>
      <c r="CZ19" s="1026"/>
      <c r="DA19" s="1027"/>
      <c r="DB19" s="1025" t="s">
        <v>545</v>
      </c>
      <c r="DC19" s="1026"/>
      <c r="DD19" s="1026"/>
      <c r="DE19" s="1026"/>
      <c r="DF19" s="1027"/>
      <c r="DG19" s="1025">
        <v>4063</v>
      </c>
      <c r="DH19" s="1026"/>
      <c r="DI19" s="1026"/>
      <c r="DJ19" s="1026"/>
      <c r="DK19" s="1027"/>
      <c r="DL19" s="1025" t="s">
        <v>545</v>
      </c>
      <c r="DM19" s="1026"/>
      <c r="DN19" s="1026"/>
      <c r="DO19" s="1026"/>
      <c r="DP19" s="1027"/>
      <c r="DQ19" s="1025" t="s">
        <v>545</v>
      </c>
      <c r="DR19" s="1026"/>
      <c r="DS19" s="1026"/>
      <c r="DT19" s="1026"/>
      <c r="DU19" s="1027"/>
      <c r="DV19" s="1028"/>
      <c r="DW19" s="1029"/>
      <c r="DX19" s="1029"/>
      <c r="DY19" s="1029"/>
      <c r="DZ19" s="1030"/>
      <c r="EA19" s="234"/>
    </row>
    <row r="20" spans="1:131" s="235" customFormat="1" ht="26.25" customHeight="1" x14ac:dyDescent="0.2">
      <c r="A20" s="238">
        <v>14</v>
      </c>
      <c r="B20" s="1066"/>
      <c r="C20" s="1067"/>
      <c r="D20" s="1067"/>
      <c r="E20" s="1067"/>
      <c r="F20" s="1067"/>
      <c r="G20" s="1067"/>
      <c r="H20" s="1067"/>
      <c r="I20" s="1067"/>
      <c r="J20" s="1067"/>
      <c r="K20" s="1067"/>
      <c r="L20" s="1067"/>
      <c r="M20" s="1067"/>
      <c r="N20" s="1067"/>
      <c r="O20" s="1067"/>
      <c r="P20" s="1068"/>
      <c r="Q20" s="1074"/>
      <c r="R20" s="1075"/>
      <c r="S20" s="1075"/>
      <c r="T20" s="1075"/>
      <c r="U20" s="1075"/>
      <c r="V20" s="1075"/>
      <c r="W20" s="1075"/>
      <c r="X20" s="1075"/>
      <c r="Y20" s="1075"/>
      <c r="Z20" s="1075"/>
      <c r="AA20" s="1075"/>
      <c r="AB20" s="1075"/>
      <c r="AC20" s="1075"/>
      <c r="AD20" s="1075"/>
      <c r="AE20" s="1076"/>
      <c r="AF20" s="1071"/>
      <c r="AG20" s="1072"/>
      <c r="AH20" s="1072"/>
      <c r="AI20" s="1072"/>
      <c r="AJ20" s="1073"/>
      <c r="AK20" s="1116"/>
      <c r="AL20" s="1117"/>
      <c r="AM20" s="1117"/>
      <c r="AN20" s="1117"/>
      <c r="AO20" s="1117"/>
      <c r="AP20" s="1117"/>
      <c r="AQ20" s="1117"/>
      <c r="AR20" s="1117"/>
      <c r="AS20" s="1117"/>
      <c r="AT20" s="1117"/>
      <c r="AU20" s="1118"/>
      <c r="AV20" s="1118"/>
      <c r="AW20" s="1118"/>
      <c r="AX20" s="1118"/>
      <c r="AY20" s="1119"/>
      <c r="AZ20" s="232"/>
      <c r="BA20" s="232"/>
      <c r="BB20" s="232"/>
      <c r="BC20" s="232"/>
      <c r="BD20" s="232"/>
      <c r="BE20" s="233"/>
      <c r="BF20" s="233"/>
      <c r="BG20" s="233"/>
      <c r="BH20" s="233"/>
      <c r="BI20" s="233"/>
      <c r="BJ20" s="233"/>
      <c r="BK20" s="233"/>
      <c r="BL20" s="233"/>
      <c r="BM20" s="233"/>
      <c r="BN20" s="233"/>
      <c r="BO20" s="233"/>
      <c r="BP20" s="233"/>
      <c r="BQ20" s="238">
        <v>14</v>
      </c>
      <c r="BR20" s="239"/>
      <c r="BS20" s="1028" t="s">
        <v>629</v>
      </c>
      <c r="BT20" s="1029"/>
      <c r="BU20" s="1029"/>
      <c r="BV20" s="1029"/>
      <c r="BW20" s="1029"/>
      <c r="BX20" s="1029"/>
      <c r="BY20" s="1029"/>
      <c r="BZ20" s="1029"/>
      <c r="CA20" s="1029"/>
      <c r="CB20" s="1029"/>
      <c r="CC20" s="1029"/>
      <c r="CD20" s="1029"/>
      <c r="CE20" s="1029"/>
      <c r="CF20" s="1029"/>
      <c r="CG20" s="1050"/>
      <c r="CH20" s="1025">
        <v>2</v>
      </c>
      <c r="CI20" s="1026"/>
      <c r="CJ20" s="1026"/>
      <c r="CK20" s="1026"/>
      <c r="CL20" s="1027"/>
      <c r="CM20" s="1025">
        <v>21</v>
      </c>
      <c r="CN20" s="1026"/>
      <c r="CO20" s="1026"/>
      <c r="CP20" s="1026"/>
      <c r="CQ20" s="1027"/>
      <c r="CR20" s="1025">
        <v>5</v>
      </c>
      <c r="CS20" s="1026"/>
      <c r="CT20" s="1026"/>
      <c r="CU20" s="1026"/>
      <c r="CV20" s="1027"/>
      <c r="CW20" s="1025" t="s">
        <v>545</v>
      </c>
      <c r="CX20" s="1026"/>
      <c r="CY20" s="1026"/>
      <c r="CZ20" s="1026"/>
      <c r="DA20" s="1027"/>
      <c r="DB20" s="1025" t="s">
        <v>545</v>
      </c>
      <c r="DC20" s="1026"/>
      <c r="DD20" s="1026"/>
      <c r="DE20" s="1026"/>
      <c r="DF20" s="1027"/>
      <c r="DG20" s="1025" t="s">
        <v>545</v>
      </c>
      <c r="DH20" s="1026"/>
      <c r="DI20" s="1026"/>
      <c r="DJ20" s="1026"/>
      <c r="DK20" s="1027"/>
      <c r="DL20" s="1025" t="s">
        <v>545</v>
      </c>
      <c r="DM20" s="1026"/>
      <c r="DN20" s="1026"/>
      <c r="DO20" s="1026"/>
      <c r="DP20" s="1027"/>
      <c r="DQ20" s="1025" t="s">
        <v>545</v>
      </c>
      <c r="DR20" s="1026"/>
      <c r="DS20" s="1026"/>
      <c r="DT20" s="1026"/>
      <c r="DU20" s="1027"/>
      <c r="DV20" s="1028"/>
      <c r="DW20" s="1029"/>
      <c r="DX20" s="1029"/>
      <c r="DY20" s="1029"/>
      <c r="DZ20" s="1030"/>
      <c r="EA20" s="234"/>
    </row>
    <row r="21" spans="1:131" s="235" customFormat="1" ht="26.25" customHeight="1" thickBot="1" x14ac:dyDescent="0.25">
      <c r="A21" s="238">
        <v>15</v>
      </c>
      <c r="B21" s="1066"/>
      <c r="C21" s="1067"/>
      <c r="D21" s="1067"/>
      <c r="E21" s="1067"/>
      <c r="F21" s="1067"/>
      <c r="G21" s="1067"/>
      <c r="H21" s="1067"/>
      <c r="I21" s="1067"/>
      <c r="J21" s="1067"/>
      <c r="K21" s="1067"/>
      <c r="L21" s="1067"/>
      <c r="M21" s="1067"/>
      <c r="N21" s="1067"/>
      <c r="O21" s="1067"/>
      <c r="P21" s="1068"/>
      <c r="Q21" s="1074"/>
      <c r="R21" s="1075"/>
      <c r="S21" s="1075"/>
      <c r="T21" s="1075"/>
      <c r="U21" s="1075"/>
      <c r="V21" s="1075"/>
      <c r="W21" s="1075"/>
      <c r="X21" s="1075"/>
      <c r="Y21" s="1075"/>
      <c r="Z21" s="1075"/>
      <c r="AA21" s="1075"/>
      <c r="AB21" s="1075"/>
      <c r="AC21" s="1075"/>
      <c r="AD21" s="1075"/>
      <c r="AE21" s="1076"/>
      <c r="AF21" s="1071"/>
      <c r="AG21" s="1072"/>
      <c r="AH21" s="1072"/>
      <c r="AI21" s="1072"/>
      <c r="AJ21" s="1073"/>
      <c r="AK21" s="1116"/>
      <c r="AL21" s="1117"/>
      <c r="AM21" s="1117"/>
      <c r="AN21" s="1117"/>
      <c r="AO21" s="1117"/>
      <c r="AP21" s="1117"/>
      <c r="AQ21" s="1117"/>
      <c r="AR21" s="1117"/>
      <c r="AS21" s="1117"/>
      <c r="AT21" s="1117"/>
      <c r="AU21" s="1118"/>
      <c r="AV21" s="1118"/>
      <c r="AW21" s="1118"/>
      <c r="AX21" s="1118"/>
      <c r="AY21" s="1119"/>
      <c r="AZ21" s="232"/>
      <c r="BA21" s="232"/>
      <c r="BB21" s="232"/>
      <c r="BC21" s="232"/>
      <c r="BD21" s="232"/>
      <c r="BE21" s="233"/>
      <c r="BF21" s="233"/>
      <c r="BG21" s="233"/>
      <c r="BH21" s="233"/>
      <c r="BI21" s="233"/>
      <c r="BJ21" s="233"/>
      <c r="BK21" s="233"/>
      <c r="BL21" s="233"/>
      <c r="BM21" s="233"/>
      <c r="BN21" s="233"/>
      <c r="BO21" s="233"/>
      <c r="BP21" s="233"/>
      <c r="BQ21" s="238">
        <v>15</v>
      </c>
      <c r="BR21" s="239"/>
      <c r="BS21" s="1028" t="s">
        <v>630</v>
      </c>
      <c r="BT21" s="1029"/>
      <c r="BU21" s="1029"/>
      <c r="BV21" s="1029"/>
      <c r="BW21" s="1029"/>
      <c r="BX21" s="1029"/>
      <c r="BY21" s="1029"/>
      <c r="BZ21" s="1029"/>
      <c r="CA21" s="1029"/>
      <c r="CB21" s="1029"/>
      <c r="CC21" s="1029"/>
      <c r="CD21" s="1029"/>
      <c r="CE21" s="1029"/>
      <c r="CF21" s="1029"/>
      <c r="CG21" s="1050"/>
      <c r="CH21" s="1025">
        <v>0</v>
      </c>
      <c r="CI21" s="1026"/>
      <c r="CJ21" s="1026"/>
      <c r="CK21" s="1026"/>
      <c r="CL21" s="1027"/>
      <c r="CM21" s="1025">
        <v>38</v>
      </c>
      <c r="CN21" s="1026"/>
      <c r="CO21" s="1026"/>
      <c r="CP21" s="1026"/>
      <c r="CQ21" s="1027"/>
      <c r="CR21" s="1025">
        <v>30</v>
      </c>
      <c r="CS21" s="1026"/>
      <c r="CT21" s="1026"/>
      <c r="CU21" s="1026"/>
      <c r="CV21" s="1027"/>
      <c r="CW21" s="1025">
        <v>61</v>
      </c>
      <c r="CX21" s="1026"/>
      <c r="CY21" s="1026"/>
      <c r="CZ21" s="1026"/>
      <c r="DA21" s="1027"/>
      <c r="DB21" s="1025" t="s">
        <v>545</v>
      </c>
      <c r="DC21" s="1026"/>
      <c r="DD21" s="1026"/>
      <c r="DE21" s="1026"/>
      <c r="DF21" s="1027"/>
      <c r="DG21" s="1025" t="s">
        <v>545</v>
      </c>
      <c r="DH21" s="1026"/>
      <c r="DI21" s="1026"/>
      <c r="DJ21" s="1026"/>
      <c r="DK21" s="1027"/>
      <c r="DL21" s="1025" t="s">
        <v>545</v>
      </c>
      <c r="DM21" s="1026"/>
      <c r="DN21" s="1026"/>
      <c r="DO21" s="1026"/>
      <c r="DP21" s="1027"/>
      <c r="DQ21" s="1025" t="s">
        <v>545</v>
      </c>
      <c r="DR21" s="1026"/>
      <c r="DS21" s="1026"/>
      <c r="DT21" s="1026"/>
      <c r="DU21" s="1027"/>
      <c r="DV21" s="1028"/>
      <c r="DW21" s="1029"/>
      <c r="DX21" s="1029"/>
      <c r="DY21" s="1029"/>
      <c r="DZ21" s="1030"/>
      <c r="EA21" s="234"/>
    </row>
    <row r="22" spans="1:131" s="235" customFormat="1" ht="26.25" customHeight="1" x14ac:dyDescent="0.2">
      <c r="A22" s="238">
        <v>16</v>
      </c>
      <c r="B22" s="1066"/>
      <c r="C22" s="1067"/>
      <c r="D22" s="1067"/>
      <c r="E22" s="1067"/>
      <c r="F22" s="1067"/>
      <c r="G22" s="1067"/>
      <c r="H22" s="1067"/>
      <c r="I22" s="1067"/>
      <c r="J22" s="1067"/>
      <c r="K22" s="1067"/>
      <c r="L22" s="1067"/>
      <c r="M22" s="1067"/>
      <c r="N22" s="1067"/>
      <c r="O22" s="1067"/>
      <c r="P22" s="1068"/>
      <c r="Q22" s="1109"/>
      <c r="R22" s="1110"/>
      <c r="S22" s="1110"/>
      <c r="T22" s="1110"/>
      <c r="U22" s="1110"/>
      <c r="V22" s="1110"/>
      <c r="W22" s="1110"/>
      <c r="X22" s="1110"/>
      <c r="Y22" s="1110"/>
      <c r="Z22" s="1110"/>
      <c r="AA22" s="1110"/>
      <c r="AB22" s="1110"/>
      <c r="AC22" s="1110"/>
      <c r="AD22" s="1110"/>
      <c r="AE22" s="1111"/>
      <c r="AF22" s="1071"/>
      <c r="AG22" s="1072"/>
      <c r="AH22" s="1072"/>
      <c r="AI22" s="1072"/>
      <c r="AJ22" s="1073"/>
      <c r="AK22" s="1112"/>
      <c r="AL22" s="1113"/>
      <c r="AM22" s="1113"/>
      <c r="AN22" s="1113"/>
      <c r="AO22" s="1113"/>
      <c r="AP22" s="1113"/>
      <c r="AQ22" s="1113"/>
      <c r="AR22" s="1113"/>
      <c r="AS22" s="1113"/>
      <c r="AT22" s="1113"/>
      <c r="AU22" s="1114"/>
      <c r="AV22" s="1114"/>
      <c r="AW22" s="1114"/>
      <c r="AX22" s="1114"/>
      <c r="AY22" s="1115"/>
      <c r="AZ22" s="1064" t="s">
        <v>398</v>
      </c>
      <c r="BA22" s="1064"/>
      <c r="BB22" s="1064"/>
      <c r="BC22" s="1064"/>
      <c r="BD22" s="1065"/>
      <c r="BE22" s="233"/>
      <c r="BF22" s="233"/>
      <c r="BG22" s="233"/>
      <c r="BH22" s="233"/>
      <c r="BI22" s="233"/>
      <c r="BJ22" s="233"/>
      <c r="BK22" s="233"/>
      <c r="BL22" s="233"/>
      <c r="BM22" s="233"/>
      <c r="BN22" s="233"/>
      <c r="BO22" s="233"/>
      <c r="BP22" s="233"/>
      <c r="BQ22" s="238">
        <v>16</v>
      </c>
      <c r="BR22" s="239" t="s">
        <v>615</v>
      </c>
      <c r="BS22" s="1028" t="s">
        <v>631</v>
      </c>
      <c r="BT22" s="1029"/>
      <c r="BU22" s="1029"/>
      <c r="BV22" s="1029"/>
      <c r="BW22" s="1029"/>
      <c r="BX22" s="1029"/>
      <c r="BY22" s="1029"/>
      <c r="BZ22" s="1029"/>
      <c r="CA22" s="1029"/>
      <c r="CB22" s="1029"/>
      <c r="CC22" s="1029"/>
      <c r="CD22" s="1029"/>
      <c r="CE22" s="1029"/>
      <c r="CF22" s="1029"/>
      <c r="CG22" s="1050"/>
      <c r="CH22" s="1025">
        <v>40</v>
      </c>
      <c r="CI22" s="1026"/>
      <c r="CJ22" s="1026"/>
      <c r="CK22" s="1026"/>
      <c r="CL22" s="1027"/>
      <c r="CM22" s="1025">
        <v>-370</v>
      </c>
      <c r="CN22" s="1026"/>
      <c r="CO22" s="1026"/>
      <c r="CP22" s="1026"/>
      <c r="CQ22" s="1027"/>
      <c r="CR22" s="1025">
        <v>50</v>
      </c>
      <c r="CS22" s="1026"/>
      <c r="CT22" s="1026"/>
      <c r="CU22" s="1026"/>
      <c r="CV22" s="1027"/>
      <c r="CW22" s="1025">
        <v>73</v>
      </c>
      <c r="CX22" s="1026"/>
      <c r="CY22" s="1026"/>
      <c r="CZ22" s="1026"/>
      <c r="DA22" s="1027"/>
      <c r="DB22" s="1025" t="s">
        <v>545</v>
      </c>
      <c r="DC22" s="1026"/>
      <c r="DD22" s="1026"/>
      <c r="DE22" s="1026"/>
      <c r="DF22" s="1027"/>
      <c r="DG22" s="1025" t="s">
        <v>545</v>
      </c>
      <c r="DH22" s="1026"/>
      <c r="DI22" s="1026"/>
      <c r="DJ22" s="1026"/>
      <c r="DK22" s="1027"/>
      <c r="DL22" s="1025" t="s">
        <v>545</v>
      </c>
      <c r="DM22" s="1026"/>
      <c r="DN22" s="1026"/>
      <c r="DO22" s="1026"/>
      <c r="DP22" s="1027"/>
      <c r="DQ22" s="1025" t="s">
        <v>545</v>
      </c>
      <c r="DR22" s="1026"/>
      <c r="DS22" s="1026"/>
      <c r="DT22" s="1026"/>
      <c r="DU22" s="1027"/>
      <c r="DV22" s="1028"/>
      <c r="DW22" s="1029"/>
      <c r="DX22" s="1029"/>
      <c r="DY22" s="1029"/>
      <c r="DZ22" s="1030"/>
      <c r="EA22" s="234"/>
    </row>
    <row r="23" spans="1:131" s="235" customFormat="1" ht="26.25" customHeight="1" thickBot="1" x14ac:dyDescent="0.25">
      <c r="A23" s="240" t="s">
        <v>399</v>
      </c>
      <c r="B23" s="973" t="s">
        <v>400</v>
      </c>
      <c r="C23" s="974"/>
      <c r="D23" s="974"/>
      <c r="E23" s="974"/>
      <c r="F23" s="974"/>
      <c r="G23" s="974"/>
      <c r="H23" s="974"/>
      <c r="I23" s="974"/>
      <c r="J23" s="974"/>
      <c r="K23" s="974"/>
      <c r="L23" s="974"/>
      <c r="M23" s="974"/>
      <c r="N23" s="974"/>
      <c r="O23" s="974"/>
      <c r="P23" s="984"/>
      <c r="Q23" s="1103">
        <v>192555</v>
      </c>
      <c r="R23" s="1097"/>
      <c r="S23" s="1097"/>
      <c r="T23" s="1097"/>
      <c r="U23" s="1097"/>
      <c r="V23" s="1097">
        <v>187874</v>
      </c>
      <c r="W23" s="1097"/>
      <c r="X23" s="1097"/>
      <c r="Y23" s="1097"/>
      <c r="Z23" s="1097"/>
      <c r="AA23" s="1097">
        <v>4681</v>
      </c>
      <c r="AB23" s="1097"/>
      <c r="AC23" s="1097"/>
      <c r="AD23" s="1097"/>
      <c r="AE23" s="1104"/>
      <c r="AF23" s="1105">
        <v>3538</v>
      </c>
      <c r="AG23" s="1097"/>
      <c r="AH23" s="1097"/>
      <c r="AI23" s="1097"/>
      <c r="AJ23" s="1106"/>
      <c r="AK23" s="1107"/>
      <c r="AL23" s="1108"/>
      <c r="AM23" s="1108"/>
      <c r="AN23" s="1108"/>
      <c r="AO23" s="1108"/>
      <c r="AP23" s="1097">
        <v>235581</v>
      </c>
      <c r="AQ23" s="1097"/>
      <c r="AR23" s="1097"/>
      <c r="AS23" s="1097"/>
      <c r="AT23" s="1097"/>
      <c r="AU23" s="1098"/>
      <c r="AV23" s="1098"/>
      <c r="AW23" s="1098"/>
      <c r="AX23" s="1098"/>
      <c r="AY23" s="1099"/>
      <c r="AZ23" s="1100" t="s">
        <v>392</v>
      </c>
      <c r="BA23" s="1101"/>
      <c r="BB23" s="1101"/>
      <c r="BC23" s="1101"/>
      <c r="BD23" s="1102"/>
      <c r="BE23" s="233"/>
      <c r="BF23" s="233"/>
      <c r="BG23" s="233"/>
      <c r="BH23" s="233"/>
      <c r="BI23" s="233"/>
      <c r="BJ23" s="233"/>
      <c r="BK23" s="233"/>
      <c r="BL23" s="233"/>
      <c r="BM23" s="233"/>
      <c r="BN23" s="233"/>
      <c r="BO23" s="233"/>
      <c r="BP23" s="233"/>
      <c r="BQ23" s="238">
        <v>17</v>
      </c>
      <c r="BR23" s="239" t="s">
        <v>615</v>
      </c>
      <c r="BS23" s="1028" t="s">
        <v>632</v>
      </c>
      <c r="BT23" s="1029"/>
      <c r="BU23" s="1029"/>
      <c r="BV23" s="1029"/>
      <c r="BW23" s="1029"/>
      <c r="BX23" s="1029"/>
      <c r="BY23" s="1029"/>
      <c r="BZ23" s="1029"/>
      <c r="CA23" s="1029"/>
      <c r="CB23" s="1029"/>
      <c r="CC23" s="1029"/>
      <c r="CD23" s="1029"/>
      <c r="CE23" s="1029"/>
      <c r="CF23" s="1029"/>
      <c r="CG23" s="1050"/>
      <c r="CH23" s="1025">
        <v>-7</v>
      </c>
      <c r="CI23" s="1026"/>
      <c r="CJ23" s="1026"/>
      <c r="CK23" s="1026"/>
      <c r="CL23" s="1027"/>
      <c r="CM23" s="1025">
        <v>64</v>
      </c>
      <c r="CN23" s="1026"/>
      <c r="CO23" s="1026"/>
      <c r="CP23" s="1026"/>
      <c r="CQ23" s="1027"/>
      <c r="CR23" s="1025">
        <v>77</v>
      </c>
      <c r="CS23" s="1026"/>
      <c r="CT23" s="1026"/>
      <c r="CU23" s="1026"/>
      <c r="CV23" s="1027"/>
      <c r="CW23" s="1025">
        <v>42</v>
      </c>
      <c r="CX23" s="1026"/>
      <c r="CY23" s="1026"/>
      <c r="CZ23" s="1026"/>
      <c r="DA23" s="1027"/>
      <c r="DB23" s="1025" t="s">
        <v>545</v>
      </c>
      <c r="DC23" s="1026"/>
      <c r="DD23" s="1026"/>
      <c r="DE23" s="1026"/>
      <c r="DF23" s="1027"/>
      <c r="DG23" s="1025" t="s">
        <v>545</v>
      </c>
      <c r="DH23" s="1026"/>
      <c r="DI23" s="1026"/>
      <c r="DJ23" s="1026"/>
      <c r="DK23" s="1027"/>
      <c r="DL23" s="1025" t="s">
        <v>545</v>
      </c>
      <c r="DM23" s="1026"/>
      <c r="DN23" s="1026"/>
      <c r="DO23" s="1026"/>
      <c r="DP23" s="1027"/>
      <c r="DQ23" s="1025" t="s">
        <v>545</v>
      </c>
      <c r="DR23" s="1026"/>
      <c r="DS23" s="1026"/>
      <c r="DT23" s="1026"/>
      <c r="DU23" s="1027"/>
      <c r="DV23" s="1028"/>
      <c r="DW23" s="1029"/>
      <c r="DX23" s="1029"/>
      <c r="DY23" s="1029"/>
      <c r="DZ23" s="1030"/>
      <c r="EA23" s="234"/>
    </row>
    <row r="24" spans="1:131" s="235" customFormat="1" ht="26.25" customHeight="1" x14ac:dyDescent="0.2">
      <c r="A24" s="1096" t="s">
        <v>401</v>
      </c>
      <c r="B24" s="1096"/>
      <c r="C24" s="1096"/>
      <c r="D24" s="1096"/>
      <c r="E24" s="1096"/>
      <c r="F24" s="1096"/>
      <c r="G24" s="1096"/>
      <c r="H24" s="1096"/>
      <c r="I24" s="1096"/>
      <c r="J24" s="1096"/>
      <c r="K24" s="1096"/>
      <c r="L24" s="1096"/>
      <c r="M24" s="1096"/>
      <c r="N24" s="1096"/>
      <c r="O24" s="1096"/>
      <c r="P24" s="1096"/>
      <c r="Q24" s="1096"/>
      <c r="R24" s="1096"/>
      <c r="S24" s="1096"/>
      <c r="T24" s="1096"/>
      <c r="U24" s="1096"/>
      <c r="V24" s="1096"/>
      <c r="W24" s="1096"/>
      <c r="X24" s="1096"/>
      <c r="Y24" s="1096"/>
      <c r="Z24" s="1096"/>
      <c r="AA24" s="1096"/>
      <c r="AB24" s="1096"/>
      <c r="AC24" s="1096"/>
      <c r="AD24" s="1096"/>
      <c r="AE24" s="1096"/>
      <c r="AF24" s="1096"/>
      <c r="AG24" s="1096"/>
      <c r="AH24" s="1096"/>
      <c r="AI24" s="1096"/>
      <c r="AJ24" s="1096"/>
      <c r="AK24" s="1096"/>
      <c r="AL24" s="1096"/>
      <c r="AM24" s="1096"/>
      <c r="AN24" s="1096"/>
      <c r="AO24" s="1096"/>
      <c r="AP24" s="1096"/>
      <c r="AQ24" s="1096"/>
      <c r="AR24" s="1096"/>
      <c r="AS24" s="1096"/>
      <c r="AT24" s="1096"/>
      <c r="AU24" s="1096"/>
      <c r="AV24" s="1096"/>
      <c r="AW24" s="1096"/>
      <c r="AX24" s="1096"/>
      <c r="AY24" s="1096"/>
      <c r="AZ24" s="232"/>
      <c r="BA24" s="232"/>
      <c r="BB24" s="232"/>
      <c r="BC24" s="232"/>
      <c r="BD24" s="232"/>
      <c r="BE24" s="233"/>
      <c r="BF24" s="233"/>
      <c r="BG24" s="233"/>
      <c r="BH24" s="233"/>
      <c r="BI24" s="233"/>
      <c r="BJ24" s="233"/>
      <c r="BK24" s="233"/>
      <c r="BL24" s="233"/>
      <c r="BM24" s="233"/>
      <c r="BN24" s="233"/>
      <c r="BO24" s="233"/>
      <c r="BP24" s="233"/>
      <c r="BQ24" s="238">
        <v>18</v>
      </c>
      <c r="BR24" s="239"/>
      <c r="BS24" s="1028" t="s">
        <v>633</v>
      </c>
      <c r="BT24" s="1029"/>
      <c r="BU24" s="1029"/>
      <c r="BV24" s="1029"/>
      <c r="BW24" s="1029"/>
      <c r="BX24" s="1029"/>
      <c r="BY24" s="1029"/>
      <c r="BZ24" s="1029"/>
      <c r="CA24" s="1029"/>
      <c r="CB24" s="1029"/>
      <c r="CC24" s="1029"/>
      <c r="CD24" s="1029"/>
      <c r="CE24" s="1029"/>
      <c r="CF24" s="1029"/>
      <c r="CG24" s="1050"/>
      <c r="CH24" s="1025">
        <v>-1</v>
      </c>
      <c r="CI24" s="1026"/>
      <c r="CJ24" s="1026"/>
      <c r="CK24" s="1026"/>
      <c r="CL24" s="1027"/>
      <c r="CM24" s="1025">
        <v>43</v>
      </c>
      <c r="CN24" s="1026"/>
      <c r="CO24" s="1026"/>
      <c r="CP24" s="1026"/>
      <c r="CQ24" s="1027"/>
      <c r="CR24" s="1025">
        <v>35</v>
      </c>
      <c r="CS24" s="1026"/>
      <c r="CT24" s="1026"/>
      <c r="CU24" s="1026"/>
      <c r="CV24" s="1027"/>
      <c r="CW24" s="1025">
        <v>21</v>
      </c>
      <c r="CX24" s="1026"/>
      <c r="CY24" s="1026"/>
      <c r="CZ24" s="1026"/>
      <c r="DA24" s="1027"/>
      <c r="DB24" s="1025" t="s">
        <v>545</v>
      </c>
      <c r="DC24" s="1026"/>
      <c r="DD24" s="1026"/>
      <c r="DE24" s="1026"/>
      <c r="DF24" s="1027"/>
      <c r="DG24" s="1025" t="s">
        <v>545</v>
      </c>
      <c r="DH24" s="1026"/>
      <c r="DI24" s="1026"/>
      <c r="DJ24" s="1026"/>
      <c r="DK24" s="1027"/>
      <c r="DL24" s="1025" t="s">
        <v>545</v>
      </c>
      <c r="DM24" s="1026"/>
      <c r="DN24" s="1026"/>
      <c r="DO24" s="1026"/>
      <c r="DP24" s="1027"/>
      <c r="DQ24" s="1025" t="s">
        <v>545</v>
      </c>
      <c r="DR24" s="1026"/>
      <c r="DS24" s="1026"/>
      <c r="DT24" s="1026"/>
      <c r="DU24" s="1027"/>
      <c r="DV24" s="1028"/>
      <c r="DW24" s="1029"/>
      <c r="DX24" s="1029"/>
      <c r="DY24" s="1029"/>
      <c r="DZ24" s="1030"/>
      <c r="EA24" s="234"/>
    </row>
    <row r="25" spans="1:131" ht="26.25" customHeight="1" thickBot="1" x14ac:dyDescent="0.25">
      <c r="A25" s="1095" t="s">
        <v>402</v>
      </c>
      <c r="B25" s="1095"/>
      <c r="C25" s="1095"/>
      <c r="D25" s="1095"/>
      <c r="E25" s="1095"/>
      <c r="F25" s="1095"/>
      <c r="G25" s="1095"/>
      <c r="H25" s="1095"/>
      <c r="I25" s="1095"/>
      <c r="J25" s="1095"/>
      <c r="K25" s="1095"/>
      <c r="L25" s="1095"/>
      <c r="M25" s="1095"/>
      <c r="N25" s="1095"/>
      <c r="O25" s="1095"/>
      <c r="P25" s="1095"/>
      <c r="Q25" s="1095"/>
      <c r="R25" s="1095"/>
      <c r="S25" s="1095"/>
      <c r="T25" s="1095"/>
      <c r="U25" s="1095"/>
      <c r="V25" s="1095"/>
      <c r="W25" s="1095"/>
      <c r="X25" s="1095"/>
      <c r="Y25" s="1095"/>
      <c r="Z25" s="1095"/>
      <c r="AA25" s="1095"/>
      <c r="AB25" s="1095"/>
      <c r="AC25" s="1095"/>
      <c r="AD25" s="1095"/>
      <c r="AE25" s="1095"/>
      <c r="AF25" s="1095"/>
      <c r="AG25" s="1095"/>
      <c r="AH25" s="1095"/>
      <c r="AI25" s="1095"/>
      <c r="AJ25" s="1095"/>
      <c r="AK25" s="1095"/>
      <c r="AL25" s="1095"/>
      <c r="AM25" s="1095"/>
      <c r="AN25" s="1095"/>
      <c r="AO25" s="1095"/>
      <c r="AP25" s="1095"/>
      <c r="AQ25" s="1095"/>
      <c r="AR25" s="1095"/>
      <c r="AS25" s="1095"/>
      <c r="AT25" s="1095"/>
      <c r="AU25" s="1095"/>
      <c r="AV25" s="1095"/>
      <c r="AW25" s="1095"/>
      <c r="AX25" s="1095"/>
      <c r="AY25" s="1095"/>
      <c r="AZ25" s="1095"/>
      <c r="BA25" s="1095"/>
      <c r="BB25" s="1095"/>
      <c r="BC25" s="1095"/>
      <c r="BD25" s="1095"/>
      <c r="BE25" s="1095"/>
      <c r="BF25" s="1095"/>
      <c r="BG25" s="1095"/>
      <c r="BH25" s="1095"/>
      <c r="BI25" s="1095"/>
      <c r="BJ25" s="232"/>
      <c r="BK25" s="232"/>
      <c r="BL25" s="232"/>
      <c r="BM25" s="232"/>
      <c r="BN25" s="232"/>
      <c r="BO25" s="241"/>
      <c r="BP25" s="241"/>
      <c r="BQ25" s="238">
        <v>19</v>
      </c>
      <c r="BR25" s="239"/>
      <c r="BS25" s="1028" t="s">
        <v>634</v>
      </c>
      <c r="BT25" s="1029"/>
      <c r="BU25" s="1029"/>
      <c r="BV25" s="1029"/>
      <c r="BW25" s="1029"/>
      <c r="BX25" s="1029"/>
      <c r="BY25" s="1029"/>
      <c r="BZ25" s="1029"/>
      <c r="CA25" s="1029"/>
      <c r="CB25" s="1029"/>
      <c r="CC25" s="1029"/>
      <c r="CD25" s="1029"/>
      <c r="CE25" s="1029"/>
      <c r="CF25" s="1029"/>
      <c r="CG25" s="1050"/>
      <c r="CH25" s="1025">
        <v>-11</v>
      </c>
      <c r="CI25" s="1026"/>
      <c r="CJ25" s="1026"/>
      <c r="CK25" s="1026"/>
      <c r="CL25" s="1027"/>
      <c r="CM25" s="1025">
        <v>126</v>
      </c>
      <c r="CN25" s="1026"/>
      <c r="CO25" s="1026"/>
      <c r="CP25" s="1026"/>
      <c r="CQ25" s="1027"/>
      <c r="CR25" s="1025">
        <v>48</v>
      </c>
      <c r="CS25" s="1026"/>
      <c r="CT25" s="1026"/>
      <c r="CU25" s="1026"/>
      <c r="CV25" s="1027"/>
      <c r="CW25" s="1025">
        <v>0</v>
      </c>
      <c r="CX25" s="1026"/>
      <c r="CY25" s="1026"/>
      <c r="CZ25" s="1026"/>
      <c r="DA25" s="1027"/>
      <c r="DB25" s="1025" t="s">
        <v>545</v>
      </c>
      <c r="DC25" s="1026"/>
      <c r="DD25" s="1026"/>
      <c r="DE25" s="1026"/>
      <c r="DF25" s="1027"/>
      <c r="DG25" s="1025" t="s">
        <v>545</v>
      </c>
      <c r="DH25" s="1026"/>
      <c r="DI25" s="1026"/>
      <c r="DJ25" s="1026"/>
      <c r="DK25" s="1027"/>
      <c r="DL25" s="1025" t="s">
        <v>545</v>
      </c>
      <c r="DM25" s="1026"/>
      <c r="DN25" s="1026"/>
      <c r="DO25" s="1026"/>
      <c r="DP25" s="1027"/>
      <c r="DQ25" s="1025" t="s">
        <v>545</v>
      </c>
      <c r="DR25" s="1026"/>
      <c r="DS25" s="1026"/>
      <c r="DT25" s="1026"/>
      <c r="DU25" s="1027"/>
      <c r="DV25" s="1028"/>
      <c r="DW25" s="1029"/>
      <c r="DX25" s="1029"/>
      <c r="DY25" s="1029"/>
      <c r="DZ25" s="1030"/>
      <c r="EA25" s="230"/>
    </row>
    <row r="26" spans="1:131" ht="26.25" customHeight="1" x14ac:dyDescent="0.2">
      <c r="A26" s="1031" t="s">
        <v>373</v>
      </c>
      <c r="B26" s="1032"/>
      <c r="C26" s="1032"/>
      <c r="D26" s="1032"/>
      <c r="E26" s="1032"/>
      <c r="F26" s="1032"/>
      <c r="G26" s="1032"/>
      <c r="H26" s="1032"/>
      <c r="I26" s="1032"/>
      <c r="J26" s="1032"/>
      <c r="K26" s="1032"/>
      <c r="L26" s="1032"/>
      <c r="M26" s="1032"/>
      <c r="N26" s="1032"/>
      <c r="O26" s="1032"/>
      <c r="P26" s="1033"/>
      <c r="Q26" s="1037" t="s">
        <v>403</v>
      </c>
      <c r="R26" s="1038"/>
      <c r="S26" s="1038"/>
      <c r="T26" s="1038"/>
      <c r="U26" s="1039"/>
      <c r="V26" s="1037" t="s">
        <v>404</v>
      </c>
      <c r="W26" s="1038"/>
      <c r="X26" s="1038"/>
      <c r="Y26" s="1038"/>
      <c r="Z26" s="1039"/>
      <c r="AA26" s="1037" t="s">
        <v>405</v>
      </c>
      <c r="AB26" s="1038"/>
      <c r="AC26" s="1038"/>
      <c r="AD26" s="1038"/>
      <c r="AE26" s="1038"/>
      <c r="AF26" s="1091" t="s">
        <v>406</v>
      </c>
      <c r="AG26" s="1044"/>
      <c r="AH26" s="1044"/>
      <c r="AI26" s="1044"/>
      <c r="AJ26" s="1092"/>
      <c r="AK26" s="1038" t="s">
        <v>407</v>
      </c>
      <c r="AL26" s="1038"/>
      <c r="AM26" s="1038"/>
      <c r="AN26" s="1038"/>
      <c r="AO26" s="1039"/>
      <c r="AP26" s="1037" t="s">
        <v>408</v>
      </c>
      <c r="AQ26" s="1038"/>
      <c r="AR26" s="1038"/>
      <c r="AS26" s="1038"/>
      <c r="AT26" s="1039"/>
      <c r="AU26" s="1037" t="s">
        <v>409</v>
      </c>
      <c r="AV26" s="1038"/>
      <c r="AW26" s="1038"/>
      <c r="AX26" s="1038"/>
      <c r="AY26" s="1039"/>
      <c r="AZ26" s="1037" t="s">
        <v>410</v>
      </c>
      <c r="BA26" s="1038"/>
      <c r="BB26" s="1038"/>
      <c r="BC26" s="1038"/>
      <c r="BD26" s="1039"/>
      <c r="BE26" s="1037" t="s">
        <v>380</v>
      </c>
      <c r="BF26" s="1038"/>
      <c r="BG26" s="1038"/>
      <c r="BH26" s="1038"/>
      <c r="BI26" s="1051"/>
      <c r="BJ26" s="232"/>
      <c r="BK26" s="232"/>
      <c r="BL26" s="232"/>
      <c r="BM26" s="232"/>
      <c r="BN26" s="232"/>
      <c r="BO26" s="241"/>
      <c r="BP26" s="241"/>
      <c r="BQ26" s="238">
        <v>20</v>
      </c>
      <c r="BR26" s="239" t="s">
        <v>615</v>
      </c>
      <c r="BS26" s="1028" t="s">
        <v>635</v>
      </c>
      <c r="BT26" s="1029"/>
      <c r="BU26" s="1029"/>
      <c r="BV26" s="1029"/>
      <c r="BW26" s="1029"/>
      <c r="BX26" s="1029"/>
      <c r="BY26" s="1029"/>
      <c r="BZ26" s="1029"/>
      <c r="CA26" s="1029"/>
      <c r="CB26" s="1029"/>
      <c r="CC26" s="1029"/>
      <c r="CD26" s="1029"/>
      <c r="CE26" s="1029"/>
      <c r="CF26" s="1029"/>
      <c r="CG26" s="1050"/>
      <c r="CH26" s="1025">
        <v>-153</v>
      </c>
      <c r="CI26" s="1026"/>
      <c r="CJ26" s="1026"/>
      <c r="CK26" s="1026"/>
      <c r="CL26" s="1027"/>
      <c r="CM26" s="1025">
        <v>401</v>
      </c>
      <c r="CN26" s="1026"/>
      <c r="CO26" s="1026"/>
      <c r="CP26" s="1026"/>
      <c r="CQ26" s="1027"/>
      <c r="CR26" s="1025">
        <v>19</v>
      </c>
      <c r="CS26" s="1026"/>
      <c r="CT26" s="1026"/>
      <c r="CU26" s="1026"/>
      <c r="CV26" s="1027"/>
      <c r="CW26" s="1025">
        <v>35</v>
      </c>
      <c r="CX26" s="1026"/>
      <c r="CY26" s="1026"/>
      <c r="CZ26" s="1026"/>
      <c r="DA26" s="1027"/>
      <c r="DB26" s="1025" t="s">
        <v>545</v>
      </c>
      <c r="DC26" s="1026"/>
      <c r="DD26" s="1026"/>
      <c r="DE26" s="1026"/>
      <c r="DF26" s="1027"/>
      <c r="DG26" s="1025" t="s">
        <v>545</v>
      </c>
      <c r="DH26" s="1026"/>
      <c r="DI26" s="1026"/>
      <c r="DJ26" s="1026"/>
      <c r="DK26" s="1027"/>
      <c r="DL26" s="1025" t="s">
        <v>545</v>
      </c>
      <c r="DM26" s="1026"/>
      <c r="DN26" s="1026"/>
      <c r="DO26" s="1026"/>
      <c r="DP26" s="1027"/>
      <c r="DQ26" s="1025" t="s">
        <v>545</v>
      </c>
      <c r="DR26" s="1026"/>
      <c r="DS26" s="1026"/>
      <c r="DT26" s="1026"/>
      <c r="DU26" s="1027"/>
      <c r="DV26" s="1028"/>
      <c r="DW26" s="1029"/>
      <c r="DX26" s="1029"/>
      <c r="DY26" s="1029"/>
      <c r="DZ26" s="1030"/>
      <c r="EA26" s="230"/>
    </row>
    <row r="27" spans="1:131" ht="26.25" customHeight="1" thickBot="1" x14ac:dyDescent="0.25">
      <c r="A27" s="1034"/>
      <c r="B27" s="1035"/>
      <c r="C27" s="1035"/>
      <c r="D27" s="1035"/>
      <c r="E27" s="1035"/>
      <c r="F27" s="1035"/>
      <c r="G27" s="1035"/>
      <c r="H27" s="1035"/>
      <c r="I27" s="1035"/>
      <c r="J27" s="1035"/>
      <c r="K27" s="1035"/>
      <c r="L27" s="1035"/>
      <c r="M27" s="1035"/>
      <c r="N27" s="1035"/>
      <c r="O27" s="1035"/>
      <c r="P27" s="1036"/>
      <c r="Q27" s="1040"/>
      <c r="R27" s="1041"/>
      <c r="S27" s="1041"/>
      <c r="T27" s="1041"/>
      <c r="U27" s="1042"/>
      <c r="V27" s="1040"/>
      <c r="W27" s="1041"/>
      <c r="X27" s="1041"/>
      <c r="Y27" s="1041"/>
      <c r="Z27" s="1042"/>
      <c r="AA27" s="1040"/>
      <c r="AB27" s="1041"/>
      <c r="AC27" s="1041"/>
      <c r="AD27" s="1041"/>
      <c r="AE27" s="1041"/>
      <c r="AF27" s="1093"/>
      <c r="AG27" s="1047"/>
      <c r="AH27" s="1047"/>
      <c r="AI27" s="1047"/>
      <c r="AJ27" s="1094"/>
      <c r="AK27" s="1041"/>
      <c r="AL27" s="1041"/>
      <c r="AM27" s="1041"/>
      <c r="AN27" s="1041"/>
      <c r="AO27" s="1042"/>
      <c r="AP27" s="1040"/>
      <c r="AQ27" s="1041"/>
      <c r="AR27" s="1041"/>
      <c r="AS27" s="1041"/>
      <c r="AT27" s="1042"/>
      <c r="AU27" s="1040"/>
      <c r="AV27" s="1041"/>
      <c r="AW27" s="1041"/>
      <c r="AX27" s="1041"/>
      <c r="AY27" s="1042"/>
      <c r="AZ27" s="1040"/>
      <c r="BA27" s="1041"/>
      <c r="BB27" s="1041"/>
      <c r="BC27" s="1041"/>
      <c r="BD27" s="1042"/>
      <c r="BE27" s="1040"/>
      <c r="BF27" s="1041"/>
      <c r="BG27" s="1041"/>
      <c r="BH27" s="1041"/>
      <c r="BI27" s="1052"/>
      <c r="BJ27" s="232"/>
      <c r="BK27" s="232"/>
      <c r="BL27" s="232"/>
      <c r="BM27" s="232"/>
      <c r="BN27" s="232"/>
      <c r="BO27" s="241"/>
      <c r="BP27" s="241"/>
      <c r="BQ27" s="238">
        <v>21</v>
      </c>
      <c r="BR27" s="239"/>
      <c r="BS27" s="1028"/>
      <c r="BT27" s="1029"/>
      <c r="BU27" s="1029"/>
      <c r="BV27" s="1029"/>
      <c r="BW27" s="1029"/>
      <c r="BX27" s="1029"/>
      <c r="BY27" s="1029"/>
      <c r="BZ27" s="1029"/>
      <c r="CA27" s="1029"/>
      <c r="CB27" s="1029"/>
      <c r="CC27" s="1029"/>
      <c r="CD27" s="1029"/>
      <c r="CE27" s="1029"/>
      <c r="CF27" s="1029"/>
      <c r="CG27" s="1050"/>
      <c r="CH27" s="1025"/>
      <c r="CI27" s="1026"/>
      <c r="CJ27" s="1026"/>
      <c r="CK27" s="1026"/>
      <c r="CL27" s="1027"/>
      <c r="CM27" s="1025"/>
      <c r="CN27" s="1026"/>
      <c r="CO27" s="1026"/>
      <c r="CP27" s="1026"/>
      <c r="CQ27" s="1027"/>
      <c r="CR27" s="1025"/>
      <c r="CS27" s="1026"/>
      <c r="CT27" s="1026"/>
      <c r="CU27" s="1026"/>
      <c r="CV27" s="1027"/>
      <c r="CW27" s="1025"/>
      <c r="CX27" s="1026"/>
      <c r="CY27" s="1026"/>
      <c r="CZ27" s="1026"/>
      <c r="DA27" s="1027"/>
      <c r="DB27" s="1025"/>
      <c r="DC27" s="1026"/>
      <c r="DD27" s="1026"/>
      <c r="DE27" s="1026"/>
      <c r="DF27" s="1027"/>
      <c r="DG27" s="1025"/>
      <c r="DH27" s="1026"/>
      <c r="DI27" s="1026"/>
      <c r="DJ27" s="1026"/>
      <c r="DK27" s="1027"/>
      <c r="DL27" s="1025"/>
      <c r="DM27" s="1026"/>
      <c r="DN27" s="1026"/>
      <c r="DO27" s="1026"/>
      <c r="DP27" s="1027"/>
      <c r="DQ27" s="1025"/>
      <c r="DR27" s="1026"/>
      <c r="DS27" s="1026"/>
      <c r="DT27" s="1026"/>
      <c r="DU27" s="1027"/>
      <c r="DV27" s="1028"/>
      <c r="DW27" s="1029"/>
      <c r="DX27" s="1029"/>
      <c r="DY27" s="1029"/>
      <c r="DZ27" s="1030"/>
      <c r="EA27" s="230"/>
    </row>
    <row r="28" spans="1:131" ht="26.25" customHeight="1" thickTop="1" x14ac:dyDescent="0.2">
      <c r="A28" s="242">
        <v>1</v>
      </c>
      <c r="B28" s="1083" t="s">
        <v>411</v>
      </c>
      <c r="C28" s="1084"/>
      <c r="D28" s="1084"/>
      <c r="E28" s="1084"/>
      <c r="F28" s="1084"/>
      <c r="G28" s="1084"/>
      <c r="H28" s="1084"/>
      <c r="I28" s="1084"/>
      <c r="J28" s="1084"/>
      <c r="K28" s="1084"/>
      <c r="L28" s="1084"/>
      <c r="M28" s="1084"/>
      <c r="N28" s="1084"/>
      <c r="O28" s="1084"/>
      <c r="P28" s="1085"/>
      <c r="Q28" s="1086">
        <v>309</v>
      </c>
      <c r="R28" s="1087"/>
      <c r="S28" s="1087"/>
      <c r="T28" s="1087"/>
      <c r="U28" s="1087"/>
      <c r="V28" s="1087">
        <v>309</v>
      </c>
      <c r="W28" s="1087"/>
      <c r="X28" s="1087"/>
      <c r="Y28" s="1087"/>
      <c r="Z28" s="1087"/>
      <c r="AA28" s="1087" t="s">
        <v>545</v>
      </c>
      <c r="AB28" s="1087"/>
      <c r="AC28" s="1087"/>
      <c r="AD28" s="1087"/>
      <c r="AE28" s="1088"/>
      <c r="AF28" s="1089" t="s">
        <v>392</v>
      </c>
      <c r="AG28" s="1087"/>
      <c r="AH28" s="1087"/>
      <c r="AI28" s="1087"/>
      <c r="AJ28" s="1090"/>
      <c r="AK28" s="1078">
        <v>31</v>
      </c>
      <c r="AL28" s="1079"/>
      <c r="AM28" s="1079"/>
      <c r="AN28" s="1079"/>
      <c r="AO28" s="1079"/>
      <c r="AP28" s="1079" t="s">
        <v>545</v>
      </c>
      <c r="AQ28" s="1079"/>
      <c r="AR28" s="1079"/>
      <c r="AS28" s="1079"/>
      <c r="AT28" s="1079"/>
      <c r="AU28" s="1079" t="s">
        <v>545</v>
      </c>
      <c r="AV28" s="1079"/>
      <c r="AW28" s="1079"/>
      <c r="AX28" s="1079"/>
      <c r="AY28" s="1079"/>
      <c r="AZ28" s="1080" t="s">
        <v>545</v>
      </c>
      <c r="BA28" s="1080"/>
      <c r="BB28" s="1080"/>
      <c r="BC28" s="1080"/>
      <c r="BD28" s="1080"/>
      <c r="BE28" s="1081"/>
      <c r="BF28" s="1081"/>
      <c r="BG28" s="1081"/>
      <c r="BH28" s="1081"/>
      <c r="BI28" s="1082"/>
      <c r="BJ28" s="232"/>
      <c r="BK28" s="232"/>
      <c r="BL28" s="232"/>
      <c r="BM28" s="232"/>
      <c r="BN28" s="232"/>
      <c r="BO28" s="241"/>
      <c r="BP28" s="241"/>
      <c r="BQ28" s="238">
        <v>22</v>
      </c>
      <c r="BR28" s="239"/>
      <c r="BS28" s="1028"/>
      <c r="BT28" s="1029"/>
      <c r="BU28" s="1029"/>
      <c r="BV28" s="1029"/>
      <c r="BW28" s="1029"/>
      <c r="BX28" s="1029"/>
      <c r="BY28" s="1029"/>
      <c r="BZ28" s="1029"/>
      <c r="CA28" s="1029"/>
      <c r="CB28" s="1029"/>
      <c r="CC28" s="1029"/>
      <c r="CD28" s="1029"/>
      <c r="CE28" s="1029"/>
      <c r="CF28" s="1029"/>
      <c r="CG28" s="1050"/>
      <c r="CH28" s="1025"/>
      <c r="CI28" s="1026"/>
      <c r="CJ28" s="1026"/>
      <c r="CK28" s="1026"/>
      <c r="CL28" s="1027"/>
      <c r="CM28" s="1025"/>
      <c r="CN28" s="1026"/>
      <c r="CO28" s="1026"/>
      <c r="CP28" s="1026"/>
      <c r="CQ28" s="1027"/>
      <c r="CR28" s="1025"/>
      <c r="CS28" s="1026"/>
      <c r="CT28" s="1026"/>
      <c r="CU28" s="1026"/>
      <c r="CV28" s="1027"/>
      <c r="CW28" s="1025"/>
      <c r="CX28" s="1026"/>
      <c r="CY28" s="1026"/>
      <c r="CZ28" s="1026"/>
      <c r="DA28" s="1027"/>
      <c r="DB28" s="1025"/>
      <c r="DC28" s="1026"/>
      <c r="DD28" s="1026"/>
      <c r="DE28" s="1026"/>
      <c r="DF28" s="1027"/>
      <c r="DG28" s="1025"/>
      <c r="DH28" s="1026"/>
      <c r="DI28" s="1026"/>
      <c r="DJ28" s="1026"/>
      <c r="DK28" s="1027"/>
      <c r="DL28" s="1025"/>
      <c r="DM28" s="1026"/>
      <c r="DN28" s="1026"/>
      <c r="DO28" s="1026"/>
      <c r="DP28" s="1027"/>
      <c r="DQ28" s="1025"/>
      <c r="DR28" s="1026"/>
      <c r="DS28" s="1026"/>
      <c r="DT28" s="1026"/>
      <c r="DU28" s="1027"/>
      <c r="DV28" s="1028"/>
      <c r="DW28" s="1029"/>
      <c r="DX28" s="1029"/>
      <c r="DY28" s="1029"/>
      <c r="DZ28" s="1030"/>
      <c r="EA28" s="230"/>
    </row>
    <row r="29" spans="1:131" ht="26.25" customHeight="1" x14ac:dyDescent="0.2">
      <c r="A29" s="242">
        <v>2</v>
      </c>
      <c r="B29" s="1066" t="s">
        <v>412</v>
      </c>
      <c r="C29" s="1067"/>
      <c r="D29" s="1067"/>
      <c r="E29" s="1067"/>
      <c r="F29" s="1067"/>
      <c r="G29" s="1067"/>
      <c r="H29" s="1067"/>
      <c r="I29" s="1067"/>
      <c r="J29" s="1067"/>
      <c r="K29" s="1067"/>
      <c r="L29" s="1067"/>
      <c r="M29" s="1067"/>
      <c r="N29" s="1067"/>
      <c r="O29" s="1067"/>
      <c r="P29" s="1068"/>
      <c r="Q29" s="1074">
        <v>11827</v>
      </c>
      <c r="R29" s="1075"/>
      <c r="S29" s="1075"/>
      <c r="T29" s="1075"/>
      <c r="U29" s="1075"/>
      <c r="V29" s="1075">
        <v>11814</v>
      </c>
      <c r="W29" s="1075"/>
      <c r="X29" s="1075"/>
      <c r="Y29" s="1075"/>
      <c r="Z29" s="1075"/>
      <c r="AA29" s="1075">
        <v>13</v>
      </c>
      <c r="AB29" s="1075"/>
      <c r="AC29" s="1075"/>
      <c r="AD29" s="1075"/>
      <c r="AE29" s="1076"/>
      <c r="AF29" s="1071">
        <v>13</v>
      </c>
      <c r="AG29" s="1072"/>
      <c r="AH29" s="1072"/>
      <c r="AI29" s="1072"/>
      <c r="AJ29" s="1073"/>
      <c r="AK29" s="1016">
        <v>6574</v>
      </c>
      <c r="AL29" s="1007"/>
      <c r="AM29" s="1007"/>
      <c r="AN29" s="1007"/>
      <c r="AO29" s="1007"/>
      <c r="AP29" s="1007" t="s">
        <v>545</v>
      </c>
      <c r="AQ29" s="1007"/>
      <c r="AR29" s="1007"/>
      <c r="AS29" s="1007"/>
      <c r="AT29" s="1007"/>
      <c r="AU29" s="1007" t="s">
        <v>545</v>
      </c>
      <c r="AV29" s="1007"/>
      <c r="AW29" s="1007"/>
      <c r="AX29" s="1007"/>
      <c r="AY29" s="1007"/>
      <c r="AZ29" s="1077" t="s">
        <v>545</v>
      </c>
      <c r="BA29" s="1077"/>
      <c r="BB29" s="1077"/>
      <c r="BC29" s="1077"/>
      <c r="BD29" s="1077"/>
      <c r="BE29" s="1008"/>
      <c r="BF29" s="1008"/>
      <c r="BG29" s="1008"/>
      <c r="BH29" s="1008"/>
      <c r="BI29" s="1009"/>
      <c r="BJ29" s="232"/>
      <c r="BK29" s="232"/>
      <c r="BL29" s="232"/>
      <c r="BM29" s="232"/>
      <c r="BN29" s="232"/>
      <c r="BO29" s="241"/>
      <c r="BP29" s="241"/>
      <c r="BQ29" s="238">
        <v>23</v>
      </c>
      <c r="BR29" s="239"/>
      <c r="BS29" s="1028"/>
      <c r="BT29" s="1029"/>
      <c r="BU29" s="1029"/>
      <c r="BV29" s="1029"/>
      <c r="BW29" s="1029"/>
      <c r="BX29" s="1029"/>
      <c r="BY29" s="1029"/>
      <c r="BZ29" s="1029"/>
      <c r="CA29" s="1029"/>
      <c r="CB29" s="1029"/>
      <c r="CC29" s="1029"/>
      <c r="CD29" s="1029"/>
      <c r="CE29" s="1029"/>
      <c r="CF29" s="1029"/>
      <c r="CG29" s="1050"/>
      <c r="CH29" s="1025"/>
      <c r="CI29" s="1026"/>
      <c r="CJ29" s="1026"/>
      <c r="CK29" s="1026"/>
      <c r="CL29" s="1027"/>
      <c r="CM29" s="1025"/>
      <c r="CN29" s="1026"/>
      <c r="CO29" s="1026"/>
      <c r="CP29" s="1026"/>
      <c r="CQ29" s="1027"/>
      <c r="CR29" s="1025"/>
      <c r="CS29" s="1026"/>
      <c r="CT29" s="1026"/>
      <c r="CU29" s="1026"/>
      <c r="CV29" s="1027"/>
      <c r="CW29" s="1025"/>
      <c r="CX29" s="1026"/>
      <c r="CY29" s="1026"/>
      <c r="CZ29" s="1026"/>
      <c r="DA29" s="1027"/>
      <c r="DB29" s="1025"/>
      <c r="DC29" s="1026"/>
      <c r="DD29" s="1026"/>
      <c r="DE29" s="1026"/>
      <c r="DF29" s="1027"/>
      <c r="DG29" s="1025"/>
      <c r="DH29" s="1026"/>
      <c r="DI29" s="1026"/>
      <c r="DJ29" s="1026"/>
      <c r="DK29" s="1027"/>
      <c r="DL29" s="1025"/>
      <c r="DM29" s="1026"/>
      <c r="DN29" s="1026"/>
      <c r="DO29" s="1026"/>
      <c r="DP29" s="1027"/>
      <c r="DQ29" s="1025"/>
      <c r="DR29" s="1026"/>
      <c r="DS29" s="1026"/>
      <c r="DT29" s="1026"/>
      <c r="DU29" s="1027"/>
      <c r="DV29" s="1028"/>
      <c r="DW29" s="1029"/>
      <c r="DX29" s="1029"/>
      <c r="DY29" s="1029"/>
      <c r="DZ29" s="1030"/>
      <c r="EA29" s="230"/>
    </row>
    <row r="30" spans="1:131" ht="26.25" customHeight="1" x14ac:dyDescent="0.2">
      <c r="A30" s="242">
        <v>3</v>
      </c>
      <c r="B30" s="1066" t="s">
        <v>413</v>
      </c>
      <c r="C30" s="1067"/>
      <c r="D30" s="1067"/>
      <c r="E30" s="1067"/>
      <c r="F30" s="1067"/>
      <c r="G30" s="1067"/>
      <c r="H30" s="1067"/>
      <c r="I30" s="1067"/>
      <c r="J30" s="1067"/>
      <c r="K30" s="1067"/>
      <c r="L30" s="1067"/>
      <c r="M30" s="1067"/>
      <c r="N30" s="1067"/>
      <c r="O30" s="1067"/>
      <c r="P30" s="1068"/>
      <c r="Q30" s="1074">
        <v>43914</v>
      </c>
      <c r="R30" s="1075"/>
      <c r="S30" s="1075"/>
      <c r="T30" s="1075"/>
      <c r="U30" s="1075"/>
      <c r="V30" s="1075">
        <v>42632</v>
      </c>
      <c r="W30" s="1075"/>
      <c r="X30" s="1075"/>
      <c r="Y30" s="1075"/>
      <c r="Z30" s="1075"/>
      <c r="AA30" s="1075">
        <v>1282</v>
      </c>
      <c r="AB30" s="1075"/>
      <c r="AC30" s="1075"/>
      <c r="AD30" s="1075"/>
      <c r="AE30" s="1076"/>
      <c r="AF30" s="1071">
        <v>1282</v>
      </c>
      <c r="AG30" s="1072"/>
      <c r="AH30" s="1072"/>
      <c r="AI30" s="1072"/>
      <c r="AJ30" s="1073"/>
      <c r="AK30" s="1016">
        <v>6256</v>
      </c>
      <c r="AL30" s="1007"/>
      <c r="AM30" s="1007"/>
      <c r="AN30" s="1007"/>
      <c r="AO30" s="1007"/>
      <c r="AP30" s="1007" t="s">
        <v>545</v>
      </c>
      <c r="AQ30" s="1007"/>
      <c r="AR30" s="1007"/>
      <c r="AS30" s="1007"/>
      <c r="AT30" s="1007"/>
      <c r="AU30" s="1007" t="s">
        <v>545</v>
      </c>
      <c r="AV30" s="1007"/>
      <c r="AW30" s="1007"/>
      <c r="AX30" s="1007"/>
      <c r="AY30" s="1007"/>
      <c r="AZ30" s="1077" t="s">
        <v>545</v>
      </c>
      <c r="BA30" s="1077"/>
      <c r="BB30" s="1077"/>
      <c r="BC30" s="1077"/>
      <c r="BD30" s="1077"/>
      <c r="BE30" s="1008"/>
      <c r="BF30" s="1008"/>
      <c r="BG30" s="1008"/>
      <c r="BH30" s="1008"/>
      <c r="BI30" s="1009"/>
      <c r="BJ30" s="232"/>
      <c r="BK30" s="232"/>
      <c r="BL30" s="232"/>
      <c r="BM30" s="232"/>
      <c r="BN30" s="232"/>
      <c r="BO30" s="241"/>
      <c r="BP30" s="241"/>
      <c r="BQ30" s="238">
        <v>24</v>
      </c>
      <c r="BR30" s="239"/>
      <c r="BS30" s="1028"/>
      <c r="BT30" s="1029"/>
      <c r="BU30" s="1029"/>
      <c r="BV30" s="1029"/>
      <c r="BW30" s="1029"/>
      <c r="BX30" s="1029"/>
      <c r="BY30" s="1029"/>
      <c r="BZ30" s="1029"/>
      <c r="CA30" s="1029"/>
      <c r="CB30" s="1029"/>
      <c r="CC30" s="1029"/>
      <c r="CD30" s="1029"/>
      <c r="CE30" s="1029"/>
      <c r="CF30" s="1029"/>
      <c r="CG30" s="1050"/>
      <c r="CH30" s="1025"/>
      <c r="CI30" s="1026"/>
      <c r="CJ30" s="1026"/>
      <c r="CK30" s="1026"/>
      <c r="CL30" s="1027"/>
      <c r="CM30" s="1025"/>
      <c r="CN30" s="1026"/>
      <c r="CO30" s="1026"/>
      <c r="CP30" s="1026"/>
      <c r="CQ30" s="1027"/>
      <c r="CR30" s="1025"/>
      <c r="CS30" s="1026"/>
      <c r="CT30" s="1026"/>
      <c r="CU30" s="1026"/>
      <c r="CV30" s="1027"/>
      <c r="CW30" s="1025"/>
      <c r="CX30" s="1026"/>
      <c r="CY30" s="1026"/>
      <c r="CZ30" s="1026"/>
      <c r="DA30" s="1027"/>
      <c r="DB30" s="1025"/>
      <c r="DC30" s="1026"/>
      <c r="DD30" s="1026"/>
      <c r="DE30" s="1026"/>
      <c r="DF30" s="1027"/>
      <c r="DG30" s="1025"/>
      <c r="DH30" s="1026"/>
      <c r="DI30" s="1026"/>
      <c r="DJ30" s="1026"/>
      <c r="DK30" s="1027"/>
      <c r="DL30" s="1025"/>
      <c r="DM30" s="1026"/>
      <c r="DN30" s="1026"/>
      <c r="DO30" s="1026"/>
      <c r="DP30" s="1027"/>
      <c r="DQ30" s="1025"/>
      <c r="DR30" s="1026"/>
      <c r="DS30" s="1026"/>
      <c r="DT30" s="1026"/>
      <c r="DU30" s="1027"/>
      <c r="DV30" s="1028"/>
      <c r="DW30" s="1029"/>
      <c r="DX30" s="1029"/>
      <c r="DY30" s="1029"/>
      <c r="DZ30" s="1030"/>
      <c r="EA30" s="230"/>
    </row>
    <row r="31" spans="1:131" ht="26.25" customHeight="1" x14ac:dyDescent="0.2">
      <c r="A31" s="242">
        <v>4</v>
      </c>
      <c r="B31" s="1066" t="s">
        <v>414</v>
      </c>
      <c r="C31" s="1067"/>
      <c r="D31" s="1067"/>
      <c r="E31" s="1067"/>
      <c r="F31" s="1067"/>
      <c r="G31" s="1067"/>
      <c r="H31" s="1067"/>
      <c r="I31" s="1067"/>
      <c r="J31" s="1067"/>
      <c r="K31" s="1067"/>
      <c r="L31" s="1067"/>
      <c r="M31" s="1067"/>
      <c r="N31" s="1067"/>
      <c r="O31" s="1067"/>
      <c r="P31" s="1068"/>
      <c r="Q31" s="1074">
        <v>32923</v>
      </c>
      <c r="R31" s="1075"/>
      <c r="S31" s="1075"/>
      <c r="T31" s="1075"/>
      <c r="U31" s="1075"/>
      <c r="V31" s="1075">
        <v>32923</v>
      </c>
      <c r="W31" s="1075"/>
      <c r="X31" s="1075"/>
      <c r="Y31" s="1075"/>
      <c r="Z31" s="1075"/>
      <c r="AA31" s="1075" t="s">
        <v>545</v>
      </c>
      <c r="AB31" s="1075"/>
      <c r="AC31" s="1075"/>
      <c r="AD31" s="1075"/>
      <c r="AE31" s="1076"/>
      <c r="AF31" s="1071" t="s">
        <v>415</v>
      </c>
      <c r="AG31" s="1072"/>
      <c r="AH31" s="1072"/>
      <c r="AI31" s="1072"/>
      <c r="AJ31" s="1073"/>
      <c r="AK31" s="1016">
        <v>2563</v>
      </c>
      <c r="AL31" s="1007"/>
      <c r="AM31" s="1007"/>
      <c r="AN31" s="1007"/>
      <c r="AO31" s="1007"/>
      <c r="AP31" s="1007" t="s">
        <v>545</v>
      </c>
      <c r="AQ31" s="1007"/>
      <c r="AR31" s="1007"/>
      <c r="AS31" s="1007"/>
      <c r="AT31" s="1007"/>
      <c r="AU31" s="1007" t="s">
        <v>545</v>
      </c>
      <c r="AV31" s="1007"/>
      <c r="AW31" s="1007"/>
      <c r="AX31" s="1007"/>
      <c r="AY31" s="1007"/>
      <c r="AZ31" s="1077" t="s">
        <v>545</v>
      </c>
      <c r="BA31" s="1077"/>
      <c r="BB31" s="1077"/>
      <c r="BC31" s="1077"/>
      <c r="BD31" s="1077"/>
      <c r="BE31" s="1008"/>
      <c r="BF31" s="1008"/>
      <c r="BG31" s="1008"/>
      <c r="BH31" s="1008"/>
      <c r="BI31" s="1009"/>
      <c r="BJ31" s="232"/>
      <c r="BK31" s="232"/>
      <c r="BL31" s="232"/>
      <c r="BM31" s="232"/>
      <c r="BN31" s="232"/>
      <c r="BO31" s="241"/>
      <c r="BP31" s="241"/>
      <c r="BQ31" s="238">
        <v>25</v>
      </c>
      <c r="BR31" s="239"/>
      <c r="BS31" s="1028"/>
      <c r="BT31" s="1029"/>
      <c r="BU31" s="1029"/>
      <c r="BV31" s="1029"/>
      <c r="BW31" s="1029"/>
      <c r="BX31" s="1029"/>
      <c r="BY31" s="1029"/>
      <c r="BZ31" s="1029"/>
      <c r="CA31" s="1029"/>
      <c r="CB31" s="1029"/>
      <c r="CC31" s="1029"/>
      <c r="CD31" s="1029"/>
      <c r="CE31" s="1029"/>
      <c r="CF31" s="1029"/>
      <c r="CG31" s="1050"/>
      <c r="CH31" s="1025"/>
      <c r="CI31" s="1026"/>
      <c r="CJ31" s="1026"/>
      <c r="CK31" s="1026"/>
      <c r="CL31" s="1027"/>
      <c r="CM31" s="1025"/>
      <c r="CN31" s="1026"/>
      <c r="CO31" s="1026"/>
      <c r="CP31" s="1026"/>
      <c r="CQ31" s="1027"/>
      <c r="CR31" s="1025"/>
      <c r="CS31" s="1026"/>
      <c r="CT31" s="1026"/>
      <c r="CU31" s="1026"/>
      <c r="CV31" s="1027"/>
      <c r="CW31" s="1025"/>
      <c r="CX31" s="1026"/>
      <c r="CY31" s="1026"/>
      <c r="CZ31" s="1026"/>
      <c r="DA31" s="1027"/>
      <c r="DB31" s="1025"/>
      <c r="DC31" s="1026"/>
      <c r="DD31" s="1026"/>
      <c r="DE31" s="1026"/>
      <c r="DF31" s="1027"/>
      <c r="DG31" s="1025"/>
      <c r="DH31" s="1026"/>
      <c r="DI31" s="1026"/>
      <c r="DJ31" s="1026"/>
      <c r="DK31" s="1027"/>
      <c r="DL31" s="1025"/>
      <c r="DM31" s="1026"/>
      <c r="DN31" s="1026"/>
      <c r="DO31" s="1026"/>
      <c r="DP31" s="1027"/>
      <c r="DQ31" s="1025"/>
      <c r="DR31" s="1026"/>
      <c r="DS31" s="1026"/>
      <c r="DT31" s="1026"/>
      <c r="DU31" s="1027"/>
      <c r="DV31" s="1028"/>
      <c r="DW31" s="1029"/>
      <c r="DX31" s="1029"/>
      <c r="DY31" s="1029"/>
      <c r="DZ31" s="1030"/>
      <c r="EA31" s="230"/>
    </row>
    <row r="32" spans="1:131" ht="26.25" customHeight="1" x14ac:dyDescent="0.2">
      <c r="A32" s="242">
        <v>5</v>
      </c>
      <c r="B32" s="1066" t="s">
        <v>416</v>
      </c>
      <c r="C32" s="1067"/>
      <c r="D32" s="1067"/>
      <c r="E32" s="1067"/>
      <c r="F32" s="1067"/>
      <c r="G32" s="1067"/>
      <c r="H32" s="1067"/>
      <c r="I32" s="1067"/>
      <c r="J32" s="1067"/>
      <c r="K32" s="1067"/>
      <c r="L32" s="1067"/>
      <c r="M32" s="1067"/>
      <c r="N32" s="1067"/>
      <c r="O32" s="1067"/>
      <c r="P32" s="1068"/>
      <c r="Q32" s="1074">
        <v>23478</v>
      </c>
      <c r="R32" s="1075"/>
      <c r="S32" s="1075"/>
      <c r="T32" s="1075"/>
      <c r="U32" s="1075"/>
      <c r="V32" s="1075">
        <v>23315</v>
      </c>
      <c r="W32" s="1075"/>
      <c r="X32" s="1075"/>
      <c r="Y32" s="1075"/>
      <c r="Z32" s="1075"/>
      <c r="AA32" s="1075">
        <v>163</v>
      </c>
      <c r="AB32" s="1075"/>
      <c r="AC32" s="1075"/>
      <c r="AD32" s="1075"/>
      <c r="AE32" s="1076"/>
      <c r="AF32" s="1071">
        <v>163</v>
      </c>
      <c r="AG32" s="1072"/>
      <c r="AH32" s="1072"/>
      <c r="AI32" s="1072"/>
      <c r="AJ32" s="1073"/>
      <c r="AK32" s="1016" t="s">
        <v>545</v>
      </c>
      <c r="AL32" s="1007"/>
      <c r="AM32" s="1007"/>
      <c r="AN32" s="1007"/>
      <c r="AO32" s="1007"/>
      <c r="AP32" s="1007" t="s">
        <v>545</v>
      </c>
      <c r="AQ32" s="1007"/>
      <c r="AR32" s="1007"/>
      <c r="AS32" s="1007"/>
      <c r="AT32" s="1007"/>
      <c r="AU32" s="1007" t="s">
        <v>545</v>
      </c>
      <c r="AV32" s="1007"/>
      <c r="AW32" s="1007"/>
      <c r="AX32" s="1007"/>
      <c r="AY32" s="1007"/>
      <c r="AZ32" s="1077" t="s">
        <v>545</v>
      </c>
      <c r="BA32" s="1077"/>
      <c r="BB32" s="1077"/>
      <c r="BC32" s="1077"/>
      <c r="BD32" s="1077"/>
      <c r="BE32" s="1008"/>
      <c r="BF32" s="1008"/>
      <c r="BG32" s="1008"/>
      <c r="BH32" s="1008"/>
      <c r="BI32" s="1009"/>
      <c r="BJ32" s="232"/>
      <c r="BK32" s="232"/>
      <c r="BL32" s="232"/>
      <c r="BM32" s="232"/>
      <c r="BN32" s="232"/>
      <c r="BO32" s="241"/>
      <c r="BP32" s="241"/>
      <c r="BQ32" s="238">
        <v>26</v>
      </c>
      <c r="BR32" s="239"/>
      <c r="BS32" s="1028"/>
      <c r="BT32" s="1029"/>
      <c r="BU32" s="1029"/>
      <c r="BV32" s="1029"/>
      <c r="BW32" s="1029"/>
      <c r="BX32" s="1029"/>
      <c r="BY32" s="1029"/>
      <c r="BZ32" s="1029"/>
      <c r="CA32" s="1029"/>
      <c r="CB32" s="1029"/>
      <c r="CC32" s="1029"/>
      <c r="CD32" s="1029"/>
      <c r="CE32" s="1029"/>
      <c r="CF32" s="1029"/>
      <c r="CG32" s="1050"/>
      <c r="CH32" s="1025"/>
      <c r="CI32" s="1026"/>
      <c r="CJ32" s="1026"/>
      <c r="CK32" s="1026"/>
      <c r="CL32" s="1027"/>
      <c r="CM32" s="1025"/>
      <c r="CN32" s="1026"/>
      <c r="CO32" s="1026"/>
      <c r="CP32" s="1026"/>
      <c r="CQ32" s="1027"/>
      <c r="CR32" s="1025"/>
      <c r="CS32" s="1026"/>
      <c r="CT32" s="1026"/>
      <c r="CU32" s="1026"/>
      <c r="CV32" s="1027"/>
      <c r="CW32" s="1025"/>
      <c r="CX32" s="1026"/>
      <c r="CY32" s="1026"/>
      <c r="CZ32" s="1026"/>
      <c r="DA32" s="1027"/>
      <c r="DB32" s="1025"/>
      <c r="DC32" s="1026"/>
      <c r="DD32" s="1026"/>
      <c r="DE32" s="1026"/>
      <c r="DF32" s="1027"/>
      <c r="DG32" s="1025"/>
      <c r="DH32" s="1026"/>
      <c r="DI32" s="1026"/>
      <c r="DJ32" s="1026"/>
      <c r="DK32" s="1027"/>
      <c r="DL32" s="1025"/>
      <c r="DM32" s="1026"/>
      <c r="DN32" s="1026"/>
      <c r="DO32" s="1026"/>
      <c r="DP32" s="1027"/>
      <c r="DQ32" s="1025"/>
      <c r="DR32" s="1026"/>
      <c r="DS32" s="1026"/>
      <c r="DT32" s="1026"/>
      <c r="DU32" s="1027"/>
      <c r="DV32" s="1028"/>
      <c r="DW32" s="1029"/>
      <c r="DX32" s="1029"/>
      <c r="DY32" s="1029"/>
      <c r="DZ32" s="1030"/>
      <c r="EA32" s="230"/>
    </row>
    <row r="33" spans="1:131" ht="26.25" customHeight="1" x14ac:dyDescent="0.2">
      <c r="A33" s="242">
        <v>6</v>
      </c>
      <c r="B33" s="1066" t="s">
        <v>417</v>
      </c>
      <c r="C33" s="1067"/>
      <c r="D33" s="1067"/>
      <c r="E33" s="1067"/>
      <c r="F33" s="1067"/>
      <c r="G33" s="1067"/>
      <c r="H33" s="1067"/>
      <c r="I33" s="1067"/>
      <c r="J33" s="1067"/>
      <c r="K33" s="1067"/>
      <c r="L33" s="1067"/>
      <c r="M33" s="1067"/>
      <c r="N33" s="1067"/>
      <c r="O33" s="1067"/>
      <c r="P33" s="1068"/>
      <c r="Q33" s="1074">
        <v>7052</v>
      </c>
      <c r="R33" s="1075"/>
      <c r="S33" s="1075"/>
      <c r="T33" s="1075"/>
      <c r="U33" s="1075"/>
      <c r="V33" s="1075">
        <v>6468</v>
      </c>
      <c r="W33" s="1075"/>
      <c r="X33" s="1075"/>
      <c r="Y33" s="1075"/>
      <c r="Z33" s="1075"/>
      <c r="AA33" s="1075">
        <v>584</v>
      </c>
      <c r="AB33" s="1075"/>
      <c r="AC33" s="1075"/>
      <c r="AD33" s="1075"/>
      <c r="AE33" s="1076"/>
      <c r="AF33" s="1071">
        <v>2100</v>
      </c>
      <c r="AG33" s="1072"/>
      <c r="AH33" s="1072"/>
      <c r="AI33" s="1072"/>
      <c r="AJ33" s="1073"/>
      <c r="AK33" s="1016">
        <v>23</v>
      </c>
      <c r="AL33" s="1007"/>
      <c r="AM33" s="1007"/>
      <c r="AN33" s="1007"/>
      <c r="AO33" s="1007"/>
      <c r="AP33" s="1007">
        <v>37604</v>
      </c>
      <c r="AQ33" s="1007"/>
      <c r="AR33" s="1007"/>
      <c r="AS33" s="1007"/>
      <c r="AT33" s="1007"/>
      <c r="AU33" s="1007">
        <v>1391</v>
      </c>
      <c r="AV33" s="1007"/>
      <c r="AW33" s="1007"/>
      <c r="AX33" s="1007"/>
      <c r="AY33" s="1007"/>
      <c r="AZ33" s="1077" t="s">
        <v>545</v>
      </c>
      <c r="BA33" s="1077"/>
      <c r="BB33" s="1077"/>
      <c r="BC33" s="1077"/>
      <c r="BD33" s="1077"/>
      <c r="BE33" s="1008" t="s">
        <v>418</v>
      </c>
      <c r="BF33" s="1008"/>
      <c r="BG33" s="1008"/>
      <c r="BH33" s="1008"/>
      <c r="BI33" s="1009"/>
      <c r="BJ33" s="232"/>
      <c r="BK33" s="232"/>
      <c r="BL33" s="232"/>
      <c r="BM33" s="232"/>
      <c r="BN33" s="232"/>
      <c r="BO33" s="241"/>
      <c r="BP33" s="241"/>
      <c r="BQ33" s="238">
        <v>27</v>
      </c>
      <c r="BR33" s="239"/>
      <c r="BS33" s="1028"/>
      <c r="BT33" s="1029"/>
      <c r="BU33" s="1029"/>
      <c r="BV33" s="1029"/>
      <c r="BW33" s="1029"/>
      <c r="BX33" s="1029"/>
      <c r="BY33" s="1029"/>
      <c r="BZ33" s="1029"/>
      <c r="CA33" s="1029"/>
      <c r="CB33" s="1029"/>
      <c r="CC33" s="1029"/>
      <c r="CD33" s="1029"/>
      <c r="CE33" s="1029"/>
      <c r="CF33" s="1029"/>
      <c r="CG33" s="1050"/>
      <c r="CH33" s="1025"/>
      <c r="CI33" s="1026"/>
      <c r="CJ33" s="1026"/>
      <c r="CK33" s="1026"/>
      <c r="CL33" s="1027"/>
      <c r="CM33" s="1025"/>
      <c r="CN33" s="1026"/>
      <c r="CO33" s="1026"/>
      <c r="CP33" s="1026"/>
      <c r="CQ33" s="1027"/>
      <c r="CR33" s="1025"/>
      <c r="CS33" s="1026"/>
      <c r="CT33" s="1026"/>
      <c r="CU33" s="1026"/>
      <c r="CV33" s="1027"/>
      <c r="CW33" s="1025"/>
      <c r="CX33" s="1026"/>
      <c r="CY33" s="1026"/>
      <c r="CZ33" s="1026"/>
      <c r="DA33" s="1027"/>
      <c r="DB33" s="1025"/>
      <c r="DC33" s="1026"/>
      <c r="DD33" s="1026"/>
      <c r="DE33" s="1026"/>
      <c r="DF33" s="1027"/>
      <c r="DG33" s="1025"/>
      <c r="DH33" s="1026"/>
      <c r="DI33" s="1026"/>
      <c r="DJ33" s="1026"/>
      <c r="DK33" s="1027"/>
      <c r="DL33" s="1025"/>
      <c r="DM33" s="1026"/>
      <c r="DN33" s="1026"/>
      <c r="DO33" s="1026"/>
      <c r="DP33" s="1027"/>
      <c r="DQ33" s="1025"/>
      <c r="DR33" s="1026"/>
      <c r="DS33" s="1026"/>
      <c r="DT33" s="1026"/>
      <c r="DU33" s="1027"/>
      <c r="DV33" s="1028"/>
      <c r="DW33" s="1029"/>
      <c r="DX33" s="1029"/>
      <c r="DY33" s="1029"/>
      <c r="DZ33" s="1030"/>
      <c r="EA33" s="230"/>
    </row>
    <row r="34" spans="1:131" ht="26.25" customHeight="1" x14ac:dyDescent="0.2">
      <c r="A34" s="242">
        <v>7</v>
      </c>
      <c r="B34" s="1066" t="s">
        <v>419</v>
      </c>
      <c r="C34" s="1067"/>
      <c r="D34" s="1067"/>
      <c r="E34" s="1067"/>
      <c r="F34" s="1067"/>
      <c r="G34" s="1067"/>
      <c r="H34" s="1067"/>
      <c r="I34" s="1067"/>
      <c r="J34" s="1067"/>
      <c r="K34" s="1067"/>
      <c r="L34" s="1067"/>
      <c r="M34" s="1067"/>
      <c r="N34" s="1067"/>
      <c r="O34" s="1067"/>
      <c r="P34" s="1068"/>
      <c r="Q34" s="1074">
        <v>462</v>
      </c>
      <c r="R34" s="1075"/>
      <c r="S34" s="1075"/>
      <c r="T34" s="1075"/>
      <c r="U34" s="1075"/>
      <c r="V34" s="1075">
        <v>277</v>
      </c>
      <c r="W34" s="1075"/>
      <c r="X34" s="1075"/>
      <c r="Y34" s="1075"/>
      <c r="Z34" s="1075"/>
      <c r="AA34" s="1075">
        <v>185</v>
      </c>
      <c r="AB34" s="1075"/>
      <c r="AC34" s="1075"/>
      <c r="AD34" s="1075"/>
      <c r="AE34" s="1076"/>
      <c r="AF34" s="1071">
        <v>2536</v>
      </c>
      <c r="AG34" s="1072"/>
      <c r="AH34" s="1072"/>
      <c r="AI34" s="1072"/>
      <c r="AJ34" s="1073"/>
      <c r="AK34" s="1016">
        <v>0</v>
      </c>
      <c r="AL34" s="1007"/>
      <c r="AM34" s="1007"/>
      <c r="AN34" s="1007"/>
      <c r="AO34" s="1007"/>
      <c r="AP34" s="1007">
        <v>328</v>
      </c>
      <c r="AQ34" s="1007"/>
      <c r="AR34" s="1007"/>
      <c r="AS34" s="1007"/>
      <c r="AT34" s="1007"/>
      <c r="AU34" s="1007" t="s">
        <v>545</v>
      </c>
      <c r="AV34" s="1007"/>
      <c r="AW34" s="1007"/>
      <c r="AX34" s="1007"/>
      <c r="AY34" s="1007"/>
      <c r="AZ34" s="1077" t="s">
        <v>545</v>
      </c>
      <c r="BA34" s="1077"/>
      <c r="BB34" s="1077"/>
      <c r="BC34" s="1077"/>
      <c r="BD34" s="1077"/>
      <c r="BE34" s="1008" t="s">
        <v>420</v>
      </c>
      <c r="BF34" s="1008"/>
      <c r="BG34" s="1008"/>
      <c r="BH34" s="1008"/>
      <c r="BI34" s="1009"/>
      <c r="BJ34" s="232"/>
      <c r="BK34" s="232"/>
      <c r="BL34" s="232"/>
      <c r="BM34" s="232"/>
      <c r="BN34" s="232"/>
      <c r="BO34" s="241"/>
      <c r="BP34" s="241"/>
      <c r="BQ34" s="238">
        <v>28</v>
      </c>
      <c r="BR34" s="239"/>
      <c r="BS34" s="1028"/>
      <c r="BT34" s="1029"/>
      <c r="BU34" s="1029"/>
      <c r="BV34" s="1029"/>
      <c r="BW34" s="1029"/>
      <c r="BX34" s="1029"/>
      <c r="BY34" s="1029"/>
      <c r="BZ34" s="1029"/>
      <c r="CA34" s="1029"/>
      <c r="CB34" s="1029"/>
      <c r="CC34" s="1029"/>
      <c r="CD34" s="1029"/>
      <c r="CE34" s="1029"/>
      <c r="CF34" s="1029"/>
      <c r="CG34" s="1050"/>
      <c r="CH34" s="1025"/>
      <c r="CI34" s="1026"/>
      <c r="CJ34" s="1026"/>
      <c r="CK34" s="1026"/>
      <c r="CL34" s="1027"/>
      <c r="CM34" s="1025"/>
      <c r="CN34" s="1026"/>
      <c r="CO34" s="1026"/>
      <c r="CP34" s="1026"/>
      <c r="CQ34" s="1027"/>
      <c r="CR34" s="1025"/>
      <c r="CS34" s="1026"/>
      <c r="CT34" s="1026"/>
      <c r="CU34" s="1026"/>
      <c r="CV34" s="1027"/>
      <c r="CW34" s="1025"/>
      <c r="CX34" s="1026"/>
      <c r="CY34" s="1026"/>
      <c r="CZ34" s="1026"/>
      <c r="DA34" s="1027"/>
      <c r="DB34" s="1025"/>
      <c r="DC34" s="1026"/>
      <c r="DD34" s="1026"/>
      <c r="DE34" s="1026"/>
      <c r="DF34" s="1027"/>
      <c r="DG34" s="1025"/>
      <c r="DH34" s="1026"/>
      <c r="DI34" s="1026"/>
      <c r="DJ34" s="1026"/>
      <c r="DK34" s="1027"/>
      <c r="DL34" s="1025"/>
      <c r="DM34" s="1026"/>
      <c r="DN34" s="1026"/>
      <c r="DO34" s="1026"/>
      <c r="DP34" s="1027"/>
      <c r="DQ34" s="1025"/>
      <c r="DR34" s="1026"/>
      <c r="DS34" s="1026"/>
      <c r="DT34" s="1026"/>
      <c r="DU34" s="1027"/>
      <c r="DV34" s="1028"/>
      <c r="DW34" s="1029"/>
      <c r="DX34" s="1029"/>
      <c r="DY34" s="1029"/>
      <c r="DZ34" s="1030"/>
      <c r="EA34" s="230"/>
    </row>
    <row r="35" spans="1:131" ht="26.25" customHeight="1" x14ac:dyDescent="0.2">
      <c r="A35" s="242">
        <v>8</v>
      </c>
      <c r="B35" s="1066" t="s">
        <v>421</v>
      </c>
      <c r="C35" s="1067"/>
      <c r="D35" s="1067"/>
      <c r="E35" s="1067"/>
      <c r="F35" s="1067"/>
      <c r="G35" s="1067"/>
      <c r="H35" s="1067"/>
      <c r="I35" s="1067"/>
      <c r="J35" s="1067"/>
      <c r="K35" s="1067"/>
      <c r="L35" s="1067"/>
      <c r="M35" s="1067"/>
      <c r="N35" s="1067"/>
      <c r="O35" s="1067"/>
      <c r="P35" s="1068"/>
      <c r="Q35" s="1074">
        <v>15656</v>
      </c>
      <c r="R35" s="1075"/>
      <c r="S35" s="1075"/>
      <c r="T35" s="1075"/>
      <c r="U35" s="1075"/>
      <c r="V35" s="1075">
        <v>13724</v>
      </c>
      <c r="W35" s="1075"/>
      <c r="X35" s="1075"/>
      <c r="Y35" s="1075"/>
      <c r="Z35" s="1075"/>
      <c r="AA35" s="1075">
        <v>1932</v>
      </c>
      <c r="AB35" s="1075"/>
      <c r="AC35" s="1075"/>
      <c r="AD35" s="1075"/>
      <c r="AE35" s="1076"/>
      <c r="AF35" s="1071">
        <v>3266</v>
      </c>
      <c r="AG35" s="1072"/>
      <c r="AH35" s="1072"/>
      <c r="AI35" s="1072"/>
      <c r="AJ35" s="1073"/>
      <c r="AK35" s="1016">
        <v>4626</v>
      </c>
      <c r="AL35" s="1007"/>
      <c r="AM35" s="1007"/>
      <c r="AN35" s="1007"/>
      <c r="AO35" s="1007"/>
      <c r="AP35" s="1007">
        <v>89240</v>
      </c>
      <c r="AQ35" s="1007"/>
      <c r="AR35" s="1007"/>
      <c r="AS35" s="1007"/>
      <c r="AT35" s="1007"/>
      <c r="AU35" s="1007">
        <v>47387</v>
      </c>
      <c r="AV35" s="1007"/>
      <c r="AW35" s="1007"/>
      <c r="AX35" s="1007"/>
      <c r="AY35" s="1007"/>
      <c r="AZ35" s="1077" t="s">
        <v>545</v>
      </c>
      <c r="BA35" s="1077"/>
      <c r="BB35" s="1077"/>
      <c r="BC35" s="1077"/>
      <c r="BD35" s="1077"/>
      <c r="BE35" s="1008" t="s">
        <v>422</v>
      </c>
      <c r="BF35" s="1008"/>
      <c r="BG35" s="1008"/>
      <c r="BH35" s="1008"/>
      <c r="BI35" s="1009"/>
      <c r="BJ35" s="232"/>
      <c r="BK35" s="232"/>
      <c r="BL35" s="232"/>
      <c r="BM35" s="232"/>
      <c r="BN35" s="232"/>
      <c r="BO35" s="241"/>
      <c r="BP35" s="241"/>
      <c r="BQ35" s="238">
        <v>29</v>
      </c>
      <c r="BR35" s="239"/>
      <c r="BS35" s="1028"/>
      <c r="BT35" s="1029"/>
      <c r="BU35" s="1029"/>
      <c r="BV35" s="1029"/>
      <c r="BW35" s="1029"/>
      <c r="BX35" s="1029"/>
      <c r="BY35" s="1029"/>
      <c r="BZ35" s="1029"/>
      <c r="CA35" s="1029"/>
      <c r="CB35" s="1029"/>
      <c r="CC35" s="1029"/>
      <c r="CD35" s="1029"/>
      <c r="CE35" s="1029"/>
      <c r="CF35" s="1029"/>
      <c r="CG35" s="1050"/>
      <c r="CH35" s="1025"/>
      <c r="CI35" s="1026"/>
      <c r="CJ35" s="1026"/>
      <c r="CK35" s="1026"/>
      <c r="CL35" s="1027"/>
      <c r="CM35" s="1025"/>
      <c r="CN35" s="1026"/>
      <c r="CO35" s="1026"/>
      <c r="CP35" s="1026"/>
      <c r="CQ35" s="1027"/>
      <c r="CR35" s="1025"/>
      <c r="CS35" s="1026"/>
      <c r="CT35" s="1026"/>
      <c r="CU35" s="1026"/>
      <c r="CV35" s="1027"/>
      <c r="CW35" s="1025"/>
      <c r="CX35" s="1026"/>
      <c r="CY35" s="1026"/>
      <c r="CZ35" s="1026"/>
      <c r="DA35" s="1027"/>
      <c r="DB35" s="1025"/>
      <c r="DC35" s="1026"/>
      <c r="DD35" s="1026"/>
      <c r="DE35" s="1026"/>
      <c r="DF35" s="1027"/>
      <c r="DG35" s="1025"/>
      <c r="DH35" s="1026"/>
      <c r="DI35" s="1026"/>
      <c r="DJ35" s="1026"/>
      <c r="DK35" s="1027"/>
      <c r="DL35" s="1025"/>
      <c r="DM35" s="1026"/>
      <c r="DN35" s="1026"/>
      <c r="DO35" s="1026"/>
      <c r="DP35" s="1027"/>
      <c r="DQ35" s="1025"/>
      <c r="DR35" s="1026"/>
      <c r="DS35" s="1026"/>
      <c r="DT35" s="1026"/>
      <c r="DU35" s="1027"/>
      <c r="DV35" s="1028"/>
      <c r="DW35" s="1029"/>
      <c r="DX35" s="1029"/>
      <c r="DY35" s="1029"/>
      <c r="DZ35" s="1030"/>
      <c r="EA35" s="230"/>
    </row>
    <row r="36" spans="1:131" ht="26.25" customHeight="1" x14ac:dyDescent="0.2">
      <c r="A36" s="242">
        <v>9</v>
      </c>
      <c r="B36" s="1066" t="s">
        <v>423</v>
      </c>
      <c r="C36" s="1067"/>
      <c r="D36" s="1067"/>
      <c r="E36" s="1067"/>
      <c r="F36" s="1067"/>
      <c r="G36" s="1067"/>
      <c r="H36" s="1067"/>
      <c r="I36" s="1067"/>
      <c r="J36" s="1067"/>
      <c r="K36" s="1067"/>
      <c r="L36" s="1067"/>
      <c r="M36" s="1067"/>
      <c r="N36" s="1067"/>
      <c r="O36" s="1067"/>
      <c r="P36" s="1068"/>
      <c r="Q36" s="1074">
        <v>13388</v>
      </c>
      <c r="R36" s="1075"/>
      <c r="S36" s="1075"/>
      <c r="T36" s="1075"/>
      <c r="U36" s="1075"/>
      <c r="V36" s="1075">
        <v>13509</v>
      </c>
      <c r="W36" s="1075"/>
      <c r="X36" s="1075"/>
      <c r="Y36" s="1075"/>
      <c r="Z36" s="1075"/>
      <c r="AA36" s="1075">
        <v>-121</v>
      </c>
      <c r="AB36" s="1075"/>
      <c r="AC36" s="1075"/>
      <c r="AD36" s="1075"/>
      <c r="AE36" s="1076"/>
      <c r="AF36" s="1071">
        <v>1708</v>
      </c>
      <c r="AG36" s="1072"/>
      <c r="AH36" s="1072"/>
      <c r="AI36" s="1072"/>
      <c r="AJ36" s="1073"/>
      <c r="AK36" s="1016">
        <v>1183</v>
      </c>
      <c r="AL36" s="1007"/>
      <c r="AM36" s="1007"/>
      <c r="AN36" s="1007"/>
      <c r="AO36" s="1007"/>
      <c r="AP36" s="1007">
        <v>3856</v>
      </c>
      <c r="AQ36" s="1007"/>
      <c r="AR36" s="1007"/>
      <c r="AS36" s="1007"/>
      <c r="AT36" s="1007"/>
      <c r="AU36" s="1007">
        <v>2025</v>
      </c>
      <c r="AV36" s="1007"/>
      <c r="AW36" s="1007"/>
      <c r="AX36" s="1007"/>
      <c r="AY36" s="1007"/>
      <c r="AZ36" s="1077" t="s">
        <v>545</v>
      </c>
      <c r="BA36" s="1077"/>
      <c r="BB36" s="1077"/>
      <c r="BC36" s="1077"/>
      <c r="BD36" s="1077"/>
      <c r="BE36" s="1008" t="s">
        <v>424</v>
      </c>
      <c r="BF36" s="1008"/>
      <c r="BG36" s="1008"/>
      <c r="BH36" s="1008"/>
      <c r="BI36" s="1009"/>
      <c r="BJ36" s="232"/>
      <c r="BK36" s="232"/>
      <c r="BL36" s="232"/>
      <c r="BM36" s="232"/>
      <c r="BN36" s="232"/>
      <c r="BO36" s="241"/>
      <c r="BP36" s="241"/>
      <c r="BQ36" s="238">
        <v>30</v>
      </c>
      <c r="BR36" s="239"/>
      <c r="BS36" s="1028"/>
      <c r="BT36" s="1029"/>
      <c r="BU36" s="1029"/>
      <c r="BV36" s="1029"/>
      <c r="BW36" s="1029"/>
      <c r="BX36" s="1029"/>
      <c r="BY36" s="1029"/>
      <c r="BZ36" s="1029"/>
      <c r="CA36" s="1029"/>
      <c r="CB36" s="1029"/>
      <c r="CC36" s="1029"/>
      <c r="CD36" s="1029"/>
      <c r="CE36" s="1029"/>
      <c r="CF36" s="1029"/>
      <c r="CG36" s="1050"/>
      <c r="CH36" s="1025"/>
      <c r="CI36" s="1026"/>
      <c r="CJ36" s="1026"/>
      <c r="CK36" s="1026"/>
      <c r="CL36" s="1027"/>
      <c r="CM36" s="1025"/>
      <c r="CN36" s="1026"/>
      <c r="CO36" s="1026"/>
      <c r="CP36" s="1026"/>
      <c r="CQ36" s="1027"/>
      <c r="CR36" s="1025"/>
      <c r="CS36" s="1026"/>
      <c r="CT36" s="1026"/>
      <c r="CU36" s="1026"/>
      <c r="CV36" s="1027"/>
      <c r="CW36" s="1025"/>
      <c r="CX36" s="1026"/>
      <c r="CY36" s="1026"/>
      <c r="CZ36" s="1026"/>
      <c r="DA36" s="1027"/>
      <c r="DB36" s="1025"/>
      <c r="DC36" s="1026"/>
      <c r="DD36" s="1026"/>
      <c r="DE36" s="1026"/>
      <c r="DF36" s="1027"/>
      <c r="DG36" s="1025"/>
      <c r="DH36" s="1026"/>
      <c r="DI36" s="1026"/>
      <c r="DJ36" s="1026"/>
      <c r="DK36" s="1027"/>
      <c r="DL36" s="1025"/>
      <c r="DM36" s="1026"/>
      <c r="DN36" s="1026"/>
      <c r="DO36" s="1026"/>
      <c r="DP36" s="1027"/>
      <c r="DQ36" s="1025"/>
      <c r="DR36" s="1026"/>
      <c r="DS36" s="1026"/>
      <c r="DT36" s="1026"/>
      <c r="DU36" s="1027"/>
      <c r="DV36" s="1028"/>
      <c r="DW36" s="1029"/>
      <c r="DX36" s="1029"/>
      <c r="DY36" s="1029"/>
      <c r="DZ36" s="1030"/>
      <c r="EA36" s="230"/>
    </row>
    <row r="37" spans="1:131" ht="26.25" customHeight="1" x14ac:dyDescent="0.2">
      <c r="A37" s="242">
        <v>10</v>
      </c>
      <c r="B37" s="1066" t="s">
        <v>425</v>
      </c>
      <c r="C37" s="1067"/>
      <c r="D37" s="1067"/>
      <c r="E37" s="1067"/>
      <c r="F37" s="1067"/>
      <c r="G37" s="1067"/>
      <c r="H37" s="1067"/>
      <c r="I37" s="1067"/>
      <c r="J37" s="1067"/>
      <c r="K37" s="1067"/>
      <c r="L37" s="1067"/>
      <c r="M37" s="1067"/>
      <c r="N37" s="1067"/>
      <c r="O37" s="1067"/>
      <c r="P37" s="1068"/>
      <c r="Q37" s="1074">
        <v>141</v>
      </c>
      <c r="R37" s="1075"/>
      <c r="S37" s="1075"/>
      <c r="T37" s="1075"/>
      <c r="U37" s="1075"/>
      <c r="V37" s="1075">
        <v>141</v>
      </c>
      <c r="W37" s="1075"/>
      <c r="X37" s="1075"/>
      <c r="Y37" s="1075"/>
      <c r="Z37" s="1075"/>
      <c r="AA37" s="1075" t="s">
        <v>545</v>
      </c>
      <c r="AB37" s="1075"/>
      <c r="AC37" s="1075"/>
      <c r="AD37" s="1075"/>
      <c r="AE37" s="1076"/>
      <c r="AF37" s="1071" t="s">
        <v>392</v>
      </c>
      <c r="AG37" s="1072"/>
      <c r="AH37" s="1072"/>
      <c r="AI37" s="1072"/>
      <c r="AJ37" s="1073"/>
      <c r="AK37" s="1016">
        <v>35</v>
      </c>
      <c r="AL37" s="1007"/>
      <c r="AM37" s="1007"/>
      <c r="AN37" s="1007"/>
      <c r="AO37" s="1007"/>
      <c r="AP37" s="1007">
        <v>38</v>
      </c>
      <c r="AQ37" s="1007"/>
      <c r="AR37" s="1007"/>
      <c r="AS37" s="1007"/>
      <c r="AT37" s="1007"/>
      <c r="AU37" s="1007">
        <v>13</v>
      </c>
      <c r="AV37" s="1007"/>
      <c r="AW37" s="1007"/>
      <c r="AX37" s="1007"/>
      <c r="AY37" s="1007"/>
      <c r="AZ37" s="1077" t="s">
        <v>545</v>
      </c>
      <c r="BA37" s="1077"/>
      <c r="BB37" s="1077"/>
      <c r="BC37" s="1077"/>
      <c r="BD37" s="1077"/>
      <c r="BE37" s="1008" t="s">
        <v>426</v>
      </c>
      <c r="BF37" s="1008"/>
      <c r="BG37" s="1008"/>
      <c r="BH37" s="1008"/>
      <c r="BI37" s="1009"/>
      <c r="BJ37" s="232"/>
      <c r="BK37" s="232"/>
      <c r="BL37" s="232"/>
      <c r="BM37" s="232"/>
      <c r="BN37" s="232"/>
      <c r="BO37" s="241"/>
      <c r="BP37" s="241"/>
      <c r="BQ37" s="238">
        <v>31</v>
      </c>
      <c r="BR37" s="239"/>
      <c r="BS37" s="1028"/>
      <c r="BT37" s="1029"/>
      <c r="BU37" s="1029"/>
      <c r="BV37" s="1029"/>
      <c r="BW37" s="1029"/>
      <c r="BX37" s="1029"/>
      <c r="BY37" s="1029"/>
      <c r="BZ37" s="1029"/>
      <c r="CA37" s="1029"/>
      <c r="CB37" s="1029"/>
      <c r="CC37" s="1029"/>
      <c r="CD37" s="1029"/>
      <c r="CE37" s="1029"/>
      <c r="CF37" s="1029"/>
      <c r="CG37" s="1050"/>
      <c r="CH37" s="1025"/>
      <c r="CI37" s="1026"/>
      <c r="CJ37" s="1026"/>
      <c r="CK37" s="1026"/>
      <c r="CL37" s="1027"/>
      <c r="CM37" s="1025"/>
      <c r="CN37" s="1026"/>
      <c r="CO37" s="1026"/>
      <c r="CP37" s="1026"/>
      <c r="CQ37" s="1027"/>
      <c r="CR37" s="1025"/>
      <c r="CS37" s="1026"/>
      <c r="CT37" s="1026"/>
      <c r="CU37" s="1026"/>
      <c r="CV37" s="1027"/>
      <c r="CW37" s="1025"/>
      <c r="CX37" s="1026"/>
      <c r="CY37" s="1026"/>
      <c r="CZ37" s="1026"/>
      <c r="DA37" s="1027"/>
      <c r="DB37" s="1025"/>
      <c r="DC37" s="1026"/>
      <c r="DD37" s="1026"/>
      <c r="DE37" s="1026"/>
      <c r="DF37" s="1027"/>
      <c r="DG37" s="1025"/>
      <c r="DH37" s="1026"/>
      <c r="DI37" s="1026"/>
      <c r="DJ37" s="1026"/>
      <c r="DK37" s="1027"/>
      <c r="DL37" s="1025"/>
      <c r="DM37" s="1026"/>
      <c r="DN37" s="1026"/>
      <c r="DO37" s="1026"/>
      <c r="DP37" s="1027"/>
      <c r="DQ37" s="1025"/>
      <c r="DR37" s="1026"/>
      <c r="DS37" s="1026"/>
      <c r="DT37" s="1026"/>
      <c r="DU37" s="1027"/>
      <c r="DV37" s="1028"/>
      <c r="DW37" s="1029"/>
      <c r="DX37" s="1029"/>
      <c r="DY37" s="1029"/>
      <c r="DZ37" s="1030"/>
      <c r="EA37" s="230"/>
    </row>
    <row r="38" spans="1:131" ht="26.25" customHeight="1" x14ac:dyDescent="0.2">
      <c r="A38" s="242">
        <v>11</v>
      </c>
      <c r="B38" s="1066" t="s">
        <v>427</v>
      </c>
      <c r="C38" s="1067"/>
      <c r="D38" s="1067"/>
      <c r="E38" s="1067"/>
      <c r="F38" s="1067"/>
      <c r="G38" s="1067"/>
      <c r="H38" s="1067"/>
      <c r="I38" s="1067"/>
      <c r="J38" s="1067"/>
      <c r="K38" s="1067"/>
      <c r="L38" s="1067"/>
      <c r="M38" s="1067"/>
      <c r="N38" s="1067"/>
      <c r="O38" s="1067"/>
      <c r="P38" s="1068"/>
      <c r="Q38" s="1074">
        <v>1344</v>
      </c>
      <c r="R38" s="1075"/>
      <c r="S38" s="1075"/>
      <c r="T38" s="1075"/>
      <c r="U38" s="1075"/>
      <c r="V38" s="1075">
        <v>1344</v>
      </c>
      <c r="W38" s="1075"/>
      <c r="X38" s="1075"/>
      <c r="Y38" s="1075"/>
      <c r="Z38" s="1075"/>
      <c r="AA38" s="1075" t="s">
        <v>545</v>
      </c>
      <c r="AB38" s="1075"/>
      <c r="AC38" s="1075"/>
      <c r="AD38" s="1075"/>
      <c r="AE38" s="1076"/>
      <c r="AF38" s="1071" t="s">
        <v>428</v>
      </c>
      <c r="AG38" s="1072"/>
      <c r="AH38" s="1072"/>
      <c r="AI38" s="1072"/>
      <c r="AJ38" s="1073"/>
      <c r="AK38" s="1016">
        <v>1005</v>
      </c>
      <c r="AL38" s="1007"/>
      <c r="AM38" s="1007"/>
      <c r="AN38" s="1007"/>
      <c r="AO38" s="1007"/>
      <c r="AP38" s="1007">
        <v>5493</v>
      </c>
      <c r="AQ38" s="1007"/>
      <c r="AR38" s="1007"/>
      <c r="AS38" s="1007"/>
      <c r="AT38" s="1007"/>
      <c r="AU38" s="1007">
        <v>5493</v>
      </c>
      <c r="AV38" s="1007"/>
      <c r="AW38" s="1007"/>
      <c r="AX38" s="1007"/>
      <c r="AY38" s="1007"/>
      <c r="AZ38" s="1077" t="s">
        <v>545</v>
      </c>
      <c r="BA38" s="1077"/>
      <c r="BB38" s="1077"/>
      <c r="BC38" s="1077"/>
      <c r="BD38" s="1077"/>
      <c r="BE38" s="1008" t="s">
        <v>429</v>
      </c>
      <c r="BF38" s="1008"/>
      <c r="BG38" s="1008"/>
      <c r="BH38" s="1008"/>
      <c r="BI38" s="1009"/>
      <c r="BJ38" s="232"/>
      <c r="BK38" s="232"/>
      <c r="BL38" s="232"/>
      <c r="BM38" s="232"/>
      <c r="BN38" s="232"/>
      <c r="BO38" s="241"/>
      <c r="BP38" s="241"/>
      <c r="BQ38" s="238">
        <v>32</v>
      </c>
      <c r="BR38" s="239"/>
      <c r="BS38" s="1028"/>
      <c r="BT38" s="1029"/>
      <c r="BU38" s="1029"/>
      <c r="BV38" s="1029"/>
      <c r="BW38" s="1029"/>
      <c r="BX38" s="1029"/>
      <c r="BY38" s="1029"/>
      <c r="BZ38" s="1029"/>
      <c r="CA38" s="1029"/>
      <c r="CB38" s="1029"/>
      <c r="CC38" s="1029"/>
      <c r="CD38" s="1029"/>
      <c r="CE38" s="1029"/>
      <c r="CF38" s="1029"/>
      <c r="CG38" s="1050"/>
      <c r="CH38" s="1025"/>
      <c r="CI38" s="1026"/>
      <c r="CJ38" s="1026"/>
      <c r="CK38" s="1026"/>
      <c r="CL38" s="1027"/>
      <c r="CM38" s="1025"/>
      <c r="CN38" s="1026"/>
      <c r="CO38" s="1026"/>
      <c r="CP38" s="1026"/>
      <c r="CQ38" s="1027"/>
      <c r="CR38" s="1025"/>
      <c r="CS38" s="1026"/>
      <c r="CT38" s="1026"/>
      <c r="CU38" s="1026"/>
      <c r="CV38" s="1027"/>
      <c r="CW38" s="1025"/>
      <c r="CX38" s="1026"/>
      <c r="CY38" s="1026"/>
      <c r="CZ38" s="1026"/>
      <c r="DA38" s="1027"/>
      <c r="DB38" s="1025"/>
      <c r="DC38" s="1026"/>
      <c r="DD38" s="1026"/>
      <c r="DE38" s="1026"/>
      <c r="DF38" s="1027"/>
      <c r="DG38" s="1025"/>
      <c r="DH38" s="1026"/>
      <c r="DI38" s="1026"/>
      <c r="DJ38" s="1026"/>
      <c r="DK38" s="1027"/>
      <c r="DL38" s="1025"/>
      <c r="DM38" s="1026"/>
      <c r="DN38" s="1026"/>
      <c r="DO38" s="1026"/>
      <c r="DP38" s="1027"/>
      <c r="DQ38" s="1025"/>
      <c r="DR38" s="1026"/>
      <c r="DS38" s="1026"/>
      <c r="DT38" s="1026"/>
      <c r="DU38" s="1027"/>
      <c r="DV38" s="1028"/>
      <c r="DW38" s="1029"/>
      <c r="DX38" s="1029"/>
      <c r="DY38" s="1029"/>
      <c r="DZ38" s="1030"/>
      <c r="EA38" s="230"/>
    </row>
    <row r="39" spans="1:131" ht="26.25" customHeight="1" x14ac:dyDescent="0.2">
      <c r="A39" s="242">
        <v>12</v>
      </c>
      <c r="B39" s="1066" t="s">
        <v>430</v>
      </c>
      <c r="C39" s="1067"/>
      <c r="D39" s="1067"/>
      <c r="E39" s="1067"/>
      <c r="F39" s="1067"/>
      <c r="G39" s="1067"/>
      <c r="H39" s="1067"/>
      <c r="I39" s="1067"/>
      <c r="J39" s="1067"/>
      <c r="K39" s="1067"/>
      <c r="L39" s="1067"/>
      <c r="M39" s="1067"/>
      <c r="N39" s="1067"/>
      <c r="O39" s="1067"/>
      <c r="P39" s="1068"/>
      <c r="Q39" s="1074">
        <v>835</v>
      </c>
      <c r="R39" s="1075"/>
      <c r="S39" s="1075"/>
      <c r="T39" s="1075"/>
      <c r="U39" s="1075"/>
      <c r="V39" s="1075">
        <v>829</v>
      </c>
      <c r="W39" s="1075"/>
      <c r="X39" s="1075"/>
      <c r="Y39" s="1075"/>
      <c r="Z39" s="1075"/>
      <c r="AA39" s="1075">
        <v>6</v>
      </c>
      <c r="AB39" s="1075"/>
      <c r="AC39" s="1075"/>
      <c r="AD39" s="1075"/>
      <c r="AE39" s="1076"/>
      <c r="AF39" s="1071" t="s">
        <v>415</v>
      </c>
      <c r="AG39" s="1072"/>
      <c r="AH39" s="1072"/>
      <c r="AI39" s="1072"/>
      <c r="AJ39" s="1073"/>
      <c r="AK39" s="1016">
        <v>612</v>
      </c>
      <c r="AL39" s="1007"/>
      <c r="AM39" s="1007"/>
      <c r="AN39" s="1007"/>
      <c r="AO39" s="1007"/>
      <c r="AP39" s="1007">
        <v>610</v>
      </c>
      <c r="AQ39" s="1007"/>
      <c r="AR39" s="1007"/>
      <c r="AS39" s="1007"/>
      <c r="AT39" s="1007"/>
      <c r="AU39" s="1007">
        <v>447</v>
      </c>
      <c r="AV39" s="1007"/>
      <c r="AW39" s="1007"/>
      <c r="AX39" s="1007"/>
      <c r="AY39" s="1007"/>
      <c r="AZ39" s="1077" t="s">
        <v>545</v>
      </c>
      <c r="BA39" s="1077"/>
      <c r="BB39" s="1077"/>
      <c r="BC39" s="1077"/>
      <c r="BD39" s="1077"/>
      <c r="BE39" s="1008" t="s">
        <v>431</v>
      </c>
      <c r="BF39" s="1008"/>
      <c r="BG39" s="1008"/>
      <c r="BH39" s="1008"/>
      <c r="BI39" s="1009"/>
      <c r="BJ39" s="232"/>
      <c r="BK39" s="232"/>
      <c r="BL39" s="232"/>
      <c r="BM39" s="232"/>
      <c r="BN39" s="232"/>
      <c r="BO39" s="241"/>
      <c r="BP39" s="241"/>
      <c r="BQ39" s="238">
        <v>33</v>
      </c>
      <c r="BR39" s="239"/>
      <c r="BS39" s="1028"/>
      <c r="BT39" s="1029"/>
      <c r="BU39" s="1029"/>
      <c r="BV39" s="1029"/>
      <c r="BW39" s="1029"/>
      <c r="BX39" s="1029"/>
      <c r="BY39" s="1029"/>
      <c r="BZ39" s="1029"/>
      <c r="CA39" s="1029"/>
      <c r="CB39" s="1029"/>
      <c r="CC39" s="1029"/>
      <c r="CD39" s="1029"/>
      <c r="CE39" s="1029"/>
      <c r="CF39" s="1029"/>
      <c r="CG39" s="1050"/>
      <c r="CH39" s="1025"/>
      <c r="CI39" s="1026"/>
      <c r="CJ39" s="1026"/>
      <c r="CK39" s="1026"/>
      <c r="CL39" s="1027"/>
      <c r="CM39" s="1025"/>
      <c r="CN39" s="1026"/>
      <c r="CO39" s="1026"/>
      <c r="CP39" s="1026"/>
      <c r="CQ39" s="1027"/>
      <c r="CR39" s="1025"/>
      <c r="CS39" s="1026"/>
      <c r="CT39" s="1026"/>
      <c r="CU39" s="1026"/>
      <c r="CV39" s="1027"/>
      <c r="CW39" s="1025"/>
      <c r="CX39" s="1026"/>
      <c r="CY39" s="1026"/>
      <c r="CZ39" s="1026"/>
      <c r="DA39" s="1027"/>
      <c r="DB39" s="1025"/>
      <c r="DC39" s="1026"/>
      <c r="DD39" s="1026"/>
      <c r="DE39" s="1026"/>
      <c r="DF39" s="1027"/>
      <c r="DG39" s="1025"/>
      <c r="DH39" s="1026"/>
      <c r="DI39" s="1026"/>
      <c r="DJ39" s="1026"/>
      <c r="DK39" s="1027"/>
      <c r="DL39" s="1025"/>
      <c r="DM39" s="1026"/>
      <c r="DN39" s="1026"/>
      <c r="DO39" s="1026"/>
      <c r="DP39" s="1027"/>
      <c r="DQ39" s="1025"/>
      <c r="DR39" s="1026"/>
      <c r="DS39" s="1026"/>
      <c r="DT39" s="1026"/>
      <c r="DU39" s="1027"/>
      <c r="DV39" s="1028"/>
      <c r="DW39" s="1029"/>
      <c r="DX39" s="1029"/>
      <c r="DY39" s="1029"/>
      <c r="DZ39" s="1030"/>
      <c r="EA39" s="230"/>
    </row>
    <row r="40" spans="1:131" ht="26.25" customHeight="1" x14ac:dyDescent="0.2">
      <c r="A40" s="238">
        <v>13</v>
      </c>
      <c r="B40" s="1066" t="s">
        <v>432</v>
      </c>
      <c r="C40" s="1067"/>
      <c r="D40" s="1067"/>
      <c r="E40" s="1067"/>
      <c r="F40" s="1067"/>
      <c r="G40" s="1067"/>
      <c r="H40" s="1067"/>
      <c r="I40" s="1067"/>
      <c r="J40" s="1067"/>
      <c r="K40" s="1067"/>
      <c r="L40" s="1067"/>
      <c r="M40" s="1067"/>
      <c r="N40" s="1067"/>
      <c r="O40" s="1067"/>
      <c r="P40" s="1068"/>
      <c r="Q40" s="1074">
        <v>1921</v>
      </c>
      <c r="R40" s="1075"/>
      <c r="S40" s="1075"/>
      <c r="T40" s="1075"/>
      <c r="U40" s="1075"/>
      <c r="V40" s="1075">
        <v>1921</v>
      </c>
      <c r="W40" s="1075"/>
      <c r="X40" s="1075"/>
      <c r="Y40" s="1075"/>
      <c r="Z40" s="1075"/>
      <c r="AA40" s="1075" t="s">
        <v>545</v>
      </c>
      <c r="AB40" s="1075"/>
      <c r="AC40" s="1075"/>
      <c r="AD40" s="1075"/>
      <c r="AE40" s="1076"/>
      <c r="AF40" s="1071">
        <v>1465</v>
      </c>
      <c r="AG40" s="1072"/>
      <c r="AH40" s="1072"/>
      <c r="AI40" s="1072"/>
      <c r="AJ40" s="1073"/>
      <c r="AK40" s="1016">
        <v>112</v>
      </c>
      <c r="AL40" s="1007"/>
      <c r="AM40" s="1007"/>
      <c r="AN40" s="1007"/>
      <c r="AO40" s="1007"/>
      <c r="AP40" s="1007">
        <v>3225</v>
      </c>
      <c r="AQ40" s="1007"/>
      <c r="AR40" s="1007"/>
      <c r="AS40" s="1007"/>
      <c r="AT40" s="1007"/>
      <c r="AU40" s="1007" t="s">
        <v>545</v>
      </c>
      <c r="AV40" s="1007"/>
      <c r="AW40" s="1007"/>
      <c r="AX40" s="1007"/>
      <c r="AY40" s="1007"/>
      <c r="AZ40" s="1077" t="s">
        <v>545</v>
      </c>
      <c r="BA40" s="1077"/>
      <c r="BB40" s="1077"/>
      <c r="BC40" s="1077"/>
      <c r="BD40" s="1077"/>
      <c r="BE40" s="1008" t="s">
        <v>433</v>
      </c>
      <c r="BF40" s="1008"/>
      <c r="BG40" s="1008"/>
      <c r="BH40" s="1008"/>
      <c r="BI40" s="1009"/>
      <c r="BJ40" s="232"/>
      <c r="BK40" s="232"/>
      <c r="BL40" s="232"/>
      <c r="BM40" s="232"/>
      <c r="BN40" s="232"/>
      <c r="BO40" s="241"/>
      <c r="BP40" s="241"/>
      <c r="BQ40" s="238">
        <v>34</v>
      </c>
      <c r="BR40" s="239"/>
      <c r="BS40" s="1028"/>
      <c r="BT40" s="1029"/>
      <c r="BU40" s="1029"/>
      <c r="BV40" s="1029"/>
      <c r="BW40" s="1029"/>
      <c r="BX40" s="1029"/>
      <c r="BY40" s="1029"/>
      <c r="BZ40" s="1029"/>
      <c r="CA40" s="1029"/>
      <c r="CB40" s="1029"/>
      <c r="CC40" s="1029"/>
      <c r="CD40" s="1029"/>
      <c r="CE40" s="1029"/>
      <c r="CF40" s="1029"/>
      <c r="CG40" s="1050"/>
      <c r="CH40" s="1025"/>
      <c r="CI40" s="1026"/>
      <c r="CJ40" s="1026"/>
      <c r="CK40" s="1026"/>
      <c r="CL40" s="1027"/>
      <c r="CM40" s="1025"/>
      <c r="CN40" s="1026"/>
      <c r="CO40" s="1026"/>
      <c r="CP40" s="1026"/>
      <c r="CQ40" s="1027"/>
      <c r="CR40" s="1025"/>
      <c r="CS40" s="1026"/>
      <c r="CT40" s="1026"/>
      <c r="CU40" s="1026"/>
      <c r="CV40" s="1027"/>
      <c r="CW40" s="1025"/>
      <c r="CX40" s="1026"/>
      <c r="CY40" s="1026"/>
      <c r="CZ40" s="1026"/>
      <c r="DA40" s="1027"/>
      <c r="DB40" s="1025"/>
      <c r="DC40" s="1026"/>
      <c r="DD40" s="1026"/>
      <c r="DE40" s="1026"/>
      <c r="DF40" s="1027"/>
      <c r="DG40" s="1025"/>
      <c r="DH40" s="1026"/>
      <c r="DI40" s="1026"/>
      <c r="DJ40" s="1026"/>
      <c r="DK40" s="1027"/>
      <c r="DL40" s="1025"/>
      <c r="DM40" s="1026"/>
      <c r="DN40" s="1026"/>
      <c r="DO40" s="1026"/>
      <c r="DP40" s="1027"/>
      <c r="DQ40" s="1025"/>
      <c r="DR40" s="1026"/>
      <c r="DS40" s="1026"/>
      <c r="DT40" s="1026"/>
      <c r="DU40" s="1027"/>
      <c r="DV40" s="1028"/>
      <c r="DW40" s="1029"/>
      <c r="DX40" s="1029"/>
      <c r="DY40" s="1029"/>
      <c r="DZ40" s="1030"/>
      <c r="EA40" s="230"/>
    </row>
    <row r="41" spans="1:131" ht="26.25" customHeight="1" x14ac:dyDescent="0.2">
      <c r="A41" s="238">
        <v>14</v>
      </c>
      <c r="B41" s="1066"/>
      <c r="C41" s="1067"/>
      <c r="D41" s="1067"/>
      <c r="E41" s="1067"/>
      <c r="F41" s="1067"/>
      <c r="G41" s="1067"/>
      <c r="H41" s="1067"/>
      <c r="I41" s="1067"/>
      <c r="J41" s="1067"/>
      <c r="K41" s="1067"/>
      <c r="L41" s="1067"/>
      <c r="M41" s="1067"/>
      <c r="N41" s="1067"/>
      <c r="O41" s="1067"/>
      <c r="P41" s="1068"/>
      <c r="Q41" s="1074"/>
      <c r="R41" s="1075"/>
      <c r="S41" s="1075"/>
      <c r="T41" s="1075"/>
      <c r="U41" s="1075"/>
      <c r="V41" s="1075"/>
      <c r="W41" s="1075"/>
      <c r="X41" s="1075"/>
      <c r="Y41" s="1075"/>
      <c r="Z41" s="1075"/>
      <c r="AA41" s="1075"/>
      <c r="AB41" s="1075"/>
      <c r="AC41" s="1075"/>
      <c r="AD41" s="1075"/>
      <c r="AE41" s="1076"/>
      <c r="AF41" s="1071"/>
      <c r="AG41" s="1072"/>
      <c r="AH41" s="1072"/>
      <c r="AI41" s="1072"/>
      <c r="AJ41" s="1073"/>
      <c r="AK41" s="1016"/>
      <c r="AL41" s="1007"/>
      <c r="AM41" s="1007"/>
      <c r="AN41" s="1007"/>
      <c r="AO41" s="1007"/>
      <c r="AP41" s="1007"/>
      <c r="AQ41" s="1007"/>
      <c r="AR41" s="1007"/>
      <c r="AS41" s="1007"/>
      <c r="AT41" s="1007"/>
      <c r="AU41" s="1007"/>
      <c r="AV41" s="1007"/>
      <c r="AW41" s="1007"/>
      <c r="AX41" s="1007"/>
      <c r="AY41" s="1007"/>
      <c r="AZ41" s="1077"/>
      <c r="BA41" s="1077"/>
      <c r="BB41" s="1077"/>
      <c r="BC41" s="1077"/>
      <c r="BD41" s="1077"/>
      <c r="BE41" s="1008"/>
      <c r="BF41" s="1008"/>
      <c r="BG41" s="1008"/>
      <c r="BH41" s="1008"/>
      <c r="BI41" s="1009"/>
      <c r="BJ41" s="232"/>
      <c r="BK41" s="232"/>
      <c r="BL41" s="232"/>
      <c r="BM41" s="232"/>
      <c r="BN41" s="232"/>
      <c r="BO41" s="241"/>
      <c r="BP41" s="241"/>
      <c r="BQ41" s="238">
        <v>35</v>
      </c>
      <c r="BR41" s="239"/>
      <c r="BS41" s="1028"/>
      <c r="BT41" s="1029"/>
      <c r="BU41" s="1029"/>
      <c r="BV41" s="1029"/>
      <c r="BW41" s="1029"/>
      <c r="BX41" s="1029"/>
      <c r="BY41" s="1029"/>
      <c r="BZ41" s="1029"/>
      <c r="CA41" s="1029"/>
      <c r="CB41" s="1029"/>
      <c r="CC41" s="1029"/>
      <c r="CD41" s="1029"/>
      <c r="CE41" s="1029"/>
      <c r="CF41" s="1029"/>
      <c r="CG41" s="1050"/>
      <c r="CH41" s="1025"/>
      <c r="CI41" s="1026"/>
      <c r="CJ41" s="1026"/>
      <c r="CK41" s="1026"/>
      <c r="CL41" s="1027"/>
      <c r="CM41" s="1025"/>
      <c r="CN41" s="1026"/>
      <c r="CO41" s="1026"/>
      <c r="CP41" s="1026"/>
      <c r="CQ41" s="1027"/>
      <c r="CR41" s="1025"/>
      <c r="CS41" s="1026"/>
      <c r="CT41" s="1026"/>
      <c r="CU41" s="1026"/>
      <c r="CV41" s="1027"/>
      <c r="CW41" s="1025"/>
      <c r="CX41" s="1026"/>
      <c r="CY41" s="1026"/>
      <c r="CZ41" s="1026"/>
      <c r="DA41" s="1027"/>
      <c r="DB41" s="1025"/>
      <c r="DC41" s="1026"/>
      <c r="DD41" s="1026"/>
      <c r="DE41" s="1026"/>
      <c r="DF41" s="1027"/>
      <c r="DG41" s="1025"/>
      <c r="DH41" s="1026"/>
      <c r="DI41" s="1026"/>
      <c r="DJ41" s="1026"/>
      <c r="DK41" s="1027"/>
      <c r="DL41" s="1025"/>
      <c r="DM41" s="1026"/>
      <c r="DN41" s="1026"/>
      <c r="DO41" s="1026"/>
      <c r="DP41" s="1027"/>
      <c r="DQ41" s="1025"/>
      <c r="DR41" s="1026"/>
      <c r="DS41" s="1026"/>
      <c r="DT41" s="1026"/>
      <c r="DU41" s="1027"/>
      <c r="DV41" s="1028"/>
      <c r="DW41" s="1029"/>
      <c r="DX41" s="1029"/>
      <c r="DY41" s="1029"/>
      <c r="DZ41" s="1030"/>
      <c r="EA41" s="230"/>
    </row>
    <row r="42" spans="1:131" ht="26.25" customHeight="1" x14ac:dyDescent="0.2">
      <c r="A42" s="238">
        <v>15</v>
      </c>
      <c r="B42" s="1066"/>
      <c r="C42" s="1067"/>
      <c r="D42" s="1067"/>
      <c r="E42" s="1067"/>
      <c r="F42" s="1067"/>
      <c r="G42" s="1067"/>
      <c r="H42" s="1067"/>
      <c r="I42" s="1067"/>
      <c r="J42" s="1067"/>
      <c r="K42" s="1067"/>
      <c r="L42" s="1067"/>
      <c r="M42" s="1067"/>
      <c r="N42" s="1067"/>
      <c r="O42" s="1067"/>
      <c r="P42" s="1068"/>
      <c r="Q42" s="1074"/>
      <c r="R42" s="1075"/>
      <c r="S42" s="1075"/>
      <c r="T42" s="1075"/>
      <c r="U42" s="1075"/>
      <c r="V42" s="1075"/>
      <c r="W42" s="1075"/>
      <c r="X42" s="1075"/>
      <c r="Y42" s="1075"/>
      <c r="Z42" s="1075"/>
      <c r="AA42" s="1075"/>
      <c r="AB42" s="1075"/>
      <c r="AC42" s="1075"/>
      <c r="AD42" s="1075"/>
      <c r="AE42" s="1076"/>
      <c r="AF42" s="1071"/>
      <c r="AG42" s="1072"/>
      <c r="AH42" s="1072"/>
      <c r="AI42" s="1072"/>
      <c r="AJ42" s="1073"/>
      <c r="AK42" s="1016"/>
      <c r="AL42" s="1007"/>
      <c r="AM42" s="1007"/>
      <c r="AN42" s="1007"/>
      <c r="AO42" s="1007"/>
      <c r="AP42" s="1007"/>
      <c r="AQ42" s="1007"/>
      <c r="AR42" s="1007"/>
      <c r="AS42" s="1007"/>
      <c r="AT42" s="1007"/>
      <c r="AU42" s="1007"/>
      <c r="AV42" s="1007"/>
      <c r="AW42" s="1007"/>
      <c r="AX42" s="1007"/>
      <c r="AY42" s="1007"/>
      <c r="AZ42" s="1077"/>
      <c r="BA42" s="1077"/>
      <c r="BB42" s="1077"/>
      <c r="BC42" s="1077"/>
      <c r="BD42" s="1077"/>
      <c r="BE42" s="1008"/>
      <c r="BF42" s="1008"/>
      <c r="BG42" s="1008"/>
      <c r="BH42" s="1008"/>
      <c r="BI42" s="1009"/>
      <c r="BJ42" s="232"/>
      <c r="BK42" s="232"/>
      <c r="BL42" s="232"/>
      <c r="BM42" s="232"/>
      <c r="BN42" s="232"/>
      <c r="BO42" s="241"/>
      <c r="BP42" s="241"/>
      <c r="BQ42" s="238">
        <v>36</v>
      </c>
      <c r="BR42" s="239"/>
      <c r="BS42" s="1028"/>
      <c r="BT42" s="1029"/>
      <c r="BU42" s="1029"/>
      <c r="BV42" s="1029"/>
      <c r="BW42" s="1029"/>
      <c r="BX42" s="1029"/>
      <c r="BY42" s="1029"/>
      <c r="BZ42" s="1029"/>
      <c r="CA42" s="1029"/>
      <c r="CB42" s="1029"/>
      <c r="CC42" s="1029"/>
      <c r="CD42" s="1029"/>
      <c r="CE42" s="1029"/>
      <c r="CF42" s="1029"/>
      <c r="CG42" s="1050"/>
      <c r="CH42" s="1025"/>
      <c r="CI42" s="1026"/>
      <c r="CJ42" s="1026"/>
      <c r="CK42" s="1026"/>
      <c r="CL42" s="1027"/>
      <c r="CM42" s="1025"/>
      <c r="CN42" s="1026"/>
      <c r="CO42" s="1026"/>
      <c r="CP42" s="1026"/>
      <c r="CQ42" s="1027"/>
      <c r="CR42" s="1025"/>
      <c r="CS42" s="1026"/>
      <c r="CT42" s="1026"/>
      <c r="CU42" s="1026"/>
      <c r="CV42" s="1027"/>
      <c r="CW42" s="1025"/>
      <c r="CX42" s="1026"/>
      <c r="CY42" s="1026"/>
      <c r="CZ42" s="1026"/>
      <c r="DA42" s="1027"/>
      <c r="DB42" s="1025"/>
      <c r="DC42" s="1026"/>
      <c r="DD42" s="1026"/>
      <c r="DE42" s="1026"/>
      <c r="DF42" s="1027"/>
      <c r="DG42" s="1025"/>
      <c r="DH42" s="1026"/>
      <c r="DI42" s="1026"/>
      <c r="DJ42" s="1026"/>
      <c r="DK42" s="1027"/>
      <c r="DL42" s="1025"/>
      <c r="DM42" s="1026"/>
      <c r="DN42" s="1026"/>
      <c r="DO42" s="1026"/>
      <c r="DP42" s="1027"/>
      <c r="DQ42" s="1025"/>
      <c r="DR42" s="1026"/>
      <c r="DS42" s="1026"/>
      <c r="DT42" s="1026"/>
      <c r="DU42" s="1027"/>
      <c r="DV42" s="1028"/>
      <c r="DW42" s="1029"/>
      <c r="DX42" s="1029"/>
      <c r="DY42" s="1029"/>
      <c r="DZ42" s="1030"/>
      <c r="EA42" s="230"/>
    </row>
    <row r="43" spans="1:131" ht="26.25" customHeight="1" x14ac:dyDescent="0.2">
      <c r="A43" s="238">
        <v>16</v>
      </c>
      <c r="B43" s="1066"/>
      <c r="C43" s="1067"/>
      <c r="D43" s="1067"/>
      <c r="E43" s="1067"/>
      <c r="F43" s="1067"/>
      <c r="G43" s="1067"/>
      <c r="H43" s="1067"/>
      <c r="I43" s="1067"/>
      <c r="J43" s="1067"/>
      <c r="K43" s="1067"/>
      <c r="L43" s="1067"/>
      <c r="M43" s="1067"/>
      <c r="N43" s="1067"/>
      <c r="O43" s="1067"/>
      <c r="P43" s="1068"/>
      <c r="Q43" s="1074"/>
      <c r="R43" s="1075"/>
      <c r="S43" s="1075"/>
      <c r="T43" s="1075"/>
      <c r="U43" s="1075"/>
      <c r="V43" s="1075"/>
      <c r="W43" s="1075"/>
      <c r="X43" s="1075"/>
      <c r="Y43" s="1075"/>
      <c r="Z43" s="1075"/>
      <c r="AA43" s="1075"/>
      <c r="AB43" s="1075"/>
      <c r="AC43" s="1075"/>
      <c r="AD43" s="1075"/>
      <c r="AE43" s="1076"/>
      <c r="AF43" s="1071"/>
      <c r="AG43" s="1072"/>
      <c r="AH43" s="1072"/>
      <c r="AI43" s="1072"/>
      <c r="AJ43" s="1073"/>
      <c r="AK43" s="1016"/>
      <c r="AL43" s="1007"/>
      <c r="AM43" s="1007"/>
      <c r="AN43" s="1007"/>
      <c r="AO43" s="1007"/>
      <c r="AP43" s="1007"/>
      <c r="AQ43" s="1007"/>
      <c r="AR43" s="1007"/>
      <c r="AS43" s="1007"/>
      <c r="AT43" s="1007"/>
      <c r="AU43" s="1007"/>
      <c r="AV43" s="1007"/>
      <c r="AW43" s="1007"/>
      <c r="AX43" s="1007"/>
      <c r="AY43" s="1007"/>
      <c r="AZ43" s="1077"/>
      <c r="BA43" s="1077"/>
      <c r="BB43" s="1077"/>
      <c r="BC43" s="1077"/>
      <c r="BD43" s="1077"/>
      <c r="BE43" s="1008"/>
      <c r="BF43" s="1008"/>
      <c r="BG43" s="1008"/>
      <c r="BH43" s="1008"/>
      <c r="BI43" s="1009"/>
      <c r="BJ43" s="232"/>
      <c r="BK43" s="232"/>
      <c r="BL43" s="232"/>
      <c r="BM43" s="232"/>
      <c r="BN43" s="232"/>
      <c r="BO43" s="241"/>
      <c r="BP43" s="241"/>
      <c r="BQ43" s="238">
        <v>37</v>
      </c>
      <c r="BR43" s="239"/>
      <c r="BS43" s="1028"/>
      <c r="BT43" s="1029"/>
      <c r="BU43" s="1029"/>
      <c r="BV43" s="1029"/>
      <c r="BW43" s="1029"/>
      <c r="BX43" s="1029"/>
      <c r="BY43" s="1029"/>
      <c r="BZ43" s="1029"/>
      <c r="CA43" s="1029"/>
      <c r="CB43" s="1029"/>
      <c r="CC43" s="1029"/>
      <c r="CD43" s="1029"/>
      <c r="CE43" s="1029"/>
      <c r="CF43" s="1029"/>
      <c r="CG43" s="1050"/>
      <c r="CH43" s="1025"/>
      <c r="CI43" s="1026"/>
      <c r="CJ43" s="1026"/>
      <c r="CK43" s="1026"/>
      <c r="CL43" s="1027"/>
      <c r="CM43" s="1025"/>
      <c r="CN43" s="1026"/>
      <c r="CO43" s="1026"/>
      <c r="CP43" s="1026"/>
      <c r="CQ43" s="1027"/>
      <c r="CR43" s="1025"/>
      <c r="CS43" s="1026"/>
      <c r="CT43" s="1026"/>
      <c r="CU43" s="1026"/>
      <c r="CV43" s="1027"/>
      <c r="CW43" s="1025"/>
      <c r="CX43" s="1026"/>
      <c r="CY43" s="1026"/>
      <c r="CZ43" s="1026"/>
      <c r="DA43" s="1027"/>
      <c r="DB43" s="1025"/>
      <c r="DC43" s="1026"/>
      <c r="DD43" s="1026"/>
      <c r="DE43" s="1026"/>
      <c r="DF43" s="1027"/>
      <c r="DG43" s="1025"/>
      <c r="DH43" s="1026"/>
      <c r="DI43" s="1026"/>
      <c r="DJ43" s="1026"/>
      <c r="DK43" s="1027"/>
      <c r="DL43" s="1025"/>
      <c r="DM43" s="1026"/>
      <c r="DN43" s="1026"/>
      <c r="DO43" s="1026"/>
      <c r="DP43" s="1027"/>
      <c r="DQ43" s="1025"/>
      <c r="DR43" s="1026"/>
      <c r="DS43" s="1026"/>
      <c r="DT43" s="1026"/>
      <c r="DU43" s="1027"/>
      <c r="DV43" s="1028"/>
      <c r="DW43" s="1029"/>
      <c r="DX43" s="1029"/>
      <c r="DY43" s="1029"/>
      <c r="DZ43" s="1030"/>
      <c r="EA43" s="230"/>
    </row>
    <row r="44" spans="1:131" ht="26.25" customHeight="1" x14ac:dyDescent="0.2">
      <c r="A44" s="238">
        <v>17</v>
      </c>
      <c r="B44" s="1066"/>
      <c r="C44" s="1067"/>
      <c r="D44" s="1067"/>
      <c r="E44" s="1067"/>
      <c r="F44" s="1067"/>
      <c r="G44" s="1067"/>
      <c r="H44" s="1067"/>
      <c r="I44" s="1067"/>
      <c r="J44" s="1067"/>
      <c r="K44" s="1067"/>
      <c r="L44" s="1067"/>
      <c r="M44" s="1067"/>
      <c r="N44" s="1067"/>
      <c r="O44" s="1067"/>
      <c r="P44" s="1068"/>
      <c r="Q44" s="1074"/>
      <c r="R44" s="1075"/>
      <c r="S44" s="1075"/>
      <c r="T44" s="1075"/>
      <c r="U44" s="1075"/>
      <c r="V44" s="1075"/>
      <c r="W44" s="1075"/>
      <c r="X44" s="1075"/>
      <c r="Y44" s="1075"/>
      <c r="Z44" s="1075"/>
      <c r="AA44" s="1075"/>
      <c r="AB44" s="1075"/>
      <c r="AC44" s="1075"/>
      <c r="AD44" s="1075"/>
      <c r="AE44" s="1076"/>
      <c r="AF44" s="1071"/>
      <c r="AG44" s="1072"/>
      <c r="AH44" s="1072"/>
      <c r="AI44" s="1072"/>
      <c r="AJ44" s="1073"/>
      <c r="AK44" s="1016"/>
      <c r="AL44" s="1007"/>
      <c r="AM44" s="1007"/>
      <c r="AN44" s="1007"/>
      <c r="AO44" s="1007"/>
      <c r="AP44" s="1007"/>
      <c r="AQ44" s="1007"/>
      <c r="AR44" s="1007"/>
      <c r="AS44" s="1007"/>
      <c r="AT44" s="1007"/>
      <c r="AU44" s="1007"/>
      <c r="AV44" s="1007"/>
      <c r="AW44" s="1007"/>
      <c r="AX44" s="1007"/>
      <c r="AY44" s="1007"/>
      <c r="AZ44" s="1077"/>
      <c r="BA44" s="1077"/>
      <c r="BB44" s="1077"/>
      <c r="BC44" s="1077"/>
      <c r="BD44" s="1077"/>
      <c r="BE44" s="1008"/>
      <c r="BF44" s="1008"/>
      <c r="BG44" s="1008"/>
      <c r="BH44" s="1008"/>
      <c r="BI44" s="1009"/>
      <c r="BJ44" s="232"/>
      <c r="BK44" s="232"/>
      <c r="BL44" s="232"/>
      <c r="BM44" s="232"/>
      <c r="BN44" s="232"/>
      <c r="BO44" s="241"/>
      <c r="BP44" s="241"/>
      <c r="BQ44" s="238">
        <v>38</v>
      </c>
      <c r="BR44" s="239"/>
      <c r="BS44" s="1028"/>
      <c r="BT44" s="1029"/>
      <c r="BU44" s="1029"/>
      <c r="BV44" s="1029"/>
      <c r="BW44" s="1029"/>
      <c r="BX44" s="1029"/>
      <c r="BY44" s="1029"/>
      <c r="BZ44" s="1029"/>
      <c r="CA44" s="1029"/>
      <c r="CB44" s="1029"/>
      <c r="CC44" s="1029"/>
      <c r="CD44" s="1029"/>
      <c r="CE44" s="1029"/>
      <c r="CF44" s="1029"/>
      <c r="CG44" s="1050"/>
      <c r="CH44" s="1025"/>
      <c r="CI44" s="1026"/>
      <c r="CJ44" s="1026"/>
      <c r="CK44" s="1026"/>
      <c r="CL44" s="1027"/>
      <c r="CM44" s="1025"/>
      <c r="CN44" s="1026"/>
      <c r="CO44" s="1026"/>
      <c r="CP44" s="1026"/>
      <c r="CQ44" s="1027"/>
      <c r="CR44" s="1025"/>
      <c r="CS44" s="1026"/>
      <c r="CT44" s="1026"/>
      <c r="CU44" s="1026"/>
      <c r="CV44" s="1027"/>
      <c r="CW44" s="1025"/>
      <c r="CX44" s="1026"/>
      <c r="CY44" s="1026"/>
      <c r="CZ44" s="1026"/>
      <c r="DA44" s="1027"/>
      <c r="DB44" s="1025"/>
      <c r="DC44" s="1026"/>
      <c r="DD44" s="1026"/>
      <c r="DE44" s="1026"/>
      <c r="DF44" s="1027"/>
      <c r="DG44" s="1025"/>
      <c r="DH44" s="1026"/>
      <c r="DI44" s="1026"/>
      <c r="DJ44" s="1026"/>
      <c r="DK44" s="1027"/>
      <c r="DL44" s="1025"/>
      <c r="DM44" s="1026"/>
      <c r="DN44" s="1026"/>
      <c r="DO44" s="1026"/>
      <c r="DP44" s="1027"/>
      <c r="DQ44" s="1025"/>
      <c r="DR44" s="1026"/>
      <c r="DS44" s="1026"/>
      <c r="DT44" s="1026"/>
      <c r="DU44" s="1027"/>
      <c r="DV44" s="1028"/>
      <c r="DW44" s="1029"/>
      <c r="DX44" s="1029"/>
      <c r="DY44" s="1029"/>
      <c r="DZ44" s="1030"/>
      <c r="EA44" s="230"/>
    </row>
    <row r="45" spans="1:131" ht="26.25" customHeight="1" x14ac:dyDescent="0.2">
      <c r="A45" s="238">
        <v>18</v>
      </c>
      <c r="B45" s="1066"/>
      <c r="C45" s="1067"/>
      <c r="D45" s="1067"/>
      <c r="E45" s="1067"/>
      <c r="F45" s="1067"/>
      <c r="G45" s="1067"/>
      <c r="H45" s="1067"/>
      <c r="I45" s="1067"/>
      <c r="J45" s="1067"/>
      <c r="K45" s="1067"/>
      <c r="L45" s="1067"/>
      <c r="M45" s="1067"/>
      <c r="N45" s="1067"/>
      <c r="O45" s="1067"/>
      <c r="P45" s="1068"/>
      <c r="Q45" s="1074"/>
      <c r="R45" s="1075"/>
      <c r="S45" s="1075"/>
      <c r="T45" s="1075"/>
      <c r="U45" s="1075"/>
      <c r="V45" s="1075"/>
      <c r="W45" s="1075"/>
      <c r="X45" s="1075"/>
      <c r="Y45" s="1075"/>
      <c r="Z45" s="1075"/>
      <c r="AA45" s="1075"/>
      <c r="AB45" s="1075"/>
      <c r="AC45" s="1075"/>
      <c r="AD45" s="1075"/>
      <c r="AE45" s="1076"/>
      <c r="AF45" s="1071"/>
      <c r="AG45" s="1072"/>
      <c r="AH45" s="1072"/>
      <c r="AI45" s="1072"/>
      <c r="AJ45" s="1073"/>
      <c r="AK45" s="1016"/>
      <c r="AL45" s="1007"/>
      <c r="AM45" s="1007"/>
      <c r="AN45" s="1007"/>
      <c r="AO45" s="1007"/>
      <c r="AP45" s="1007"/>
      <c r="AQ45" s="1007"/>
      <c r="AR45" s="1007"/>
      <c r="AS45" s="1007"/>
      <c r="AT45" s="1007"/>
      <c r="AU45" s="1007"/>
      <c r="AV45" s="1007"/>
      <c r="AW45" s="1007"/>
      <c r="AX45" s="1007"/>
      <c r="AY45" s="1007"/>
      <c r="AZ45" s="1077"/>
      <c r="BA45" s="1077"/>
      <c r="BB45" s="1077"/>
      <c r="BC45" s="1077"/>
      <c r="BD45" s="1077"/>
      <c r="BE45" s="1008"/>
      <c r="BF45" s="1008"/>
      <c r="BG45" s="1008"/>
      <c r="BH45" s="1008"/>
      <c r="BI45" s="1009"/>
      <c r="BJ45" s="232"/>
      <c r="BK45" s="232"/>
      <c r="BL45" s="232"/>
      <c r="BM45" s="232"/>
      <c r="BN45" s="232"/>
      <c r="BO45" s="241"/>
      <c r="BP45" s="241"/>
      <c r="BQ45" s="238">
        <v>39</v>
      </c>
      <c r="BR45" s="239"/>
      <c r="BS45" s="1028"/>
      <c r="BT45" s="1029"/>
      <c r="BU45" s="1029"/>
      <c r="BV45" s="1029"/>
      <c r="BW45" s="1029"/>
      <c r="BX45" s="1029"/>
      <c r="BY45" s="1029"/>
      <c r="BZ45" s="1029"/>
      <c r="CA45" s="1029"/>
      <c r="CB45" s="1029"/>
      <c r="CC45" s="1029"/>
      <c r="CD45" s="1029"/>
      <c r="CE45" s="1029"/>
      <c r="CF45" s="1029"/>
      <c r="CG45" s="1050"/>
      <c r="CH45" s="1025"/>
      <c r="CI45" s="1026"/>
      <c r="CJ45" s="1026"/>
      <c r="CK45" s="1026"/>
      <c r="CL45" s="1027"/>
      <c r="CM45" s="1025"/>
      <c r="CN45" s="1026"/>
      <c r="CO45" s="1026"/>
      <c r="CP45" s="1026"/>
      <c r="CQ45" s="1027"/>
      <c r="CR45" s="1025"/>
      <c r="CS45" s="1026"/>
      <c r="CT45" s="1026"/>
      <c r="CU45" s="1026"/>
      <c r="CV45" s="1027"/>
      <c r="CW45" s="1025"/>
      <c r="CX45" s="1026"/>
      <c r="CY45" s="1026"/>
      <c r="CZ45" s="1026"/>
      <c r="DA45" s="1027"/>
      <c r="DB45" s="1025"/>
      <c r="DC45" s="1026"/>
      <c r="DD45" s="1026"/>
      <c r="DE45" s="1026"/>
      <c r="DF45" s="1027"/>
      <c r="DG45" s="1025"/>
      <c r="DH45" s="1026"/>
      <c r="DI45" s="1026"/>
      <c r="DJ45" s="1026"/>
      <c r="DK45" s="1027"/>
      <c r="DL45" s="1025"/>
      <c r="DM45" s="1026"/>
      <c r="DN45" s="1026"/>
      <c r="DO45" s="1026"/>
      <c r="DP45" s="1027"/>
      <c r="DQ45" s="1025"/>
      <c r="DR45" s="1026"/>
      <c r="DS45" s="1026"/>
      <c r="DT45" s="1026"/>
      <c r="DU45" s="1027"/>
      <c r="DV45" s="1028"/>
      <c r="DW45" s="1029"/>
      <c r="DX45" s="1029"/>
      <c r="DY45" s="1029"/>
      <c r="DZ45" s="1030"/>
      <c r="EA45" s="230"/>
    </row>
    <row r="46" spans="1:131" ht="26.25" customHeight="1" x14ac:dyDescent="0.2">
      <c r="A46" s="238">
        <v>19</v>
      </c>
      <c r="B46" s="1066"/>
      <c r="C46" s="1067"/>
      <c r="D46" s="1067"/>
      <c r="E46" s="1067"/>
      <c r="F46" s="1067"/>
      <c r="G46" s="1067"/>
      <c r="H46" s="1067"/>
      <c r="I46" s="1067"/>
      <c r="J46" s="1067"/>
      <c r="K46" s="1067"/>
      <c r="L46" s="1067"/>
      <c r="M46" s="1067"/>
      <c r="N46" s="1067"/>
      <c r="O46" s="1067"/>
      <c r="P46" s="1068"/>
      <c r="Q46" s="1074"/>
      <c r="R46" s="1075"/>
      <c r="S46" s="1075"/>
      <c r="T46" s="1075"/>
      <c r="U46" s="1075"/>
      <c r="V46" s="1075"/>
      <c r="W46" s="1075"/>
      <c r="X46" s="1075"/>
      <c r="Y46" s="1075"/>
      <c r="Z46" s="1075"/>
      <c r="AA46" s="1075"/>
      <c r="AB46" s="1075"/>
      <c r="AC46" s="1075"/>
      <c r="AD46" s="1075"/>
      <c r="AE46" s="1076"/>
      <c r="AF46" s="1071"/>
      <c r="AG46" s="1072"/>
      <c r="AH46" s="1072"/>
      <c r="AI46" s="1072"/>
      <c r="AJ46" s="1073"/>
      <c r="AK46" s="1016"/>
      <c r="AL46" s="1007"/>
      <c r="AM46" s="1007"/>
      <c r="AN46" s="1007"/>
      <c r="AO46" s="1007"/>
      <c r="AP46" s="1007"/>
      <c r="AQ46" s="1007"/>
      <c r="AR46" s="1007"/>
      <c r="AS46" s="1007"/>
      <c r="AT46" s="1007"/>
      <c r="AU46" s="1007"/>
      <c r="AV46" s="1007"/>
      <c r="AW46" s="1007"/>
      <c r="AX46" s="1007"/>
      <c r="AY46" s="1007"/>
      <c r="AZ46" s="1077"/>
      <c r="BA46" s="1077"/>
      <c r="BB46" s="1077"/>
      <c r="BC46" s="1077"/>
      <c r="BD46" s="1077"/>
      <c r="BE46" s="1008"/>
      <c r="BF46" s="1008"/>
      <c r="BG46" s="1008"/>
      <c r="BH46" s="1008"/>
      <c r="BI46" s="1009"/>
      <c r="BJ46" s="232"/>
      <c r="BK46" s="232"/>
      <c r="BL46" s="232"/>
      <c r="BM46" s="232"/>
      <c r="BN46" s="232"/>
      <c r="BO46" s="241"/>
      <c r="BP46" s="241"/>
      <c r="BQ46" s="238">
        <v>40</v>
      </c>
      <c r="BR46" s="239"/>
      <c r="BS46" s="1028"/>
      <c r="BT46" s="1029"/>
      <c r="BU46" s="1029"/>
      <c r="BV46" s="1029"/>
      <c r="BW46" s="1029"/>
      <c r="BX46" s="1029"/>
      <c r="BY46" s="1029"/>
      <c r="BZ46" s="1029"/>
      <c r="CA46" s="1029"/>
      <c r="CB46" s="1029"/>
      <c r="CC46" s="1029"/>
      <c r="CD46" s="1029"/>
      <c r="CE46" s="1029"/>
      <c r="CF46" s="1029"/>
      <c r="CG46" s="1050"/>
      <c r="CH46" s="1025"/>
      <c r="CI46" s="1026"/>
      <c r="CJ46" s="1026"/>
      <c r="CK46" s="1026"/>
      <c r="CL46" s="1027"/>
      <c r="CM46" s="1025"/>
      <c r="CN46" s="1026"/>
      <c r="CO46" s="1026"/>
      <c r="CP46" s="1026"/>
      <c r="CQ46" s="1027"/>
      <c r="CR46" s="1025"/>
      <c r="CS46" s="1026"/>
      <c r="CT46" s="1026"/>
      <c r="CU46" s="1026"/>
      <c r="CV46" s="1027"/>
      <c r="CW46" s="1025"/>
      <c r="CX46" s="1026"/>
      <c r="CY46" s="1026"/>
      <c r="CZ46" s="1026"/>
      <c r="DA46" s="1027"/>
      <c r="DB46" s="1025"/>
      <c r="DC46" s="1026"/>
      <c r="DD46" s="1026"/>
      <c r="DE46" s="1026"/>
      <c r="DF46" s="1027"/>
      <c r="DG46" s="1025"/>
      <c r="DH46" s="1026"/>
      <c r="DI46" s="1026"/>
      <c r="DJ46" s="1026"/>
      <c r="DK46" s="1027"/>
      <c r="DL46" s="1025"/>
      <c r="DM46" s="1026"/>
      <c r="DN46" s="1026"/>
      <c r="DO46" s="1026"/>
      <c r="DP46" s="1027"/>
      <c r="DQ46" s="1025"/>
      <c r="DR46" s="1026"/>
      <c r="DS46" s="1026"/>
      <c r="DT46" s="1026"/>
      <c r="DU46" s="1027"/>
      <c r="DV46" s="1028"/>
      <c r="DW46" s="1029"/>
      <c r="DX46" s="1029"/>
      <c r="DY46" s="1029"/>
      <c r="DZ46" s="1030"/>
      <c r="EA46" s="230"/>
    </row>
    <row r="47" spans="1:131" ht="26.25" customHeight="1" x14ac:dyDescent="0.2">
      <c r="A47" s="238">
        <v>20</v>
      </c>
      <c r="B47" s="1066"/>
      <c r="C47" s="1067"/>
      <c r="D47" s="1067"/>
      <c r="E47" s="1067"/>
      <c r="F47" s="1067"/>
      <c r="G47" s="1067"/>
      <c r="H47" s="1067"/>
      <c r="I47" s="1067"/>
      <c r="J47" s="1067"/>
      <c r="K47" s="1067"/>
      <c r="L47" s="1067"/>
      <c r="M47" s="1067"/>
      <c r="N47" s="1067"/>
      <c r="O47" s="1067"/>
      <c r="P47" s="1068"/>
      <c r="Q47" s="1074"/>
      <c r="R47" s="1075"/>
      <c r="S47" s="1075"/>
      <c r="T47" s="1075"/>
      <c r="U47" s="1075"/>
      <c r="V47" s="1075"/>
      <c r="W47" s="1075"/>
      <c r="X47" s="1075"/>
      <c r="Y47" s="1075"/>
      <c r="Z47" s="1075"/>
      <c r="AA47" s="1075"/>
      <c r="AB47" s="1075"/>
      <c r="AC47" s="1075"/>
      <c r="AD47" s="1075"/>
      <c r="AE47" s="1076"/>
      <c r="AF47" s="1071"/>
      <c r="AG47" s="1072"/>
      <c r="AH47" s="1072"/>
      <c r="AI47" s="1072"/>
      <c r="AJ47" s="1073"/>
      <c r="AK47" s="1016"/>
      <c r="AL47" s="1007"/>
      <c r="AM47" s="1007"/>
      <c r="AN47" s="1007"/>
      <c r="AO47" s="1007"/>
      <c r="AP47" s="1007"/>
      <c r="AQ47" s="1007"/>
      <c r="AR47" s="1007"/>
      <c r="AS47" s="1007"/>
      <c r="AT47" s="1007"/>
      <c r="AU47" s="1007"/>
      <c r="AV47" s="1007"/>
      <c r="AW47" s="1007"/>
      <c r="AX47" s="1007"/>
      <c r="AY47" s="1007"/>
      <c r="AZ47" s="1077"/>
      <c r="BA47" s="1077"/>
      <c r="BB47" s="1077"/>
      <c r="BC47" s="1077"/>
      <c r="BD47" s="1077"/>
      <c r="BE47" s="1008"/>
      <c r="BF47" s="1008"/>
      <c r="BG47" s="1008"/>
      <c r="BH47" s="1008"/>
      <c r="BI47" s="1009"/>
      <c r="BJ47" s="232"/>
      <c r="BK47" s="232"/>
      <c r="BL47" s="232"/>
      <c r="BM47" s="232"/>
      <c r="BN47" s="232"/>
      <c r="BO47" s="241"/>
      <c r="BP47" s="241"/>
      <c r="BQ47" s="238">
        <v>41</v>
      </c>
      <c r="BR47" s="239"/>
      <c r="BS47" s="1028"/>
      <c r="BT47" s="1029"/>
      <c r="BU47" s="1029"/>
      <c r="BV47" s="1029"/>
      <c r="BW47" s="1029"/>
      <c r="BX47" s="1029"/>
      <c r="BY47" s="1029"/>
      <c r="BZ47" s="1029"/>
      <c r="CA47" s="1029"/>
      <c r="CB47" s="1029"/>
      <c r="CC47" s="1029"/>
      <c r="CD47" s="1029"/>
      <c r="CE47" s="1029"/>
      <c r="CF47" s="1029"/>
      <c r="CG47" s="1050"/>
      <c r="CH47" s="1025"/>
      <c r="CI47" s="1026"/>
      <c r="CJ47" s="1026"/>
      <c r="CK47" s="1026"/>
      <c r="CL47" s="1027"/>
      <c r="CM47" s="1025"/>
      <c r="CN47" s="1026"/>
      <c r="CO47" s="1026"/>
      <c r="CP47" s="1026"/>
      <c r="CQ47" s="1027"/>
      <c r="CR47" s="1025"/>
      <c r="CS47" s="1026"/>
      <c r="CT47" s="1026"/>
      <c r="CU47" s="1026"/>
      <c r="CV47" s="1027"/>
      <c r="CW47" s="1025"/>
      <c r="CX47" s="1026"/>
      <c r="CY47" s="1026"/>
      <c r="CZ47" s="1026"/>
      <c r="DA47" s="1027"/>
      <c r="DB47" s="1025"/>
      <c r="DC47" s="1026"/>
      <c r="DD47" s="1026"/>
      <c r="DE47" s="1026"/>
      <c r="DF47" s="1027"/>
      <c r="DG47" s="1025"/>
      <c r="DH47" s="1026"/>
      <c r="DI47" s="1026"/>
      <c r="DJ47" s="1026"/>
      <c r="DK47" s="1027"/>
      <c r="DL47" s="1025"/>
      <c r="DM47" s="1026"/>
      <c r="DN47" s="1026"/>
      <c r="DO47" s="1026"/>
      <c r="DP47" s="1027"/>
      <c r="DQ47" s="1025"/>
      <c r="DR47" s="1026"/>
      <c r="DS47" s="1026"/>
      <c r="DT47" s="1026"/>
      <c r="DU47" s="1027"/>
      <c r="DV47" s="1028"/>
      <c r="DW47" s="1029"/>
      <c r="DX47" s="1029"/>
      <c r="DY47" s="1029"/>
      <c r="DZ47" s="1030"/>
      <c r="EA47" s="230"/>
    </row>
    <row r="48" spans="1:131" ht="26.25" customHeight="1" x14ac:dyDescent="0.2">
      <c r="A48" s="238">
        <v>21</v>
      </c>
      <c r="B48" s="1066"/>
      <c r="C48" s="1067"/>
      <c r="D48" s="1067"/>
      <c r="E48" s="1067"/>
      <c r="F48" s="1067"/>
      <c r="G48" s="1067"/>
      <c r="H48" s="1067"/>
      <c r="I48" s="1067"/>
      <c r="J48" s="1067"/>
      <c r="K48" s="1067"/>
      <c r="L48" s="1067"/>
      <c r="M48" s="1067"/>
      <c r="N48" s="1067"/>
      <c r="O48" s="1067"/>
      <c r="P48" s="1068"/>
      <c r="Q48" s="1074"/>
      <c r="R48" s="1075"/>
      <c r="S48" s="1075"/>
      <c r="T48" s="1075"/>
      <c r="U48" s="1075"/>
      <c r="V48" s="1075"/>
      <c r="W48" s="1075"/>
      <c r="X48" s="1075"/>
      <c r="Y48" s="1075"/>
      <c r="Z48" s="1075"/>
      <c r="AA48" s="1075"/>
      <c r="AB48" s="1075"/>
      <c r="AC48" s="1075"/>
      <c r="AD48" s="1075"/>
      <c r="AE48" s="1076"/>
      <c r="AF48" s="1071"/>
      <c r="AG48" s="1072"/>
      <c r="AH48" s="1072"/>
      <c r="AI48" s="1072"/>
      <c r="AJ48" s="1073"/>
      <c r="AK48" s="1016"/>
      <c r="AL48" s="1007"/>
      <c r="AM48" s="1007"/>
      <c r="AN48" s="1007"/>
      <c r="AO48" s="1007"/>
      <c r="AP48" s="1007"/>
      <c r="AQ48" s="1007"/>
      <c r="AR48" s="1007"/>
      <c r="AS48" s="1007"/>
      <c r="AT48" s="1007"/>
      <c r="AU48" s="1007"/>
      <c r="AV48" s="1007"/>
      <c r="AW48" s="1007"/>
      <c r="AX48" s="1007"/>
      <c r="AY48" s="1007"/>
      <c r="AZ48" s="1077"/>
      <c r="BA48" s="1077"/>
      <c r="BB48" s="1077"/>
      <c r="BC48" s="1077"/>
      <c r="BD48" s="1077"/>
      <c r="BE48" s="1008"/>
      <c r="BF48" s="1008"/>
      <c r="BG48" s="1008"/>
      <c r="BH48" s="1008"/>
      <c r="BI48" s="1009"/>
      <c r="BJ48" s="232"/>
      <c r="BK48" s="232"/>
      <c r="BL48" s="232"/>
      <c r="BM48" s="232"/>
      <c r="BN48" s="232"/>
      <c r="BO48" s="241"/>
      <c r="BP48" s="241"/>
      <c r="BQ48" s="238">
        <v>42</v>
      </c>
      <c r="BR48" s="239"/>
      <c r="BS48" s="1028"/>
      <c r="BT48" s="1029"/>
      <c r="BU48" s="1029"/>
      <c r="BV48" s="1029"/>
      <c r="BW48" s="1029"/>
      <c r="BX48" s="1029"/>
      <c r="BY48" s="1029"/>
      <c r="BZ48" s="1029"/>
      <c r="CA48" s="1029"/>
      <c r="CB48" s="1029"/>
      <c r="CC48" s="1029"/>
      <c r="CD48" s="1029"/>
      <c r="CE48" s="1029"/>
      <c r="CF48" s="1029"/>
      <c r="CG48" s="1050"/>
      <c r="CH48" s="1025"/>
      <c r="CI48" s="1026"/>
      <c r="CJ48" s="1026"/>
      <c r="CK48" s="1026"/>
      <c r="CL48" s="1027"/>
      <c r="CM48" s="1025"/>
      <c r="CN48" s="1026"/>
      <c r="CO48" s="1026"/>
      <c r="CP48" s="1026"/>
      <c r="CQ48" s="1027"/>
      <c r="CR48" s="1025"/>
      <c r="CS48" s="1026"/>
      <c r="CT48" s="1026"/>
      <c r="CU48" s="1026"/>
      <c r="CV48" s="1027"/>
      <c r="CW48" s="1025"/>
      <c r="CX48" s="1026"/>
      <c r="CY48" s="1026"/>
      <c r="CZ48" s="1026"/>
      <c r="DA48" s="1027"/>
      <c r="DB48" s="1025"/>
      <c r="DC48" s="1026"/>
      <c r="DD48" s="1026"/>
      <c r="DE48" s="1026"/>
      <c r="DF48" s="1027"/>
      <c r="DG48" s="1025"/>
      <c r="DH48" s="1026"/>
      <c r="DI48" s="1026"/>
      <c r="DJ48" s="1026"/>
      <c r="DK48" s="1027"/>
      <c r="DL48" s="1025"/>
      <c r="DM48" s="1026"/>
      <c r="DN48" s="1026"/>
      <c r="DO48" s="1026"/>
      <c r="DP48" s="1027"/>
      <c r="DQ48" s="1025"/>
      <c r="DR48" s="1026"/>
      <c r="DS48" s="1026"/>
      <c r="DT48" s="1026"/>
      <c r="DU48" s="1027"/>
      <c r="DV48" s="1028"/>
      <c r="DW48" s="1029"/>
      <c r="DX48" s="1029"/>
      <c r="DY48" s="1029"/>
      <c r="DZ48" s="1030"/>
      <c r="EA48" s="230"/>
    </row>
    <row r="49" spans="1:131" ht="26.25" customHeight="1" x14ac:dyDescent="0.2">
      <c r="A49" s="238">
        <v>22</v>
      </c>
      <c r="B49" s="1066"/>
      <c r="C49" s="1067"/>
      <c r="D49" s="1067"/>
      <c r="E49" s="1067"/>
      <c r="F49" s="1067"/>
      <c r="G49" s="1067"/>
      <c r="H49" s="1067"/>
      <c r="I49" s="1067"/>
      <c r="J49" s="1067"/>
      <c r="K49" s="1067"/>
      <c r="L49" s="1067"/>
      <c r="M49" s="1067"/>
      <c r="N49" s="1067"/>
      <c r="O49" s="1067"/>
      <c r="P49" s="1068"/>
      <c r="Q49" s="1074"/>
      <c r="R49" s="1075"/>
      <c r="S49" s="1075"/>
      <c r="T49" s="1075"/>
      <c r="U49" s="1075"/>
      <c r="V49" s="1075"/>
      <c r="W49" s="1075"/>
      <c r="X49" s="1075"/>
      <c r="Y49" s="1075"/>
      <c r="Z49" s="1075"/>
      <c r="AA49" s="1075"/>
      <c r="AB49" s="1075"/>
      <c r="AC49" s="1075"/>
      <c r="AD49" s="1075"/>
      <c r="AE49" s="1076"/>
      <c r="AF49" s="1071"/>
      <c r="AG49" s="1072"/>
      <c r="AH49" s="1072"/>
      <c r="AI49" s="1072"/>
      <c r="AJ49" s="1073"/>
      <c r="AK49" s="1016"/>
      <c r="AL49" s="1007"/>
      <c r="AM49" s="1007"/>
      <c r="AN49" s="1007"/>
      <c r="AO49" s="1007"/>
      <c r="AP49" s="1007"/>
      <c r="AQ49" s="1007"/>
      <c r="AR49" s="1007"/>
      <c r="AS49" s="1007"/>
      <c r="AT49" s="1007"/>
      <c r="AU49" s="1007"/>
      <c r="AV49" s="1007"/>
      <c r="AW49" s="1007"/>
      <c r="AX49" s="1007"/>
      <c r="AY49" s="1007"/>
      <c r="AZ49" s="1077"/>
      <c r="BA49" s="1077"/>
      <c r="BB49" s="1077"/>
      <c r="BC49" s="1077"/>
      <c r="BD49" s="1077"/>
      <c r="BE49" s="1008"/>
      <c r="BF49" s="1008"/>
      <c r="BG49" s="1008"/>
      <c r="BH49" s="1008"/>
      <c r="BI49" s="1009"/>
      <c r="BJ49" s="232"/>
      <c r="BK49" s="232"/>
      <c r="BL49" s="232"/>
      <c r="BM49" s="232"/>
      <c r="BN49" s="232"/>
      <c r="BO49" s="241"/>
      <c r="BP49" s="241"/>
      <c r="BQ49" s="238">
        <v>43</v>
      </c>
      <c r="BR49" s="239"/>
      <c r="BS49" s="1028"/>
      <c r="BT49" s="1029"/>
      <c r="BU49" s="1029"/>
      <c r="BV49" s="1029"/>
      <c r="BW49" s="1029"/>
      <c r="BX49" s="1029"/>
      <c r="BY49" s="1029"/>
      <c r="BZ49" s="1029"/>
      <c r="CA49" s="1029"/>
      <c r="CB49" s="1029"/>
      <c r="CC49" s="1029"/>
      <c r="CD49" s="1029"/>
      <c r="CE49" s="1029"/>
      <c r="CF49" s="1029"/>
      <c r="CG49" s="1050"/>
      <c r="CH49" s="1025"/>
      <c r="CI49" s="1026"/>
      <c r="CJ49" s="1026"/>
      <c r="CK49" s="1026"/>
      <c r="CL49" s="1027"/>
      <c r="CM49" s="1025"/>
      <c r="CN49" s="1026"/>
      <c r="CO49" s="1026"/>
      <c r="CP49" s="1026"/>
      <c r="CQ49" s="1027"/>
      <c r="CR49" s="1025"/>
      <c r="CS49" s="1026"/>
      <c r="CT49" s="1026"/>
      <c r="CU49" s="1026"/>
      <c r="CV49" s="1027"/>
      <c r="CW49" s="1025"/>
      <c r="CX49" s="1026"/>
      <c r="CY49" s="1026"/>
      <c r="CZ49" s="1026"/>
      <c r="DA49" s="1027"/>
      <c r="DB49" s="1025"/>
      <c r="DC49" s="1026"/>
      <c r="DD49" s="1026"/>
      <c r="DE49" s="1026"/>
      <c r="DF49" s="1027"/>
      <c r="DG49" s="1025"/>
      <c r="DH49" s="1026"/>
      <c r="DI49" s="1026"/>
      <c r="DJ49" s="1026"/>
      <c r="DK49" s="1027"/>
      <c r="DL49" s="1025"/>
      <c r="DM49" s="1026"/>
      <c r="DN49" s="1026"/>
      <c r="DO49" s="1026"/>
      <c r="DP49" s="1027"/>
      <c r="DQ49" s="1025"/>
      <c r="DR49" s="1026"/>
      <c r="DS49" s="1026"/>
      <c r="DT49" s="1026"/>
      <c r="DU49" s="1027"/>
      <c r="DV49" s="1028"/>
      <c r="DW49" s="1029"/>
      <c r="DX49" s="1029"/>
      <c r="DY49" s="1029"/>
      <c r="DZ49" s="1030"/>
      <c r="EA49" s="230"/>
    </row>
    <row r="50" spans="1:131" ht="26.25" customHeight="1" x14ac:dyDescent="0.2">
      <c r="A50" s="238">
        <v>23</v>
      </c>
      <c r="B50" s="1066"/>
      <c r="C50" s="1067"/>
      <c r="D50" s="1067"/>
      <c r="E50" s="1067"/>
      <c r="F50" s="1067"/>
      <c r="G50" s="1067"/>
      <c r="H50" s="1067"/>
      <c r="I50" s="1067"/>
      <c r="J50" s="1067"/>
      <c r="K50" s="1067"/>
      <c r="L50" s="1067"/>
      <c r="M50" s="1067"/>
      <c r="N50" s="1067"/>
      <c r="O50" s="1067"/>
      <c r="P50" s="1068"/>
      <c r="Q50" s="1069"/>
      <c r="R50" s="1061"/>
      <c r="S50" s="1061"/>
      <c r="T50" s="1061"/>
      <c r="U50" s="1061"/>
      <c r="V50" s="1061"/>
      <c r="W50" s="1061"/>
      <c r="X50" s="1061"/>
      <c r="Y50" s="1061"/>
      <c r="Z50" s="1061"/>
      <c r="AA50" s="1061"/>
      <c r="AB50" s="1061"/>
      <c r="AC50" s="1061"/>
      <c r="AD50" s="1061"/>
      <c r="AE50" s="1070"/>
      <c r="AF50" s="1071"/>
      <c r="AG50" s="1072"/>
      <c r="AH50" s="1072"/>
      <c r="AI50" s="1072"/>
      <c r="AJ50" s="1073"/>
      <c r="AK50" s="1060"/>
      <c r="AL50" s="1061"/>
      <c r="AM50" s="1061"/>
      <c r="AN50" s="1061"/>
      <c r="AO50" s="1061"/>
      <c r="AP50" s="1061"/>
      <c r="AQ50" s="1061"/>
      <c r="AR50" s="1061"/>
      <c r="AS50" s="1061"/>
      <c r="AT50" s="1061"/>
      <c r="AU50" s="1061"/>
      <c r="AV50" s="1061"/>
      <c r="AW50" s="1061"/>
      <c r="AX50" s="1061"/>
      <c r="AY50" s="1061"/>
      <c r="AZ50" s="1062"/>
      <c r="BA50" s="1062"/>
      <c r="BB50" s="1062"/>
      <c r="BC50" s="1062"/>
      <c r="BD50" s="1062"/>
      <c r="BE50" s="1008"/>
      <c r="BF50" s="1008"/>
      <c r="BG50" s="1008"/>
      <c r="BH50" s="1008"/>
      <c r="BI50" s="1009"/>
      <c r="BJ50" s="232"/>
      <c r="BK50" s="232"/>
      <c r="BL50" s="232"/>
      <c r="BM50" s="232"/>
      <c r="BN50" s="232"/>
      <c r="BO50" s="241"/>
      <c r="BP50" s="241"/>
      <c r="BQ50" s="238">
        <v>44</v>
      </c>
      <c r="BR50" s="239"/>
      <c r="BS50" s="1028"/>
      <c r="BT50" s="1029"/>
      <c r="BU50" s="1029"/>
      <c r="BV50" s="1029"/>
      <c r="BW50" s="1029"/>
      <c r="BX50" s="1029"/>
      <c r="BY50" s="1029"/>
      <c r="BZ50" s="1029"/>
      <c r="CA50" s="1029"/>
      <c r="CB50" s="1029"/>
      <c r="CC50" s="1029"/>
      <c r="CD50" s="1029"/>
      <c r="CE50" s="1029"/>
      <c r="CF50" s="1029"/>
      <c r="CG50" s="1050"/>
      <c r="CH50" s="1025"/>
      <c r="CI50" s="1026"/>
      <c r="CJ50" s="1026"/>
      <c r="CK50" s="1026"/>
      <c r="CL50" s="1027"/>
      <c r="CM50" s="1025"/>
      <c r="CN50" s="1026"/>
      <c r="CO50" s="1026"/>
      <c r="CP50" s="1026"/>
      <c r="CQ50" s="1027"/>
      <c r="CR50" s="1025"/>
      <c r="CS50" s="1026"/>
      <c r="CT50" s="1026"/>
      <c r="CU50" s="1026"/>
      <c r="CV50" s="1027"/>
      <c r="CW50" s="1025"/>
      <c r="CX50" s="1026"/>
      <c r="CY50" s="1026"/>
      <c r="CZ50" s="1026"/>
      <c r="DA50" s="1027"/>
      <c r="DB50" s="1025"/>
      <c r="DC50" s="1026"/>
      <c r="DD50" s="1026"/>
      <c r="DE50" s="1026"/>
      <c r="DF50" s="1027"/>
      <c r="DG50" s="1025"/>
      <c r="DH50" s="1026"/>
      <c r="DI50" s="1026"/>
      <c r="DJ50" s="1026"/>
      <c r="DK50" s="1027"/>
      <c r="DL50" s="1025"/>
      <c r="DM50" s="1026"/>
      <c r="DN50" s="1026"/>
      <c r="DO50" s="1026"/>
      <c r="DP50" s="1027"/>
      <c r="DQ50" s="1025"/>
      <c r="DR50" s="1026"/>
      <c r="DS50" s="1026"/>
      <c r="DT50" s="1026"/>
      <c r="DU50" s="1027"/>
      <c r="DV50" s="1028"/>
      <c r="DW50" s="1029"/>
      <c r="DX50" s="1029"/>
      <c r="DY50" s="1029"/>
      <c r="DZ50" s="1030"/>
      <c r="EA50" s="230"/>
    </row>
    <row r="51" spans="1:131" ht="26.25" customHeight="1" x14ac:dyDescent="0.2">
      <c r="A51" s="238">
        <v>24</v>
      </c>
      <c r="B51" s="1066"/>
      <c r="C51" s="1067"/>
      <c r="D51" s="1067"/>
      <c r="E51" s="1067"/>
      <c r="F51" s="1067"/>
      <c r="G51" s="1067"/>
      <c r="H51" s="1067"/>
      <c r="I51" s="1067"/>
      <c r="J51" s="1067"/>
      <c r="K51" s="1067"/>
      <c r="L51" s="1067"/>
      <c r="M51" s="1067"/>
      <c r="N51" s="1067"/>
      <c r="O51" s="1067"/>
      <c r="P51" s="1068"/>
      <c r="Q51" s="1069"/>
      <c r="R51" s="1061"/>
      <c r="S51" s="1061"/>
      <c r="T51" s="1061"/>
      <c r="U51" s="1061"/>
      <c r="V51" s="1061"/>
      <c r="W51" s="1061"/>
      <c r="X51" s="1061"/>
      <c r="Y51" s="1061"/>
      <c r="Z51" s="1061"/>
      <c r="AA51" s="1061"/>
      <c r="AB51" s="1061"/>
      <c r="AC51" s="1061"/>
      <c r="AD51" s="1061"/>
      <c r="AE51" s="1070"/>
      <c r="AF51" s="1071"/>
      <c r="AG51" s="1072"/>
      <c r="AH51" s="1072"/>
      <c r="AI51" s="1072"/>
      <c r="AJ51" s="1073"/>
      <c r="AK51" s="1060"/>
      <c r="AL51" s="1061"/>
      <c r="AM51" s="1061"/>
      <c r="AN51" s="1061"/>
      <c r="AO51" s="1061"/>
      <c r="AP51" s="1061"/>
      <c r="AQ51" s="1061"/>
      <c r="AR51" s="1061"/>
      <c r="AS51" s="1061"/>
      <c r="AT51" s="1061"/>
      <c r="AU51" s="1061"/>
      <c r="AV51" s="1061"/>
      <c r="AW51" s="1061"/>
      <c r="AX51" s="1061"/>
      <c r="AY51" s="1061"/>
      <c r="AZ51" s="1062"/>
      <c r="BA51" s="1062"/>
      <c r="BB51" s="1062"/>
      <c r="BC51" s="1062"/>
      <c r="BD51" s="1062"/>
      <c r="BE51" s="1008"/>
      <c r="BF51" s="1008"/>
      <c r="BG51" s="1008"/>
      <c r="BH51" s="1008"/>
      <c r="BI51" s="1009"/>
      <c r="BJ51" s="232"/>
      <c r="BK51" s="232"/>
      <c r="BL51" s="232"/>
      <c r="BM51" s="232"/>
      <c r="BN51" s="232"/>
      <c r="BO51" s="241"/>
      <c r="BP51" s="241"/>
      <c r="BQ51" s="238">
        <v>45</v>
      </c>
      <c r="BR51" s="239"/>
      <c r="BS51" s="1028"/>
      <c r="BT51" s="1029"/>
      <c r="BU51" s="1029"/>
      <c r="BV51" s="1029"/>
      <c r="BW51" s="1029"/>
      <c r="BX51" s="1029"/>
      <c r="BY51" s="1029"/>
      <c r="BZ51" s="1029"/>
      <c r="CA51" s="1029"/>
      <c r="CB51" s="1029"/>
      <c r="CC51" s="1029"/>
      <c r="CD51" s="1029"/>
      <c r="CE51" s="1029"/>
      <c r="CF51" s="1029"/>
      <c r="CG51" s="1050"/>
      <c r="CH51" s="1025"/>
      <c r="CI51" s="1026"/>
      <c r="CJ51" s="1026"/>
      <c r="CK51" s="1026"/>
      <c r="CL51" s="1027"/>
      <c r="CM51" s="1025"/>
      <c r="CN51" s="1026"/>
      <c r="CO51" s="1026"/>
      <c r="CP51" s="1026"/>
      <c r="CQ51" s="1027"/>
      <c r="CR51" s="1025"/>
      <c r="CS51" s="1026"/>
      <c r="CT51" s="1026"/>
      <c r="CU51" s="1026"/>
      <c r="CV51" s="1027"/>
      <c r="CW51" s="1025"/>
      <c r="CX51" s="1026"/>
      <c r="CY51" s="1026"/>
      <c r="CZ51" s="1026"/>
      <c r="DA51" s="1027"/>
      <c r="DB51" s="1025"/>
      <c r="DC51" s="1026"/>
      <c r="DD51" s="1026"/>
      <c r="DE51" s="1026"/>
      <c r="DF51" s="1027"/>
      <c r="DG51" s="1025"/>
      <c r="DH51" s="1026"/>
      <c r="DI51" s="1026"/>
      <c r="DJ51" s="1026"/>
      <c r="DK51" s="1027"/>
      <c r="DL51" s="1025"/>
      <c r="DM51" s="1026"/>
      <c r="DN51" s="1026"/>
      <c r="DO51" s="1026"/>
      <c r="DP51" s="1027"/>
      <c r="DQ51" s="1025"/>
      <c r="DR51" s="1026"/>
      <c r="DS51" s="1026"/>
      <c r="DT51" s="1026"/>
      <c r="DU51" s="1027"/>
      <c r="DV51" s="1028"/>
      <c r="DW51" s="1029"/>
      <c r="DX51" s="1029"/>
      <c r="DY51" s="1029"/>
      <c r="DZ51" s="1030"/>
      <c r="EA51" s="230"/>
    </row>
    <row r="52" spans="1:131" ht="26.25" customHeight="1" x14ac:dyDescent="0.2">
      <c r="A52" s="238">
        <v>25</v>
      </c>
      <c r="B52" s="1066"/>
      <c r="C52" s="1067"/>
      <c r="D52" s="1067"/>
      <c r="E52" s="1067"/>
      <c r="F52" s="1067"/>
      <c r="G52" s="1067"/>
      <c r="H52" s="1067"/>
      <c r="I52" s="1067"/>
      <c r="J52" s="1067"/>
      <c r="K52" s="1067"/>
      <c r="L52" s="1067"/>
      <c r="M52" s="1067"/>
      <c r="N52" s="1067"/>
      <c r="O52" s="1067"/>
      <c r="P52" s="1068"/>
      <c r="Q52" s="1069"/>
      <c r="R52" s="1061"/>
      <c r="S52" s="1061"/>
      <c r="T52" s="1061"/>
      <c r="U52" s="1061"/>
      <c r="V52" s="1061"/>
      <c r="W52" s="1061"/>
      <c r="X52" s="1061"/>
      <c r="Y52" s="1061"/>
      <c r="Z52" s="1061"/>
      <c r="AA52" s="1061"/>
      <c r="AB52" s="1061"/>
      <c r="AC52" s="1061"/>
      <c r="AD52" s="1061"/>
      <c r="AE52" s="1070"/>
      <c r="AF52" s="1071"/>
      <c r="AG52" s="1072"/>
      <c r="AH52" s="1072"/>
      <c r="AI52" s="1072"/>
      <c r="AJ52" s="1073"/>
      <c r="AK52" s="1060"/>
      <c r="AL52" s="1061"/>
      <c r="AM52" s="1061"/>
      <c r="AN52" s="1061"/>
      <c r="AO52" s="1061"/>
      <c r="AP52" s="1061"/>
      <c r="AQ52" s="1061"/>
      <c r="AR52" s="1061"/>
      <c r="AS52" s="1061"/>
      <c r="AT52" s="1061"/>
      <c r="AU52" s="1061"/>
      <c r="AV52" s="1061"/>
      <c r="AW52" s="1061"/>
      <c r="AX52" s="1061"/>
      <c r="AY52" s="1061"/>
      <c r="AZ52" s="1062"/>
      <c r="BA52" s="1062"/>
      <c r="BB52" s="1062"/>
      <c r="BC52" s="1062"/>
      <c r="BD52" s="1062"/>
      <c r="BE52" s="1008"/>
      <c r="BF52" s="1008"/>
      <c r="BG52" s="1008"/>
      <c r="BH52" s="1008"/>
      <c r="BI52" s="1009"/>
      <c r="BJ52" s="232"/>
      <c r="BK52" s="232"/>
      <c r="BL52" s="232"/>
      <c r="BM52" s="232"/>
      <c r="BN52" s="232"/>
      <c r="BO52" s="241"/>
      <c r="BP52" s="241"/>
      <c r="BQ52" s="238">
        <v>46</v>
      </c>
      <c r="BR52" s="239"/>
      <c r="BS52" s="1028"/>
      <c r="BT52" s="1029"/>
      <c r="BU52" s="1029"/>
      <c r="BV52" s="1029"/>
      <c r="BW52" s="1029"/>
      <c r="BX52" s="1029"/>
      <c r="BY52" s="1029"/>
      <c r="BZ52" s="1029"/>
      <c r="CA52" s="1029"/>
      <c r="CB52" s="1029"/>
      <c r="CC52" s="1029"/>
      <c r="CD52" s="1029"/>
      <c r="CE52" s="1029"/>
      <c r="CF52" s="1029"/>
      <c r="CG52" s="1050"/>
      <c r="CH52" s="1025"/>
      <c r="CI52" s="1026"/>
      <c r="CJ52" s="1026"/>
      <c r="CK52" s="1026"/>
      <c r="CL52" s="1027"/>
      <c r="CM52" s="1025"/>
      <c r="CN52" s="1026"/>
      <c r="CO52" s="1026"/>
      <c r="CP52" s="1026"/>
      <c r="CQ52" s="1027"/>
      <c r="CR52" s="1025"/>
      <c r="CS52" s="1026"/>
      <c r="CT52" s="1026"/>
      <c r="CU52" s="1026"/>
      <c r="CV52" s="1027"/>
      <c r="CW52" s="1025"/>
      <c r="CX52" s="1026"/>
      <c r="CY52" s="1026"/>
      <c r="CZ52" s="1026"/>
      <c r="DA52" s="1027"/>
      <c r="DB52" s="1025"/>
      <c r="DC52" s="1026"/>
      <c r="DD52" s="1026"/>
      <c r="DE52" s="1026"/>
      <c r="DF52" s="1027"/>
      <c r="DG52" s="1025"/>
      <c r="DH52" s="1026"/>
      <c r="DI52" s="1026"/>
      <c r="DJ52" s="1026"/>
      <c r="DK52" s="1027"/>
      <c r="DL52" s="1025"/>
      <c r="DM52" s="1026"/>
      <c r="DN52" s="1026"/>
      <c r="DO52" s="1026"/>
      <c r="DP52" s="1027"/>
      <c r="DQ52" s="1025"/>
      <c r="DR52" s="1026"/>
      <c r="DS52" s="1026"/>
      <c r="DT52" s="1026"/>
      <c r="DU52" s="1027"/>
      <c r="DV52" s="1028"/>
      <c r="DW52" s="1029"/>
      <c r="DX52" s="1029"/>
      <c r="DY52" s="1029"/>
      <c r="DZ52" s="1030"/>
      <c r="EA52" s="230"/>
    </row>
    <row r="53" spans="1:131" ht="26.25" customHeight="1" x14ac:dyDescent="0.2">
      <c r="A53" s="238">
        <v>26</v>
      </c>
      <c r="B53" s="1066"/>
      <c r="C53" s="1067"/>
      <c r="D53" s="1067"/>
      <c r="E53" s="1067"/>
      <c r="F53" s="1067"/>
      <c r="G53" s="1067"/>
      <c r="H53" s="1067"/>
      <c r="I53" s="1067"/>
      <c r="J53" s="1067"/>
      <c r="K53" s="1067"/>
      <c r="L53" s="1067"/>
      <c r="M53" s="1067"/>
      <c r="N53" s="1067"/>
      <c r="O53" s="1067"/>
      <c r="P53" s="1068"/>
      <c r="Q53" s="1069"/>
      <c r="R53" s="1061"/>
      <c r="S53" s="1061"/>
      <c r="T53" s="1061"/>
      <c r="U53" s="1061"/>
      <c r="V53" s="1061"/>
      <c r="W53" s="1061"/>
      <c r="X53" s="1061"/>
      <c r="Y53" s="1061"/>
      <c r="Z53" s="1061"/>
      <c r="AA53" s="1061"/>
      <c r="AB53" s="1061"/>
      <c r="AC53" s="1061"/>
      <c r="AD53" s="1061"/>
      <c r="AE53" s="1070"/>
      <c r="AF53" s="1071"/>
      <c r="AG53" s="1072"/>
      <c r="AH53" s="1072"/>
      <c r="AI53" s="1072"/>
      <c r="AJ53" s="1073"/>
      <c r="AK53" s="1060"/>
      <c r="AL53" s="1061"/>
      <c r="AM53" s="1061"/>
      <c r="AN53" s="1061"/>
      <c r="AO53" s="1061"/>
      <c r="AP53" s="1061"/>
      <c r="AQ53" s="1061"/>
      <c r="AR53" s="1061"/>
      <c r="AS53" s="1061"/>
      <c r="AT53" s="1061"/>
      <c r="AU53" s="1061"/>
      <c r="AV53" s="1061"/>
      <c r="AW53" s="1061"/>
      <c r="AX53" s="1061"/>
      <c r="AY53" s="1061"/>
      <c r="AZ53" s="1062"/>
      <c r="BA53" s="1062"/>
      <c r="BB53" s="1062"/>
      <c r="BC53" s="1062"/>
      <c r="BD53" s="1062"/>
      <c r="BE53" s="1008"/>
      <c r="BF53" s="1008"/>
      <c r="BG53" s="1008"/>
      <c r="BH53" s="1008"/>
      <c r="BI53" s="1009"/>
      <c r="BJ53" s="232"/>
      <c r="BK53" s="232"/>
      <c r="BL53" s="232"/>
      <c r="BM53" s="232"/>
      <c r="BN53" s="232"/>
      <c r="BO53" s="241"/>
      <c r="BP53" s="241"/>
      <c r="BQ53" s="238">
        <v>47</v>
      </c>
      <c r="BR53" s="239"/>
      <c r="BS53" s="1028"/>
      <c r="BT53" s="1029"/>
      <c r="BU53" s="1029"/>
      <c r="BV53" s="1029"/>
      <c r="BW53" s="1029"/>
      <c r="BX53" s="1029"/>
      <c r="BY53" s="1029"/>
      <c r="BZ53" s="1029"/>
      <c r="CA53" s="1029"/>
      <c r="CB53" s="1029"/>
      <c r="CC53" s="1029"/>
      <c r="CD53" s="1029"/>
      <c r="CE53" s="1029"/>
      <c r="CF53" s="1029"/>
      <c r="CG53" s="1050"/>
      <c r="CH53" s="1025"/>
      <c r="CI53" s="1026"/>
      <c r="CJ53" s="1026"/>
      <c r="CK53" s="1026"/>
      <c r="CL53" s="1027"/>
      <c r="CM53" s="1025"/>
      <c r="CN53" s="1026"/>
      <c r="CO53" s="1026"/>
      <c r="CP53" s="1026"/>
      <c r="CQ53" s="1027"/>
      <c r="CR53" s="1025"/>
      <c r="CS53" s="1026"/>
      <c r="CT53" s="1026"/>
      <c r="CU53" s="1026"/>
      <c r="CV53" s="1027"/>
      <c r="CW53" s="1025"/>
      <c r="CX53" s="1026"/>
      <c r="CY53" s="1026"/>
      <c r="CZ53" s="1026"/>
      <c r="DA53" s="1027"/>
      <c r="DB53" s="1025"/>
      <c r="DC53" s="1026"/>
      <c r="DD53" s="1026"/>
      <c r="DE53" s="1026"/>
      <c r="DF53" s="1027"/>
      <c r="DG53" s="1025"/>
      <c r="DH53" s="1026"/>
      <c r="DI53" s="1026"/>
      <c r="DJ53" s="1026"/>
      <c r="DK53" s="1027"/>
      <c r="DL53" s="1025"/>
      <c r="DM53" s="1026"/>
      <c r="DN53" s="1026"/>
      <c r="DO53" s="1026"/>
      <c r="DP53" s="1027"/>
      <c r="DQ53" s="1025"/>
      <c r="DR53" s="1026"/>
      <c r="DS53" s="1026"/>
      <c r="DT53" s="1026"/>
      <c r="DU53" s="1027"/>
      <c r="DV53" s="1028"/>
      <c r="DW53" s="1029"/>
      <c r="DX53" s="1029"/>
      <c r="DY53" s="1029"/>
      <c r="DZ53" s="1030"/>
      <c r="EA53" s="230"/>
    </row>
    <row r="54" spans="1:131" ht="26.25" customHeight="1" x14ac:dyDescent="0.2">
      <c r="A54" s="238">
        <v>27</v>
      </c>
      <c r="B54" s="1066"/>
      <c r="C54" s="1067"/>
      <c r="D54" s="1067"/>
      <c r="E54" s="1067"/>
      <c r="F54" s="1067"/>
      <c r="G54" s="1067"/>
      <c r="H54" s="1067"/>
      <c r="I54" s="1067"/>
      <c r="J54" s="1067"/>
      <c r="K54" s="1067"/>
      <c r="L54" s="1067"/>
      <c r="M54" s="1067"/>
      <c r="N54" s="1067"/>
      <c r="O54" s="1067"/>
      <c r="P54" s="1068"/>
      <c r="Q54" s="1069"/>
      <c r="R54" s="1061"/>
      <c r="S54" s="1061"/>
      <c r="T54" s="1061"/>
      <c r="U54" s="1061"/>
      <c r="V54" s="1061"/>
      <c r="W54" s="1061"/>
      <c r="X54" s="1061"/>
      <c r="Y54" s="1061"/>
      <c r="Z54" s="1061"/>
      <c r="AA54" s="1061"/>
      <c r="AB54" s="1061"/>
      <c r="AC54" s="1061"/>
      <c r="AD54" s="1061"/>
      <c r="AE54" s="1070"/>
      <c r="AF54" s="1071"/>
      <c r="AG54" s="1072"/>
      <c r="AH54" s="1072"/>
      <c r="AI54" s="1072"/>
      <c r="AJ54" s="1073"/>
      <c r="AK54" s="1060"/>
      <c r="AL54" s="1061"/>
      <c r="AM54" s="1061"/>
      <c r="AN54" s="1061"/>
      <c r="AO54" s="1061"/>
      <c r="AP54" s="1061"/>
      <c r="AQ54" s="1061"/>
      <c r="AR54" s="1061"/>
      <c r="AS54" s="1061"/>
      <c r="AT54" s="1061"/>
      <c r="AU54" s="1061"/>
      <c r="AV54" s="1061"/>
      <c r="AW54" s="1061"/>
      <c r="AX54" s="1061"/>
      <c r="AY54" s="1061"/>
      <c r="AZ54" s="1062"/>
      <c r="BA54" s="1062"/>
      <c r="BB54" s="1062"/>
      <c r="BC54" s="1062"/>
      <c r="BD54" s="1062"/>
      <c r="BE54" s="1008"/>
      <c r="BF54" s="1008"/>
      <c r="BG54" s="1008"/>
      <c r="BH54" s="1008"/>
      <c r="BI54" s="1009"/>
      <c r="BJ54" s="232"/>
      <c r="BK54" s="232"/>
      <c r="BL54" s="232"/>
      <c r="BM54" s="232"/>
      <c r="BN54" s="232"/>
      <c r="BO54" s="241"/>
      <c r="BP54" s="241"/>
      <c r="BQ54" s="238">
        <v>48</v>
      </c>
      <c r="BR54" s="239"/>
      <c r="BS54" s="1028"/>
      <c r="BT54" s="1029"/>
      <c r="BU54" s="1029"/>
      <c r="BV54" s="1029"/>
      <c r="BW54" s="1029"/>
      <c r="BX54" s="1029"/>
      <c r="BY54" s="1029"/>
      <c r="BZ54" s="1029"/>
      <c r="CA54" s="1029"/>
      <c r="CB54" s="1029"/>
      <c r="CC54" s="1029"/>
      <c r="CD54" s="1029"/>
      <c r="CE54" s="1029"/>
      <c r="CF54" s="1029"/>
      <c r="CG54" s="1050"/>
      <c r="CH54" s="1025"/>
      <c r="CI54" s="1026"/>
      <c r="CJ54" s="1026"/>
      <c r="CK54" s="1026"/>
      <c r="CL54" s="1027"/>
      <c r="CM54" s="1025"/>
      <c r="CN54" s="1026"/>
      <c r="CO54" s="1026"/>
      <c r="CP54" s="1026"/>
      <c r="CQ54" s="1027"/>
      <c r="CR54" s="1025"/>
      <c r="CS54" s="1026"/>
      <c r="CT54" s="1026"/>
      <c r="CU54" s="1026"/>
      <c r="CV54" s="1027"/>
      <c r="CW54" s="1025"/>
      <c r="CX54" s="1026"/>
      <c r="CY54" s="1026"/>
      <c r="CZ54" s="1026"/>
      <c r="DA54" s="1027"/>
      <c r="DB54" s="1025"/>
      <c r="DC54" s="1026"/>
      <c r="DD54" s="1026"/>
      <c r="DE54" s="1026"/>
      <c r="DF54" s="1027"/>
      <c r="DG54" s="1025"/>
      <c r="DH54" s="1026"/>
      <c r="DI54" s="1026"/>
      <c r="DJ54" s="1026"/>
      <c r="DK54" s="1027"/>
      <c r="DL54" s="1025"/>
      <c r="DM54" s="1026"/>
      <c r="DN54" s="1026"/>
      <c r="DO54" s="1026"/>
      <c r="DP54" s="1027"/>
      <c r="DQ54" s="1025"/>
      <c r="DR54" s="1026"/>
      <c r="DS54" s="1026"/>
      <c r="DT54" s="1026"/>
      <c r="DU54" s="1027"/>
      <c r="DV54" s="1028"/>
      <c r="DW54" s="1029"/>
      <c r="DX54" s="1029"/>
      <c r="DY54" s="1029"/>
      <c r="DZ54" s="1030"/>
      <c r="EA54" s="230"/>
    </row>
    <row r="55" spans="1:131" ht="26.25" customHeight="1" x14ac:dyDescent="0.2">
      <c r="A55" s="238">
        <v>28</v>
      </c>
      <c r="B55" s="1066"/>
      <c r="C55" s="1067"/>
      <c r="D55" s="1067"/>
      <c r="E55" s="1067"/>
      <c r="F55" s="1067"/>
      <c r="G55" s="1067"/>
      <c r="H55" s="1067"/>
      <c r="I55" s="1067"/>
      <c r="J55" s="1067"/>
      <c r="K55" s="1067"/>
      <c r="L55" s="1067"/>
      <c r="M55" s="1067"/>
      <c r="N55" s="1067"/>
      <c r="O55" s="1067"/>
      <c r="P55" s="1068"/>
      <c r="Q55" s="1069"/>
      <c r="R55" s="1061"/>
      <c r="S55" s="1061"/>
      <c r="T55" s="1061"/>
      <c r="U55" s="1061"/>
      <c r="V55" s="1061"/>
      <c r="W55" s="1061"/>
      <c r="X55" s="1061"/>
      <c r="Y55" s="1061"/>
      <c r="Z55" s="1061"/>
      <c r="AA55" s="1061"/>
      <c r="AB55" s="1061"/>
      <c r="AC55" s="1061"/>
      <c r="AD55" s="1061"/>
      <c r="AE55" s="1070"/>
      <c r="AF55" s="1071"/>
      <c r="AG55" s="1072"/>
      <c r="AH55" s="1072"/>
      <c r="AI55" s="1072"/>
      <c r="AJ55" s="1073"/>
      <c r="AK55" s="1060"/>
      <c r="AL55" s="1061"/>
      <c r="AM55" s="1061"/>
      <c r="AN55" s="1061"/>
      <c r="AO55" s="1061"/>
      <c r="AP55" s="1061"/>
      <c r="AQ55" s="1061"/>
      <c r="AR55" s="1061"/>
      <c r="AS55" s="1061"/>
      <c r="AT55" s="1061"/>
      <c r="AU55" s="1061"/>
      <c r="AV55" s="1061"/>
      <c r="AW55" s="1061"/>
      <c r="AX55" s="1061"/>
      <c r="AY55" s="1061"/>
      <c r="AZ55" s="1062"/>
      <c r="BA55" s="1062"/>
      <c r="BB55" s="1062"/>
      <c r="BC55" s="1062"/>
      <c r="BD55" s="1062"/>
      <c r="BE55" s="1008"/>
      <c r="BF55" s="1008"/>
      <c r="BG55" s="1008"/>
      <c r="BH55" s="1008"/>
      <c r="BI55" s="1009"/>
      <c r="BJ55" s="232"/>
      <c r="BK55" s="232"/>
      <c r="BL55" s="232"/>
      <c r="BM55" s="232"/>
      <c r="BN55" s="232"/>
      <c r="BO55" s="241"/>
      <c r="BP55" s="241"/>
      <c r="BQ55" s="238">
        <v>49</v>
      </c>
      <c r="BR55" s="239"/>
      <c r="BS55" s="1028"/>
      <c r="BT55" s="1029"/>
      <c r="BU55" s="1029"/>
      <c r="BV55" s="1029"/>
      <c r="BW55" s="1029"/>
      <c r="BX55" s="1029"/>
      <c r="BY55" s="1029"/>
      <c r="BZ55" s="1029"/>
      <c r="CA55" s="1029"/>
      <c r="CB55" s="1029"/>
      <c r="CC55" s="1029"/>
      <c r="CD55" s="1029"/>
      <c r="CE55" s="1029"/>
      <c r="CF55" s="1029"/>
      <c r="CG55" s="1050"/>
      <c r="CH55" s="1025"/>
      <c r="CI55" s="1026"/>
      <c r="CJ55" s="1026"/>
      <c r="CK55" s="1026"/>
      <c r="CL55" s="1027"/>
      <c r="CM55" s="1025"/>
      <c r="CN55" s="1026"/>
      <c r="CO55" s="1026"/>
      <c r="CP55" s="1026"/>
      <c r="CQ55" s="1027"/>
      <c r="CR55" s="1025"/>
      <c r="CS55" s="1026"/>
      <c r="CT55" s="1026"/>
      <c r="CU55" s="1026"/>
      <c r="CV55" s="1027"/>
      <c r="CW55" s="1025"/>
      <c r="CX55" s="1026"/>
      <c r="CY55" s="1026"/>
      <c r="CZ55" s="1026"/>
      <c r="DA55" s="1027"/>
      <c r="DB55" s="1025"/>
      <c r="DC55" s="1026"/>
      <c r="DD55" s="1026"/>
      <c r="DE55" s="1026"/>
      <c r="DF55" s="1027"/>
      <c r="DG55" s="1025"/>
      <c r="DH55" s="1026"/>
      <c r="DI55" s="1026"/>
      <c r="DJ55" s="1026"/>
      <c r="DK55" s="1027"/>
      <c r="DL55" s="1025"/>
      <c r="DM55" s="1026"/>
      <c r="DN55" s="1026"/>
      <c r="DO55" s="1026"/>
      <c r="DP55" s="1027"/>
      <c r="DQ55" s="1025"/>
      <c r="DR55" s="1026"/>
      <c r="DS55" s="1026"/>
      <c r="DT55" s="1026"/>
      <c r="DU55" s="1027"/>
      <c r="DV55" s="1028"/>
      <c r="DW55" s="1029"/>
      <c r="DX55" s="1029"/>
      <c r="DY55" s="1029"/>
      <c r="DZ55" s="1030"/>
      <c r="EA55" s="230"/>
    </row>
    <row r="56" spans="1:131" ht="26.25" customHeight="1" x14ac:dyDescent="0.2">
      <c r="A56" s="238">
        <v>29</v>
      </c>
      <c r="B56" s="1066"/>
      <c r="C56" s="1067"/>
      <c r="D56" s="1067"/>
      <c r="E56" s="1067"/>
      <c r="F56" s="1067"/>
      <c r="G56" s="1067"/>
      <c r="H56" s="1067"/>
      <c r="I56" s="1067"/>
      <c r="J56" s="1067"/>
      <c r="K56" s="1067"/>
      <c r="L56" s="1067"/>
      <c r="M56" s="1067"/>
      <c r="N56" s="1067"/>
      <c r="O56" s="1067"/>
      <c r="P56" s="1068"/>
      <c r="Q56" s="1069"/>
      <c r="R56" s="1061"/>
      <c r="S56" s="1061"/>
      <c r="T56" s="1061"/>
      <c r="U56" s="1061"/>
      <c r="V56" s="1061"/>
      <c r="W56" s="1061"/>
      <c r="X56" s="1061"/>
      <c r="Y56" s="1061"/>
      <c r="Z56" s="1061"/>
      <c r="AA56" s="1061"/>
      <c r="AB56" s="1061"/>
      <c r="AC56" s="1061"/>
      <c r="AD56" s="1061"/>
      <c r="AE56" s="1070"/>
      <c r="AF56" s="1071"/>
      <c r="AG56" s="1072"/>
      <c r="AH56" s="1072"/>
      <c r="AI56" s="1072"/>
      <c r="AJ56" s="1073"/>
      <c r="AK56" s="1060"/>
      <c r="AL56" s="1061"/>
      <c r="AM56" s="1061"/>
      <c r="AN56" s="1061"/>
      <c r="AO56" s="1061"/>
      <c r="AP56" s="1061"/>
      <c r="AQ56" s="1061"/>
      <c r="AR56" s="1061"/>
      <c r="AS56" s="1061"/>
      <c r="AT56" s="1061"/>
      <c r="AU56" s="1061"/>
      <c r="AV56" s="1061"/>
      <c r="AW56" s="1061"/>
      <c r="AX56" s="1061"/>
      <c r="AY56" s="1061"/>
      <c r="AZ56" s="1062"/>
      <c r="BA56" s="1062"/>
      <c r="BB56" s="1062"/>
      <c r="BC56" s="1062"/>
      <c r="BD56" s="1062"/>
      <c r="BE56" s="1008"/>
      <c r="BF56" s="1008"/>
      <c r="BG56" s="1008"/>
      <c r="BH56" s="1008"/>
      <c r="BI56" s="1009"/>
      <c r="BJ56" s="232"/>
      <c r="BK56" s="232"/>
      <c r="BL56" s="232"/>
      <c r="BM56" s="232"/>
      <c r="BN56" s="232"/>
      <c r="BO56" s="241"/>
      <c r="BP56" s="241"/>
      <c r="BQ56" s="238">
        <v>50</v>
      </c>
      <c r="BR56" s="239"/>
      <c r="BS56" s="1028"/>
      <c r="BT56" s="1029"/>
      <c r="BU56" s="1029"/>
      <c r="BV56" s="1029"/>
      <c r="BW56" s="1029"/>
      <c r="BX56" s="1029"/>
      <c r="BY56" s="1029"/>
      <c r="BZ56" s="1029"/>
      <c r="CA56" s="1029"/>
      <c r="CB56" s="1029"/>
      <c r="CC56" s="1029"/>
      <c r="CD56" s="1029"/>
      <c r="CE56" s="1029"/>
      <c r="CF56" s="1029"/>
      <c r="CG56" s="1050"/>
      <c r="CH56" s="1025"/>
      <c r="CI56" s="1026"/>
      <c r="CJ56" s="1026"/>
      <c r="CK56" s="1026"/>
      <c r="CL56" s="1027"/>
      <c r="CM56" s="1025"/>
      <c r="CN56" s="1026"/>
      <c r="CO56" s="1026"/>
      <c r="CP56" s="1026"/>
      <c r="CQ56" s="1027"/>
      <c r="CR56" s="1025"/>
      <c r="CS56" s="1026"/>
      <c r="CT56" s="1026"/>
      <c r="CU56" s="1026"/>
      <c r="CV56" s="1027"/>
      <c r="CW56" s="1025"/>
      <c r="CX56" s="1026"/>
      <c r="CY56" s="1026"/>
      <c r="CZ56" s="1026"/>
      <c r="DA56" s="1027"/>
      <c r="DB56" s="1025"/>
      <c r="DC56" s="1026"/>
      <c r="DD56" s="1026"/>
      <c r="DE56" s="1026"/>
      <c r="DF56" s="1027"/>
      <c r="DG56" s="1025"/>
      <c r="DH56" s="1026"/>
      <c r="DI56" s="1026"/>
      <c r="DJ56" s="1026"/>
      <c r="DK56" s="1027"/>
      <c r="DL56" s="1025"/>
      <c r="DM56" s="1026"/>
      <c r="DN56" s="1026"/>
      <c r="DO56" s="1026"/>
      <c r="DP56" s="1027"/>
      <c r="DQ56" s="1025"/>
      <c r="DR56" s="1026"/>
      <c r="DS56" s="1026"/>
      <c r="DT56" s="1026"/>
      <c r="DU56" s="1027"/>
      <c r="DV56" s="1028"/>
      <c r="DW56" s="1029"/>
      <c r="DX56" s="1029"/>
      <c r="DY56" s="1029"/>
      <c r="DZ56" s="1030"/>
      <c r="EA56" s="230"/>
    </row>
    <row r="57" spans="1:131" ht="26.25" customHeight="1" x14ac:dyDescent="0.2">
      <c r="A57" s="238">
        <v>30</v>
      </c>
      <c r="B57" s="1066"/>
      <c r="C57" s="1067"/>
      <c r="D57" s="1067"/>
      <c r="E57" s="1067"/>
      <c r="F57" s="1067"/>
      <c r="G57" s="1067"/>
      <c r="H57" s="1067"/>
      <c r="I57" s="1067"/>
      <c r="J57" s="1067"/>
      <c r="K57" s="1067"/>
      <c r="L57" s="1067"/>
      <c r="M57" s="1067"/>
      <c r="N57" s="1067"/>
      <c r="O57" s="1067"/>
      <c r="P57" s="1068"/>
      <c r="Q57" s="1069"/>
      <c r="R57" s="1061"/>
      <c r="S57" s="1061"/>
      <c r="T57" s="1061"/>
      <c r="U57" s="1061"/>
      <c r="V57" s="1061"/>
      <c r="W57" s="1061"/>
      <c r="X57" s="1061"/>
      <c r="Y57" s="1061"/>
      <c r="Z57" s="1061"/>
      <c r="AA57" s="1061"/>
      <c r="AB57" s="1061"/>
      <c r="AC57" s="1061"/>
      <c r="AD57" s="1061"/>
      <c r="AE57" s="1070"/>
      <c r="AF57" s="1071"/>
      <c r="AG57" s="1072"/>
      <c r="AH57" s="1072"/>
      <c r="AI57" s="1072"/>
      <c r="AJ57" s="1073"/>
      <c r="AK57" s="1060"/>
      <c r="AL57" s="1061"/>
      <c r="AM57" s="1061"/>
      <c r="AN57" s="1061"/>
      <c r="AO57" s="1061"/>
      <c r="AP57" s="1061"/>
      <c r="AQ57" s="1061"/>
      <c r="AR57" s="1061"/>
      <c r="AS57" s="1061"/>
      <c r="AT57" s="1061"/>
      <c r="AU57" s="1061"/>
      <c r="AV57" s="1061"/>
      <c r="AW57" s="1061"/>
      <c r="AX57" s="1061"/>
      <c r="AY57" s="1061"/>
      <c r="AZ57" s="1062"/>
      <c r="BA57" s="1062"/>
      <c r="BB57" s="1062"/>
      <c r="BC57" s="1062"/>
      <c r="BD57" s="1062"/>
      <c r="BE57" s="1008"/>
      <c r="BF57" s="1008"/>
      <c r="BG57" s="1008"/>
      <c r="BH57" s="1008"/>
      <c r="BI57" s="1009"/>
      <c r="BJ57" s="232"/>
      <c r="BK57" s="232"/>
      <c r="BL57" s="232"/>
      <c r="BM57" s="232"/>
      <c r="BN57" s="232"/>
      <c r="BO57" s="241"/>
      <c r="BP57" s="241"/>
      <c r="BQ57" s="238">
        <v>51</v>
      </c>
      <c r="BR57" s="239"/>
      <c r="BS57" s="1028"/>
      <c r="BT57" s="1029"/>
      <c r="BU57" s="1029"/>
      <c r="BV57" s="1029"/>
      <c r="BW57" s="1029"/>
      <c r="BX57" s="1029"/>
      <c r="BY57" s="1029"/>
      <c r="BZ57" s="1029"/>
      <c r="CA57" s="1029"/>
      <c r="CB57" s="1029"/>
      <c r="CC57" s="1029"/>
      <c r="CD57" s="1029"/>
      <c r="CE57" s="1029"/>
      <c r="CF57" s="1029"/>
      <c r="CG57" s="1050"/>
      <c r="CH57" s="1025"/>
      <c r="CI57" s="1026"/>
      <c r="CJ57" s="1026"/>
      <c r="CK57" s="1026"/>
      <c r="CL57" s="1027"/>
      <c r="CM57" s="1025"/>
      <c r="CN57" s="1026"/>
      <c r="CO57" s="1026"/>
      <c r="CP57" s="1026"/>
      <c r="CQ57" s="1027"/>
      <c r="CR57" s="1025"/>
      <c r="CS57" s="1026"/>
      <c r="CT57" s="1026"/>
      <c r="CU57" s="1026"/>
      <c r="CV57" s="1027"/>
      <c r="CW57" s="1025"/>
      <c r="CX57" s="1026"/>
      <c r="CY57" s="1026"/>
      <c r="CZ57" s="1026"/>
      <c r="DA57" s="1027"/>
      <c r="DB57" s="1025"/>
      <c r="DC57" s="1026"/>
      <c r="DD57" s="1026"/>
      <c r="DE57" s="1026"/>
      <c r="DF57" s="1027"/>
      <c r="DG57" s="1025"/>
      <c r="DH57" s="1026"/>
      <c r="DI57" s="1026"/>
      <c r="DJ57" s="1026"/>
      <c r="DK57" s="1027"/>
      <c r="DL57" s="1025"/>
      <c r="DM57" s="1026"/>
      <c r="DN57" s="1026"/>
      <c r="DO57" s="1026"/>
      <c r="DP57" s="1027"/>
      <c r="DQ57" s="1025"/>
      <c r="DR57" s="1026"/>
      <c r="DS57" s="1026"/>
      <c r="DT57" s="1026"/>
      <c r="DU57" s="1027"/>
      <c r="DV57" s="1028"/>
      <c r="DW57" s="1029"/>
      <c r="DX57" s="1029"/>
      <c r="DY57" s="1029"/>
      <c r="DZ57" s="1030"/>
      <c r="EA57" s="230"/>
    </row>
    <row r="58" spans="1:131" ht="26.25" customHeight="1" x14ac:dyDescent="0.2">
      <c r="A58" s="238">
        <v>31</v>
      </c>
      <c r="B58" s="1066"/>
      <c r="C58" s="1067"/>
      <c r="D58" s="1067"/>
      <c r="E58" s="1067"/>
      <c r="F58" s="1067"/>
      <c r="G58" s="1067"/>
      <c r="H58" s="1067"/>
      <c r="I58" s="1067"/>
      <c r="J58" s="1067"/>
      <c r="K58" s="1067"/>
      <c r="L58" s="1067"/>
      <c r="M58" s="1067"/>
      <c r="N58" s="1067"/>
      <c r="O58" s="1067"/>
      <c r="P58" s="1068"/>
      <c r="Q58" s="1069"/>
      <c r="R58" s="1061"/>
      <c r="S58" s="1061"/>
      <c r="T58" s="1061"/>
      <c r="U58" s="1061"/>
      <c r="V58" s="1061"/>
      <c r="W58" s="1061"/>
      <c r="X58" s="1061"/>
      <c r="Y58" s="1061"/>
      <c r="Z58" s="1061"/>
      <c r="AA58" s="1061"/>
      <c r="AB58" s="1061"/>
      <c r="AC58" s="1061"/>
      <c r="AD58" s="1061"/>
      <c r="AE58" s="1070"/>
      <c r="AF58" s="1071"/>
      <c r="AG58" s="1072"/>
      <c r="AH58" s="1072"/>
      <c r="AI58" s="1072"/>
      <c r="AJ58" s="1073"/>
      <c r="AK58" s="1060"/>
      <c r="AL58" s="1061"/>
      <c r="AM58" s="1061"/>
      <c r="AN58" s="1061"/>
      <c r="AO58" s="1061"/>
      <c r="AP58" s="1061"/>
      <c r="AQ58" s="1061"/>
      <c r="AR58" s="1061"/>
      <c r="AS58" s="1061"/>
      <c r="AT58" s="1061"/>
      <c r="AU58" s="1061"/>
      <c r="AV58" s="1061"/>
      <c r="AW58" s="1061"/>
      <c r="AX58" s="1061"/>
      <c r="AY58" s="1061"/>
      <c r="AZ58" s="1062"/>
      <c r="BA58" s="1062"/>
      <c r="BB58" s="1062"/>
      <c r="BC58" s="1062"/>
      <c r="BD58" s="1062"/>
      <c r="BE58" s="1008"/>
      <c r="BF58" s="1008"/>
      <c r="BG58" s="1008"/>
      <c r="BH58" s="1008"/>
      <c r="BI58" s="1009"/>
      <c r="BJ58" s="232"/>
      <c r="BK58" s="232"/>
      <c r="BL58" s="232"/>
      <c r="BM58" s="232"/>
      <c r="BN58" s="232"/>
      <c r="BO58" s="241"/>
      <c r="BP58" s="241"/>
      <c r="BQ58" s="238">
        <v>52</v>
      </c>
      <c r="BR58" s="239"/>
      <c r="BS58" s="1028"/>
      <c r="BT58" s="1029"/>
      <c r="BU58" s="1029"/>
      <c r="BV58" s="1029"/>
      <c r="BW58" s="1029"/>
      <c r="BX58" s="1029"/>
      <c r="BY58" s="1029"/>
      <c r="BZ58" s="1029"/>
      <c r="CA58" s="1029"/>
      <c r="CB58" s="1029"/>
      <c r="CC58" s="1029"/>
      <c r="CD58" s="1029"/>
      <c r="CE58" s="1029"/>
      <c r="CF58" s="1029"/>
      <c r="CG58" s="1050"/>
      <c r="CH58" s="1025"/>
      <c r="CI58" s="1026"/>
      <c r="CJ58" s="1026"/>
      <c r="CK58" s="1026"/>
      <c r="CL58" s="1027"/>
      <c r="CM58" s="1025"/>
      <c r="CN58" s="1026"/>
      <c r="CO58" s="1026"/>
      <c r="CP58" s="1026"/>
      <c r="CQ58" s="1027"/>
      <c r="CR58" s="1025"/>
      <c r="CS58" s="1026"/>
      <c r="CT58" s="1026"/>
      <c r="CU58" s="1026"/>
      <c r="CV58" s="1027"/>
      <c r="CW58" s="1025"/>
      <c r="CX58" s="1026"/>
      <c r="CY58" s="1026"/>
      <c r="CZ58" s="1026"/>
      <c r="DA58" s="1027"/>
      <c r="DB58" s="1025"/>
      <c r="DC58" s="1026"/>
      <c r="DD58" s="1026"/>
      <c r="DE58" s="1026"/>
      <c r="DF58" s="1027"/>
      <c r="DG58" s="1025"/>
      <c r="DH58" s="1026"/>
      <c r="DI58" s="1026"/>
      <c r="DJ58" s="1026"/>
      <c r="DK58" s="1027"/>
      <c r="DL58" s="1025"/>
      <c r="DM58" s="1026"/>
      <c r="DN58" s="1026"/>
      <c r="DO58" s="1026"/>
      <c r="DP58" s="1027"/>
      <c r="DQ58" s="1025"/>
      <c r="DR58" s="1026"/>
      <c r="DS58" s="1026"/>
      <c r="DT58" s="1026"/>
      <c r="DU58" s="1027"/>
      <c r="DV58" s="1028"/>
      <c r="DW58" s="1029"/>
      <c r="DX58" s="1029"/>
      <c r="DY58" s="1029"/>
      <c r="DZ58" s="1030"/>
      <c r="EA58" s="230"/>
    </row>
    <row r="59" spans="1:131" ht="26.25" customHeight="1" x14ac:dyDescent="0.2">
      <c r="A59" s="238">
        <v>32</v>
      </c>
      <c r="B59" s="1066"/>
      <c r="C59" s="1067"/>
      <c r="D59" s="1067"/>
      <c r="E59" s="1067"/>
      <c r="F59" s="1067"/>
      <c r="G59" s="1067"/>
      <c r="H59" s="1067"/>
      <c r="I59" s="1067"/>
      <c r="J59" s="1067"/>
      <c r="K59" s="1067"/>
      <c r="L59" s="1067"/>
      <c r="M59" s="1067"/>
      <c r="N59" s="1067"/>
      <c r="O59" s="1067"/>
      <c r="P59" s="1068"/>
      <c r="Q59" s="1069"/>
      <c r="R59" s="1061"/>
      <c r="S59" s="1061"/>
      <c r="T59" s="1061"/>
      <c r="U59" s="1061"/>
      <c r="V59" s="1061"/>
      <c r="W59" s="1061"/>
      <c r="X59" s="1061"/>
      <c r="Y59" s="1061"/>
      <c r="Z59" s="1061"/>
      <c r="AA59" s="1061"/>
      <c r="AB59" s="1061"/>
      <c r="AC59" s="1061"/>
      <c r="AD59" s="1061"/>
      <c r="AE59" s="1070"/>
      <c r="AF59" s="1071"/>
      <c r="AG59" s="1072"/>
      <c r="AH59" s="1072"/>
      <c r="AI59" s="1072"/>
      <c r="AJ59" s="1073"/>
      <c r="AK59" s="1060"/>
      <c r="AL59" s="1061"/>
      <c r="AM59" s="1061"/>
      <c r="AN59" s="1061"/>
      <c r="AO59" s="1061"/>
      <c r="AP59" s="1061"/>
      <c r="AQ59" s="1061"/>
      <c r="AR59" s="1061"/>
      <c r="AS59" s="1061"/>
      <c r="AT59" s="1061"/>
      <c r="AU59" s="1061"/>
      <c r="AV59" s="1061"/>
      <c r="AW59" s="1061"/>
      <c r="AX59" s="1061"/>
      <c r="AY59" s="1061"/>
      <c r="AZ59" s="1062"/>
      <c r="BA59" s="1062"/>
      <c r="BB59" s="1062"/>
      <c r="BC59" s="1062"/>
      <c r="BD59" s="1062"/>
      <c r="BE59" s="1008"/>
      <c r="BF59" s="1008"/>
      <c r="BG59" s="1008"/>
      <c r="BH59" s="1008"/>
      <c r="BI59" s="1009"/>
      <c r="BJ59" s="232"/>
      <c r="BK59" s="232"/>
      <c r="BL59" s="232"/>
      <c r="BM59" s="232"/>
      <c r="BN59" s="232"/>
      <c r="BO59" s="241"/>
      <c r="BP59" s="241"/>
      <c r="BQ59" s="238">
        <v>53</v>
      </c>
      <c r="BR59" s="239"/>
      <c r="BS59" s="1028"/>
      <c r="BT59" s="1029"/>
      <c r="BU59" s="1029"/>
      <c r="BV59" s="1029"/>
      <c r="BW59" s="1029"/>
      <c r="BX59" s="1029"/>
      <c r="BY59" s="1029"/>
      <c r="BZ59" s="1029"/>
      <c r="CA59" s="1029"/>
      <c r="CB59" s="1029"/>
      <c r="CC59" s="1029"/>
      <c r="CD59" s="1029"/>
      <c r="CE59" s="1029"/>
      <c r="CF59" s="1029"/>
      <c r="CG59" s="1050"/>
      <c r="CH59" s="1025"/>
      <c r="CI59" s="1026"/>
      <c r="CJ59" s="1026"/>
      <c r="CK59" s="1026"/>
      <c r="CL59" s="1027"/>
      <c r="CM59" s="1025"/>
      <c r="CN59" s="1026"/>
      <c r="CO59" s="1026"/>
      <c r="CP59" s="1026"/>
      <c r="CQ59" s="1027"/>
      <c r="CR59" s="1025"/>
      <c r="CS59" s="1026"/>
      <c r="CT59" s="1026"/>
      <c r="CU59" s="1026"/>
      <c r="CV59" s="1027"/>
      <c r="CW59" s="1025"/>
      <c r="CX59" s="1026"/>
      <c r="CY59" s="1026"/>
      <c r="CZ59" s="1026"/>
      <c r="DA59" s="1027"/>
      <c r="DB59" s="1025"/>
      <c r="DC59" s="1026"/>
      <c r="DD59" s="1026"/>
      <c r="DE59" s="1026"/>
      <c r="DF59" s="1027"/>
      <c r="DG59" s="1025"/>
      <c r="DH59" s="1026"/>
      <c r="DI59" s="1026"/>
      <c r="DJ59" s="1026"/>
      <c r="DK59" s="1027"/>
      <c r="DL59" s="1025"/>
      <c r="DM59" s="1026"/>
      <c r="DN59" s="1026"/>
      <c r="DO59" s="1026"/>
      <c r="DP59" s="1027"/>
      <c r="DQ59" s="1025"/>
      <c r="DR59" s="1026"/>
      <c r="DS59" s="1026"/>
      <c r="DT59" s="1026"/>
      <c r="DU59" s="1027"/>
      <c r="DV59" s="1028"/>
      <c r="DW59" s="1029"/>
      <c r="DX59" s="1029"/>
      <c r="DY59" s="1029"/>
      <c r="DZ59" s="1030"/>
      <c r="EA59" s="230"/>
    </row>
    <row r="60" spans="1:131" ht="26.25" customHeight="1" x14ac:dyDescent="0.2">
      <c r="A60" s="238">
        <v>33</v>
      </c>
      <c r="B60" s="1066"/>
      <c r="C60" s="1067"/>
      <c r="D60" s="1067"/>
      <c r="E60" s="1067"/>
      <c r="F60" s="1067"/>
      <c r="G60" s="1067"/>
      <c r="H60" s="1067"/>
      <c r="I60" s="1067"/>
      <c r="J60" s="1067"/>
      <c r="K60" s="1067"/>
      <c r="L60" s="1067"/>
      <c r="M60" s="1067"/>
      <c r="N60" s="1067"/>
      <c r="O60" s="1067"/>
      <c r="P60" s="1068"/>
      <c r="Q60" s="1069"/>
      <c r="R60" s="1061"/>
      <c r="S60" s="1061"/>
      <c r="T60" s="1061"/>
      <c r="U60" s="1061"/>
      <c r="V60" s="1061"/>
      <c r="W60" s="1061"/>
      <c r="X60" s="1061"/>
      <c r="Y60" s="1061"/>
      <c r="Z60" s="1061"/>
      <c r="AA60" s="1061"/>
      <c r="AB60" s="1061"/>
      <c r="AC60" s="1061"/>
      <c r="AD60" s="1061"/>
      <c r="AE60" s="1070"/>
      <c r="AF60" s="1071"/>
      <c r="AG60" s="1072"/>
      <c r="AH60" s="1072"/>
      <c r="AI60" s="1072"/>
      <c r="AJ60" s="1073"/>
      <c r="AK60" s="1060"/>
      <c r="AL60" s="1061"/>
      <c r="AM60" s="1061"/>
      <c r="AN60" s="1061"/>
      <c r="AO60" s="1061"/>
      <c r="AP60" s="1061"/>
      <c r="AQ60" s="1061"/>
      <c r="AR60" s="1061"/>
      <c r="AS60" s="1061"/>
      <c r="AT60" s="1061"/>
      <c r="AU60" s="1061"/>
      <c r="AV60" s="1061"/>
      <c r="AW60" s="1061"/>
      <c r="AX60" s="1061"/>
      <c r="AY60" s="1061"/>
      <c r="AZ60" s="1062"/>
      <c r="BA60" s="1062"/>
      <c r="BB60" s="1062"/>
      <c r="BC60" s="1062"/>
      <c r="BD60" s="1062"/>
      <c r="BE60" s="1008"/>
      <c r="BF60" s="1008"/>
      <c r="BG60" s="1008"/>
      <c r="BH60" s="1008"/>
      <c r="BI60" s="1009"/>
      <c r="BJ60" s="232"/>
      <c r="BK60" s="232"/>
      <c r="BL60" s="232"/>
      <c r="BM60" s="232"/>
      <c r="BN60" s="232"/>
      <c r="BO60" s="241"/>
      <c r="BP60" s="241"/>
      <c r="BQ60" s="238">
        <v>54</v>
      </c>
      <c r="BR60" s="239"/>
      <c r="BS60" s="1028"/>
      <c r="BT60" s="1029"/>
      <c r="BU60" s="1029"/>
      <c r="BV60" s="1029"/>
      <c r="BW60" s="1029"/>
      <c r="BX60" s="1029"/>
      <c r="BY60" s="1029"/>
      <c r="BZ60" s="1029"/>
      <c r="CA60" s="1029"/>
      <c r="CB60" s="1029"/>
      <c r="CC60" s="1029"/>
      <c r="CD60" s="1029"/>
      <c r="CE60" s="1029"/>
      <c r="CF60" s="1029"/>
      <c r="CG60" s="1050"/>
      <c r="CH60" s="1025"/>
      <c r="CI60" s="1026"/>
      <c r="CJ60" s="1026"/>
      <c r="CK60" s="1026"/>
      <c r="CL60" s="1027"/>
      <c r="CM60" s="1025"/>
      <c r="CN60" s="1026"/>
      <c r="CO60" s="1026"/>
      <c r="CP60" s="1026"/>
      <c r="CQ60" s="1027"/>
      <c r="CR60" s="1025"/>
      <c r="CS60" s="1026"/>
      <c r="CT60" s="1026"/>
      <c r="CU60" s="1026"/>
      <c r="CV60" s="1027"/>
      <c r="CW60" s="1025"/>
      <c r="CX60" s="1026"/>
      <c r="CY60" s="1026"/>
      <c r="CZ60" s="1026"/>
      <c r="DA60" s="1027"/>
      <c r="DB60" s="1025"/>
      <c r="DC60" s="1026"/>
      <c r="DD60" s="1026"/>
      <c r="DE60" s="1026"/>
      <c r="DF60" s="1027"/>
      <c r="DG60" s="1025"/>
      <c r="DH60" s="1026"/>
      <c r="DI60" s="1026"/>
      <c r="DJ60" s="1026"/>
      <c r="DK60" s="1027"/>
      <c r="DL60" s="1025"/>
      <c r="DM60" s="1026"/>
      <c r="DN60" s="1026"/>
      <c r="DO60" s="1026"/>
      <c r="DP60" s="1027"/>
      <c r="DQ60" s="1025"/>
      <c r="DR60" s="1026"/>
      <c r="DS60" s="1026"/>
      <c r="DT60" s="1026"/>
      <c r="DU60" s="1027"/>
      <c r="DV60" s="1028"/>
      <c r="DW60" s="1029"/>
      <c r="DX60" s="1029"/>
      <c r="DY60" s="1029"/>
      <c r="DZ60" s="1030"/>
      <c r="EA60" s="230"/>
    </row>
    <row r="61" spans="1:131" ht="26.25" customHeight="1" thickBot="1" x14ac:dyDescent="0.25">
      <c r="A61" s="238">
        <v>34</v>
      </c>
      <c r="B61" s="1066"/>
      <c r="C61" s="1067"/>
      <c r="D61" s="1067"/>
      <c r="E61" s="1067"/>
      <c r="F61" s="1067"/>
      <c r="G61" s="1067"/>
      <c r="H61" s="1067"/>
      <c r="I61" s="1067"/>
      <c r="J61" s="1067"/>
      <c r="K61" s="1067"/>
      <c r="L61" s="1067"/>
      <c r="M61" s="1067"/>
      <c r="N61" s="1067"/>
      <c r="O61" s="1067"/>
      <c r="P61" s="1068"/>
      <c r="Q61" s="1069"/>
      <c r="R61" s="1061"/>
      <c r="S61" s="1061"/>
      <c r="T61" s="1061"/>
      <c r="U61" s="1061"/>
      <c r="V61" s="1061"/>
      <c r="W61" s="1061"/>
      <c r="X61" s="1061"/>
      <c r="Y61" s="1061"/>
      <c r="Z61" s="1061"/>
      <c r="AA61" s="1061"/>
      <c r="AB61" s="1061"/>
      <c r="AC61" s="1061"/>
      <c r="AD61" s="1061"/>
      <c r="AE61" s="1070"/>
      <c r="AF61" s="1071"/>
      <c r="AG61" s="1072"/>
      <c r="AH61" s="1072"/>
      <c r="AI61" s="1072"/>
      <c r="AJ61" s="1073"/>
      <c r="AK61" s="1060"/>
      <c r="AL61" s="1061"/>
      <c r="AM61" s="1061"/>
      <c r="AN61" s="1061"/>
      <c r="AO61" s="1061"/>
      <c r="AP61" s="1061"/>
      <c r="AQ61" s="1061"/>
      <c r="AR61" s="1061"/>
      <c r="AS61" s="1061"/>
      <c r="AT61" s="1061"/>
      <c r="AU61" s="1061"/>
      <c r="AV61" s="1061"/>
      <c r="AW61" s="1061"/>
      <c r="AX61" s="1061"/>
      <c r="AY61" s="1061"/>
      <c r="AZ61" s="1062"/>
      <c r="BA61" s="1062"/>
      <c r="BB61" s="1062"/>
      <c r="BC61" s="1062"/>
      <c r="BD61" s="1062"/>
      <c r="BE61" s="1008"/>
      <c r="BF61" s="1008"/>
      <c r="BG61" s="1008"/>
      <c r="BH61" s="1008"/>
      <c r="BI61" s="1009"/>
      <c r="BJ61" s="232"/>
      <c r="BK61" s="232"/>
      <c r="BL61" s="232"/>
      <c r="BM61" s="232"/>
      <c r="BN61" s="232"/>
      <c r="BO61" s="241"/>
      <c r="BP61" s="241"/>
      <c r="BQ61" s="238">
        <v>55</v>
      </c>
      <c r="BR61" s="239"/>
      <c r="BS61" s="1028"/>
      <c r="BT61" s="1029"/>
      <c r="BU61" s="1029"/>
      <c r="BV61" s="1029"/>
      <c r="BW61" s="1029"/>
      <c r="BX61" s="1029"/>
      <c r="BY61" s="1029"/>
      <c r="BZ61" s="1029"/>
      <c r="CA61" s="1029"/>
      <c r="CB61" s="1029"/>
      <c r="CC61" s="1029"/>
      <c r="CD61" s="1029"/>
      <c r="CE61" s="1029"/>
      <c r="CF61" s="1029"/>
      <c r="CG61" s="1050"/>
      <c r="CH61" s="1025"/>
      <c r="CI61" s="1026"/>
      <c r="CJ61" s="1026"/>
      <c r="CK61" s="1026"/>
      <c r="CL61" s="1027"/>
      <c r="CM61" s="1025"/>
      <c r="CN61" s="1026"/>
      <c r="CO61" s="1026"/>
      <c r="CP61" s="1026"/>
      <c r="CQ61" s="1027"/>
      <c r="CR61" s="1025"/>
      <c r="CS61" s="1026"/>
      <c r="CT61" s="1026"/>
      <c r="CU61" s="1026"/>
      <c r="CV61" s="1027"/>
      <c r="CW61" s="1025"/>
      <c r="CX61" s="1026"/>
      <c r="CY61" s="1026"/>
      <c r="CZ61" s="1026"/>
      <c r="DA61" s="1027"/>
      <c r="DB61" s="1025"/>
      <c r="DC61" s="1026"/>
      <c r="DD61" s="1026"/>
      <c r="DE61" s="1026"/>
      <c r="DF61" s="1027"/>
      <c r="DG61" s="1025"/>
      <c r="DH61" s="1026"/>
      <c r="DI61" s="1026"/>
      <c r="DJ61" s="1026"/>
      <c r="DK61" s="1027"/>
      <c r="DL61" s="1025"/>
      <c r="DM61" s="1026"/>
      <c r="DN61" s="1026"/>
      <c r="DO61" s="1026"/>
      <c r="DP61" s="1027"/>
      <c r="DQ61" s="1025"/>
      <c r="DR61" s="1026"/>
      <c r="DS61" s="1026"/>
      <c r="DT61" s="1026"/>
      <c r="DU61" s="1027"/>
      <c r="DV61" s="1028"/>
      <c r="DW61" s="1029"/>
      <c r="DX61" s="1029"/>
      <c r="DY61" s="1029"/>
      <c r="DZ61" s="1030"/>
      <c r="EA61" s="230"/>
    </row>
    <row r="62" spans="1:131" ht="26.25" customHeight="1" x14ac:dyDescent="0.2">
      <c r="A62" s="238">
        <v>35</v>
      </c>
      <c r="B62" s="1066"/>
      <c r="C62" s="1067"/>
      <c r="D62" s="1067"/>
      <c r="E62" s="1067"/>
      <c r="F62" s="1067"/>
      <c r="G62" s="1067"/>
      <c r="H62" s="1067"/>
      <c r="I62" s="1067"/>
      <c r="J62" s="1067"/>
      <c r="K62" s="1067"/>
      <c r="L62" s="1067"/>
      <c r="M62" s="1067"/>
      <c r="N62" s="1067"/>
      <c r="O62" s="1067"/>
      <c r="P62" s="1068"/>
      <c r="Q62" s="1069"/>
      <c r="R62" s="1061"/>
      <c r="S62" s="1061"/>
      <c r="T62" s="1061"/>
      <c r="U62" s="1061"/>
      <c r="V62" s="1061"/>
      <c r="W62" s="1061"/>
      <c r="X62" s="1061"/>
      <c r="Y62" s="1061"/>
      <c r="Z62" s="1061"/>
      <c r="AA62" s="1061"/>
      <c r="AB62" s="1061"/>
      <c r="AC62" s="1061"/>
      <c r="AD62" s="1061"/>
      <c r="AE62" s="1070"/>
      <c r="AF62" s="1071"/>
      <c r="AG62" s="1072"/>
      <c r="AH62" s="1072"/>
      <c r="AI62" s="1072"/>
      <c r="AJ62" s="1073"/>
      <c r="AK62" s="1060"/>
      <c r="AL62" s="1061"/>
      <c r="AM62" s="1061"/>
      <c r="AN62" s="1061"/>
      <c r="AO62" s="1061"/>
      <c r="AP62" s="1061"/>
      <c r="AQ62" s="1061"/>
      <c r="AR62" s="1061"/>
      <c r="AS62" s="1061"/>
      <c r="AT62" s="1061"/>
      <c r="AU62" s="1061"/>
      <c r="AV62" s="1061"/>
      <c r="AW62" s="1061"/>
      <c r="AX62" s="1061"/>
      <c r="AY62" s="1061"/>
      <c r="AZ62" s="1062"/>
      <c r="BA62" s="1062"/>
      <c r="BB62" s="1062"/>
      <c r="BC62" s="1062"/>
      <c r="BD62" s="1062"/>
      <c r="BE62" s="1008"/>
      <c r="BF62" s="1008"/>
      <c r="BG62" s="1008"/>
      <c r="BH62" s="1008"/>
      <c r="BI62" s="1009"/>
      <c r="BJ62" s="1063" t="s">
        <v>434</v>
      </c>
      <c r="BK62" s="1064"/>
      <c r="BL62" s="1064"/>
      <c r="BM62" s="1064"/>
      <c r="BN62" s="1065"/>
      <c r="BO62" s="241"/>
      <c r="BP62" s="241"/>
      <c r="BQ62" s="238">
        <v>56</v>
      </c>
      <c r="BR62" s="239"/>
      <c r="BS62" s="1028"/>
      <c r="BT62" s="1029"/>
      <c r="BU62" s="1029"/>
      <c r="BV62" s="1029"/>
      <c r="BW62" s="1029"/>
      <c r="BX62" s="1029"/>
      <c r="BY62" s="1029"/>
      <c r="BZ62" s="1029"/>
      <c r="CA62" s="1029"/>
      <c r="CB62" s="1029"/>
      <c r="CC62" s="1029"/>
      <c r="CD62" s="1029"/>
      <c r="CE62" s="1029"/>
      <c r="CF62" s="1029"/>
      <c r="CG62" s="1050"/>
      <c r="CH62" s="1025"/>
      <c r="CI62" s="1026"/>
      <c r="CJ62" s="1026"/>
      <c r="CK62" s="1026"/>
      <c r="CL62" s="1027"/>
      <c r="CM62" s="1025"/>
      <c r="CN62" s="1026"/>
      <c r="CO62" s="1026"/>
      <c r="CP62" s="1026"/>
      <c r="CQ62" s="1027"/>
      <c r="CR62" s="1025"/>
      <c r="CS62" s="1026"/>
      <c r="CT62" s="1026"/>
      <c r="CU62" s="1026"/>
      <c r="CV62" s="1027"/>
      <c r="CW62" s="1025"/>
      <c r="CX62" s="1026"/>
      <c r="CY62" s="1026"/>
      <c r="CZ62" s="1026"/>
      <c r="DA62" s="1027"/>
      <c r="DB62" s="1025"/>
      <c r="DC62" s="1026"/>
      <c r="DD62" s="1026"/>
      <c r="DE62" s="1026"/>
      <c r="DF62" s="1027"/>
      <c r="DG62" s="1025"/>
      <c r="DH62" s="1026"/>
      <c r="DI62" s="1026"/>
      <c r="DJ62" s="1026"/>
      <c r="DK62" s="1027"/>
      <c r="DL62" s="1025"/>
      <c r="DM62" s="1026"/>
      <c r="DN62" s="1026"/>
      <c r="DO62" s="1026"/>
      <c r="DP62" s="1027"/>
      <c r="DQ62" s="1025"/>
      <c r="DR62" s="1026"/>
      <c r="DS62" s="1026"/>
      <c r="DT62" s="1026"/>
      <c r="DU62" s="1027"/>
      <c r="DV62" s="1028"/>
      <c r="DW62" s="1029"/>
      <c r="DX62" s="1029"/>
      <c r="DY62" s="1029"/>
      <c r="DZ62" s="1030"/>
      <c r="EA62" s="230"/>
    </row>
    <row r="63" spans="1:131" ht="26.25" customHeight="1" thickBot="1" x14ac:dyDescent="0.25">
      <c r="A63" s="240" t="s">
        <v>399</v>
      </c>
      <c r="B63" s="973" t="s">
        <v>435</v>
      </c>
      <c r="C63" s="974"/>
      <c r="D63" s="974"/>
      <c r="E63" s="974"/>
      <c r="F63" s="974"/>
      <c r="G63" s="974"/>
      <c r="H63" s="974"/>
      <c r="I63" s="974"/>
      <c r="J63" s="974"/>
      <c r="K63" s="974"/>
      <c r="L63" s="974"/>
      <c r="M63" s="974"/>
      <c r="N63" s="974"/>
      <c r="O63" s="974"/>
      <c r="P63" s="984"/>
      <c r="Q63" s="998"/>
      <c r="R63" s="999"/>
      <c r="S63" s="999"/>
      <c r="T63" s="999"/>
      <c r="U63" s="999"/>
      <c r="V63" s="999"/>
      <c r="W63" s="999"/>
      <c r="X63" s="999"/>
      <c r="Y63" s="999"/>
      <c r="Z63" s="999"/>
      <c r="AA63" s="999"/>
      <c r="AB63" s="999"/>
      <c r="AC63" s="999"/>
      <c r="AD63" s="999"/>
      <c r="AE63" s="1056"/>
      <c r="AF63" s="1057">
        <v>12533</v>
      </c>
      <c r="AG63" s="995"/>
      <c r="AH63" s="995"/>
      <c r="AI63" s="995"/>
      <c r="AJ63" s="1058"/>
      <c r="AK63" s="1059"/>
      <c r="AL63" s="999"/>
      <c r="AM63" s="999"/>
      <c r="AN63" s="999"/>
      <c r="AO63" s="999"/>
      <c r="AP63" s="995"/>
      <c r="AQ63" s="995"/>
      <c r="AR63" s="995"/>
      <c r="AS63" s="995"/>
      <c r="AT63" s="995"/>
      <c r="AU63" s="995"/>
      <c r="AV63" s="995"/>
      <c r="AW63" s="995"/>
      <c r="AX63" s="995"/>
      <c r="AY63" s="995"/>
      <c r="AZ63" s="1053"/>
      <c r="BA63" s="1053"/>
      <c r="BB63" s="1053"/>
      <c r="BC63" s="1053"/>
      <c r="BD63" s="1053"/>
      <c r="BE63" s="996"/>
      <c r="BF63" s="996"/>
      <c r="BG63" s="996"/>
      <c r="BH63" s="996"/>
      <c r="BI63" s="997"/>
      <c r="BJ63" s="1054" t="s">
        <v>392</v>
      </c>
      <c r="BK63" s="989"/>
      <c r="BL63" s="989"/>
      <c r="BM63" s="989"/>
      <c r="BN63" s="1055"/>
      <c r="BO63" s="241"/>
      <c r="BP63" s="241"/>
      <c r="BQ63" s="238">
        <v>57</v>
      </c>
      <c r="BR63" s="239"/>
      <c r="BS63" s="1028"/>
      <c r="BT63" s="1029"/>
      <c r="BU63" s="1029"/>
      <c r="BV63" s="1029"/>
      <c r="BW63" s="1029"/>
      <c r="BX63" s="1029"/>
      <c r="BY63" s="1029"/>
      <c r="BZ63" s="1029"/>
      <c r="CA63" s="1029"/>
      <c r="CB63" s="1029"/>
      <c r="CC63" s="1029"/>
      <c r="CD63" s="1029"/>
      <c r="CE63" s="1029"/>
      <c r="CF63" s="1029"/>
      <c r="CG63" s="1050"/>
      <c r="CH63" s="1025"/>
      <c r="CI63" s="1026"/>
      <c r="CJ63" s="1026"/>
      <c r="CK63" s="1026"/>
      <c r="CL63" s="1027"/>
      <c r="CM63" s="1025"/>
      <c r="CN63" s="1026"/>
      <c r="CO63" s="1026"/>
      <c r="CP63" s="1026"/>
      <c r="CQ63" s="1027"/>
      <c r="CR63" s="1025"/>
      <c r="CS63" s="1026"/>
      <c r="CT63" s="1026"/>
      <c r="CU63" s="1026"/>
      <c r="CV63" s="1027"/>
      <c r="CW63" s="1025"/>
      <c r="CX63" s="1026"/>
      <c r="CY63" s="1026"/>
      <c r="CZ63" s="1026"/>
      <c r="DA63" s="1027"/>
      <c r="DB63" s="1025"/>
      <c r="DC63" s="1026"/>
      <c r="DD63" s="1026"/>
      <c r="DE63" s="1026"/>
      <c r="DF63" s="1027"/>
      <c r="DG63" s="1025"/>
      <c r="DH63" s="1026"/>
      <c r="DI63" s="1026"/>
      <c r="DJ63" s="1026"/>
      <c r="DK63" s="1027"/>
      <c r="DL63" s="1025"/>
      <c r="DM63" s="1026"/>
      <c r="DN63" s="1026"/>
      <c r="DO63" s="1026"/>
      <c r="DP63" s="1027"/>
      <c r="DQ63" s="1025"/>
      <c r="DR63" s="1026"/>
      <c r="DS63" s="1026"/>
      <c r="DT63" s="1026"/>
      <c r="DU63" s="1027"/>
      <c r="DV63" s="1028"/>
      <c r="DW63" s="1029"/>
      <c r="DX63" s="1029"/>
      <c r="DY63" s="1029"/>
      <c r="DZ63" s="1030"/>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1028"/>
      <c r="BT64" s="1029"/>
      <c r="BU64" s="1029"/>
      <c r="BV64" s="1029"/>
      <c r="BW64" s="1029"/>
      <c r="BX64" s="1029"/>
      <c r="BY64" s="1029"/>
      <c r="BZ64" s="1029"/>
      <c r="CA64" s="1029"/>
      <c r="CB64" s="1029"/>
      <c r="CC64" s="1029"/>
      <c r="CD64" s="1029"/>
      <c r="CE64" s="1029"/>
      <c r="CF64" s="1029"/>
      <c r="CG64" s="1050"/>
      <c r="CH64" s="1025"/>
      <c r="CI64" s="1026"/>
      <c r="CJ64" s="1026"/>
      <c r="CK64" s="1026"/>
      <c r="CL64" s="1027"/>
      <c r="CM64" s="1025"/>
      <c r="CN64" s="1026"/>
      <c r="CO64" s="1026"/>
      <c r="CP64" s="1026"/>
      <c r="CQ64" s="1027"/>
      <c r="CR64" s="1025"/>
      <c r="CS64" s="1026"/>
      <c r="CT64" s="1026"/>
      <c r="CU64" s="1026"/>
      <c r="CV64" s="1027"/>
      <c r="CW64" s="1025"/>
      <c r="CX64" s="1026"/>
      <c r="CY64" s="1026"/>
      <c r="CZ64" s="1026"/>
      <c r="DA64" s="1027"/>
      <c r="DB64" s="1025"/>
      <c r="DC64" s="1026"/>
      <c r="DD64" s="1026"/>
      <c r="DE64" s="1026"/>
      <c r="DF64" s="1027"/>
      <c r="DG64" s="1025"/>
      <c r="DH64" s="1026"/>
      <c r="DI64" s="1026"/>
      <c r="DJ64" s="1026"/>
      <c r="DK64" s="1027"/>
      <c r="DL64" s="1025"/>
      <c r="DM64" s="1026"/>
      <c r="DN64" s="1026"/>
      <c r="DO64" s="1026"/>
      <c r="DP64" s="1027"/>
      <c r="DQ64" s="1025"/>
      <c r="DR64" s="1026"/>
      <c r="DS64" s="1026"/>
      <c r="DT64" s="1026"/>
      <c r="DU64" s="1027"/>
      <c r="DV64" s="1028"/>
      <c r="DW64" s="1029"/>
      <c r="DX64" s="1029"/>
      <c r="DY64" s="1029"/>
      <c r="DZ64" s="1030"/>
      <c r="EA64" s="230"/>
    </row>
    <row r="65" spans="1:131" ht="26.25" customHeight="1" thickBot="1" x14ac:dyDescent="0.25">
      <c r="A65" s="232" t="s">
        <v>436</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1028"/>
      <c r="BT65" s="1029"/>
      <c r="BU65" s="1029"/>
      <c r="BV65" s="1029"/>
      <c r="BW65" s="1029"/>
      <c r="BX65" s="1029"/>
      <c r="BY65" s="1029"/>
      <c r="BZ65" s="1029"/>
      <c r="CA65" s="1029"/>
      <c r="CB65" s="1029"/>
      <c r="CC65" s="1029"/>
      <c r="CD65" s="1029"/>
      <c r="CE65" s="1029"/>
      <c r="CF65" s="1029"/>
      <c r="CG65" s="1050"/>
      <c r="CH65" s="1025"/>
      <c r="CI65" s="1026"/>
      <c r="CJ65" s="1026"/>
      <c r="CK65" s="1026"/>
      <c r="CL65" s="1027"/>
      <c r="CM65" s="1025"/>
      <c r="CN65" s="1026"/>
      <c r="CO65" s="1026"/>
      <c r="CP65" s="1026"/>
      <c r="CQ65" s="1027"/>
      <c r="CR65" s="1025"/>
      <c r="CS65" s="1026"/>
      <c r="CT65" s="1026"/>
      <c r="CU65" s="1026"/>
      <c r="CV65" s="1027"/>
      <c r="CW65" s="1025"/>
      <c r="CX65" s="1026"/>
      <c r="CY65" s="1026"/>
      <c r="CZ65" s="1026"/>
      <c r="DA65" s="1027"/>
      <c r="DB65" s="1025"/>
      <c r="DC65" s="1026"/>
      <c r="DD65" s="1026"/>
      <c r="DE65" s="1026"/>
      <c r="DF65" s="1027"/>
      <c r="DG65" s="1025"/>
      <c r="DH65" s="1026"/>
      <c r="DI65" s="1026"/>
      <c r="DJ65" s="1026"/>
      <c r="DK65" s="1027"/>
      <c r="DL65" s="1025"/>
      <c r="DM65" s="1026"/>
      <c r="DN65" s="1026"/>
      <c r="DO65" s="1026"/>
      <c r="DP65" s="1027"/>
      <c r="DQ65" s="1025"/>
      <c r="DR65" s="1026"/>
      <c r="DS65" s="1026"/>
      <c r="DT65" s="1026"/>
      <c r="DU65" s="1027"/>
      <c r="DV65" s="1028"/>
      <c r="DW65" s="1029"/>
      <c r="DX65" s="1029"/>
      <c r="DY65" s="1029"/>
      <c r="DZ65" s="1030"/>
      <c r="EA65" s="230"/>
    </row>
    <row r="66" spans="1:131" ht="26.25" customHeight="1" x14ac:dyDescent="0.2">
      <c r="A66" s="1031" t="s">
        <v>437</v>
      </c>
      <c r="B66" s="1032"/>
      <c r="C66" s="1032"/>
      <c r="D66" s="1032"/>
      <c r="E66" s="1032"/>
      <c r="F66" s="1032"/>
      <c r="G66" s="1032"/>
      <c r="H66" s="1032"/>
      <c r="I66" s="1032"/>
      <c r="J66" s="1032"/>
      <c r="K66" s="1032"/>
      <c r="L66" s="1032"/>
      <c r="M66" s="1032"/>
      <c r="N66" s="1032"/>
      <c r="O66" s="1032"/>
      <c r="P66" s="1033"/>
      <c r="Q66" s="1037" t="s">
        <v>438</v>
      </c>
      <c r="R66" s="1038"/>
      <c r="S66" s="1038"/>
      <c r="T66" s="1038"/>
      <c r="U66" s="1039"/>
      <c r="V66" s="1037" t="s">
        <v>439</v>
      </c>
      <c r="W66" s="1038"/>
      <c r="X66" s="1038"/>
      <c r="Y66" s="1038"/>
      <c r="Z66" s="1039"/>
      <c r="AA66" s="1037" t="s">
        <v>405</v>
      </c>
      <c r="AB66" s="1038"/>
      <c r="AC66" s="1038"/>
      <c r="AD66" s="1038"/>
      <c r="AE66" s="1039"/>
      <c r="AF66" s="1043" t="s">
        <v>440</v>
      </c>
      <c r="AG66" s="1044"/>
      <c r="AH66" s="1044"/>
      <c r="AI66" s="1044"/>
      <c r="AJ66" s="1045"/>
      <c r="AK66" s="1037" t="s">
        <v>441</v>
      </c>
      <c r="AL66" s="1032"/>
      <c r="AM66" s="1032"/>
      <c r="AN66" s="1032"/>
      <c r="AO66" s="1033"/>
      <c r="AP66" s="1037" t="s">
        <v>442</v>
      </c>
      <c r="AQ66" s="1038"/>
      <c r="AR66" s="1038"/>
      <c r="AS66" s="1038"/>
      <c r="AT66" s="1039"/>
      <c r="AU66" s="1037" t="s">
        <v>443</v>
      </c>
      <c r="AV66" s="1038"/>
      <c r="AW66" s="1038"/>
      <c r="AX66" s="1038"/>
      <c r="AY66" s="1039"/>
      <c r="AZ66" s="1037" t="s">
        <v>380</v>
      </c>
      <c r="BA66" s="1038"/>
      <c r="BB66" s="1038"/>
      <c r="BC66" s="1038"/>
      <c r="BD66" s="1051"/>
      <c r="BE66" s="241"/>
      <c r="BF66" s="241"/>
      <c r="BG66" s="241"/>
      <c r="BH66" s="241"/>
      <c r="BI66" s="241"/>
      <c r="BJ66" s="241"/>
      <c r="BK66" s="241"/>
      <c r="BL66" s="241"/>
      <c r="BM66" s="241"/>
      <c r="BN66" s="241"/>
      <c r="BO66" s="241"/>
      <c r="BP66" s="241"/>
      <c r="BQ66" s="238">
        <v>60</v>
      </c>
      <c r="BR66" s="243"/>
      <c r="BS66" s="981"/>
      <c r="BT66" s="982"/>
      <c r="BU66" s="982"/>
      <c r="BV66" s="982"/>
      <c r="BW66" s="982"/>
      <c r="BX66" s="982"/>
      <c r="BY66" s="982"/>
      <c r="BZ66" s="982"/>
      <c r="CA66" s="982"/>
      <c r="CB66" s="982"/>
      <c r="CC66" s="982"/>
      <c r="CD66" s="982"/>
      <c r="CE66" s="982"/>
      <c r="CF66" s="982"/>
      <c r="CG66" s="991"/>
      <c r="CH66" s="992"/>
      <c r="CI66" s="993"/>
      <c r="CJ66" s="993"/>
      <c r="CK66" s="993"/>
      <c r="CL66" s="994"/>
      <c r="CM66" s="992"/>
      <c r="CN66" s="993"/>
      <c r="CO66" s="993"/>
      <c r="CP66" s="993"/>
      <c r="CQ66" s="994"/>
      <c r="CR66" s="992"/>
      <c r="CS66" s="993"/>
      <c r="CT66" s="993"/>
      <c r="CU66" s="993"/>
      <c r="CV66" s="994"/>
      <c r="CW66" s="992"/>
      <c r="CX66" s="993"/>
      <c r="CY66" s="993"/>
      <c r="CZ66" s="993"/>
      <c r="DA66" s="994"/>
      <c r="DB66" s="992"/>
      <c r="DC66" s="993"/>
      <c r="DD66" s="993"/>
      <c r="DE66" s="993"/>
      <c r="DF66" s="994"/>
      <c r="DG66" s="992"/>
      <c r="DH66" s="993"/>
      <c r="DI66" s="993"/>
      <c r="DJ66" s="993"/>
      <c r="DK66" s="994"/>
      <c r="DL66" s="992"/>
      <c r="DM66" s="993"/>
      <c r="DN66" s="993"/>
      <c r="DO66" s="993"/>
      <c r="DP66" s="994"/>
      <c r="DQ66" s="992"/>
      <c r="DR66" s="993"/>
      <c r="DS66" s="993"/>
      <c r="DT66" s="993"/>
      <c r="DU66" s="994"/>
      <c r="DV66" s="981"/>
      <c r="DW66" s="982"/>
      <c r="DX66" s="982"/>
      <c r="DY66" s="982"/>
      <c r="DZ66" s="983"/>
      <c r="EA66" s="230"/>
    </row>
    <row r="67" spans="1:131" ht="26.25" customHeight="1" thickBot="1" x14ac:dyDescent="0.25">
      <c r="A67" s="1034"/>
      <c r="B67" s="1035"/>
      <c r="C67" s="1035"/>
      <c r="D67" s="1035"/>
      <c r="E67" s="1035"/>
      <c r="F67" s="1035"/>
      <c r="G67" s="1035"/>
      <c r="H67" s="1035"/>
      <c r="I67" s="1035"/>
      <c r="J67" s="1035"/>
      <c r="K67" s="1035"/>
      <c r="L67" s="1035"/>
      <c r="M67" s="1035"/>
      <c r="N67" s="1035"/>
      <c r="O67" s="1035"/>
      <c r="P67" s="1036"/>
      <c r="Q67" s="1040"/>
      <c r="R67" s="1041"/>
      <c r="S67" s="1041"/>
      <c r="T67" s="1041"/>
      <c r="U67" s="1042"/>
      <c r="V67" s="1040"/>
      <c r="W67" s="1041"/>
      <c r="X67" s="1041"/>
      <c r="Y67" s="1041"/>
      <c r="Z67" s="1042"/>
      <c r="AA67" s="1040"/>
      <c r="AB67" s="1041"/>
      <c r="AC67" s="1041"/>
      <c r="AD67" s="1041"/>
      <c r="AE67" s="1042"/>
      <c r="AF67" s="1046"/>
      <c r="AG67" s="1047"/>
      <c r="AH67" s="1047"/>
      <c r="AI67" s="1047"/>
      <c r="AJ67" s="1048"/>
      <c r="AK67" s="1049"/>
      <c r="AL67" s="1035"/>
      <c r="AM67" s="1035"/>
      <c r="AN67" s="1035"/>
      <c r="AO67" s="1036"/>
      <c r="AP67" s="1040"/>
      <c r="AQ67" s="1041"/>
      <c r="AR67" s="1041"/>
      <c r="AS67" s="1041"/>
      <c r="AT67" s="1042"/>
      <c r="AU67" s="1040"/>
      <c r="AV67" s="1041"/>
      <c r="AW67" s="1041"/>
      <c r="AX67" s="1041"/>
      <c r="AY67" s="1042"/>
      <c r="AZ67" s="1040"/>
      <c r="BA67" s="1041"/>
      <c r="BB67" s="1041"/>
      <c r="BC67" s="1041"/>
      <c r="BD67" s="1052"/>
      <c r="BE67" s="241"/>
      <c r="BF67" s="241"/>
      <c r="BG67" s="241"/>
      <c r="BH67" s="241"/>
      <c r="BI67" s="241"/>
      <c r="BJ67" s="241"/>
      <c r="BK67" s="241"/>
      <c r="BL67" s="241"/>
      <c r="BM67" s="241"/>
      <c r="BN67" s="241"/>
      <c r="BO67" s="241"/>
      <c r="BP67" s="241"/>
      <c r="BQ67" s="238">
        <v>61</v>
      </c>
      <c r="BR67" s="243"/>
      <c r="BS67" s="981"/>
      <c r="BT67" s="982"/>
      <c r="BU67" s="982"/>
      <c r="BV67" s="982"/>
      <c r="BW67" s="982"/>
      <c r="BX67" s="982"/>
      <c r="BY67" s="982"/>
      <c r="BZ67" s="982"/>
      <c r="CA67" s="982"/>
      <c r="CB67" s="982"/>
      <c r="CC67" s="982"/>
      <c r="CD67" s="982"/>
      <c r="CE67" s="982"/>
      <c r="CF67" s="982"/>
      <c r="CG67" s="991"/>
      <c r="CH67" s="992"/>
      <c r="CI67" s="993"/>
      <c r="CJ67" s="993"/>
      <c r="CK67" s="993"/>
      <c r="CL67" s="994"/>
      <c r="CM67" s="992"/>
      <c r="CN67" s="993"/>
      <c r="CO67" s="993"/>
      <c r="CP67" s="993"/>
      <c r="CQ67" s="994"/>
      <c r="CR67" s="992"/>
      <c r="CS67" s="993"/>
      <c r="CT67" s="993"/>
      <c r="CU67" s="993"/>
      <c r="CV67" s="994"/>
      <c r="CW67" s="992"/>
      <c r="CX67" s="993"/>
      <c r="CY67" s="993"/>
      <c r="CZ67" s="993"/>
      <c r="DA67" s="994"/>
      <c r="DB67" s="992"/>
      <c r="DC67" s="993"/>
      <c r="DD67" s="993"/>
      <c r="DE67" s="993"/>
      <c r="DF67" s="994"/>
      <c r="DG67" s="992"/>
      <c r="DH67" s="993"/>
      <c r="DI67" s="993"/>
      <c r="DJ67" s="993"/>
      <c r="DK67" s="994"/>
      <c r="DL67" s="992"/>
      <c r="DM67" s="993"/>
      <c r="DN67" s="993"/>
      <c r="DO67" s="993"/>
      <c r="DP67" s="994"/>
      <c r="DQ67" s="992"/>
      <c r="DR67" s="993"/>
      <c r="DS67" s="993"/>
      <c r="DT67" s="993"/>
      <c r="DU67" s="994"/>
      <c r="DV67" s="981"/>
      <c r="DW67" s="982"/>
      <c r="DX67" s="982"/>
      <c r="DY67" s="982"/>
      <c r="DZ67" s="983"/>
      <c r="EA67" s="230"/>
    </row>
    <row r="68" spans="1:131" ht="26.25" customHeight="1" thickTop="1" x14ac:dyDescent="0.2">
      <c r="A68" s="236">
        <v>1</v>
      </c>
      <c r="B68" s="1021" t="s">
        <v>609</v>
      </c>
      <c r="C68" s="1022"/>
      <c r="D68" s="1022"/>
      <c r="E68" s="1022"/>
      <c r="F68" s="1022"/>
      <c r="G68" s="1022"/>
      <c r="H68" s="1022"/>
      <c r="I68" s="1022"/>
      <c r="J68" s="1022"/>
      <c r="K68" s="1022"/>
      <c r="L68" s="1022"/>
      <c r="M68" s="1022"/>
      <c r="N68" s="1022"/>
      <c r="O68" s="1022"/>
      <c r="P68" s="1023"/>
      <c r="Q68" s="1024">
        <v>5084</v>
      </c>
      <c r="R68" s="1018"/>
      <c r="S68" s="1018"/>
      <c r="T68" s="1018"/>
      <c r="U68" s="1018"/>
      <c r="V68" s="1018">
        <v>4185</v>
      </c>
      <c r="W68" s="1018"/>
      <c r="X68" s="1018"/>
      <c r="Y68" s="1018"/>
      <c r="Z68" s="1018"/>
      <c r="AA68" s="1018">
        <v>899</v>
      </c>
      <c r="AB68" s="1018"/>
      <c r="AC68" s="1018"/>
      <c r="AD68" s="1018"/>
      <c r="AE68" s="1018"/>
      <c r="AF68" s="1018">
        <v>899</v>
      </c>
      <c r="AG68" s="1018"/>
      <c r="AH68" s="1018"/>
      <c r="AI68" s="1018"/>
      <c r="AJ68" s="1018"/>
      <c r="AK68" s="1018" t="s">
        <v>545</v>
      </c>
      <c r="AL68" s="1018"/>
      <c r="AM68" s="1018"/>
      <c r="AN68" s="1018"/>
      <c r="AO68" s="1018"/>
      <c r="AP68" s="1018">
        <v>699</v>
      </c>
      <c r="AQ68" s="1018"/>
      <c r="AR68" s="1018"/>
      <c r="AS68" s="1018"/>
      <c r="AT68" s="1018"/>
      <c r="AU68" s="1018">
        <v>403</v>
      </c>
      <c r="AV68" s="1018"/>
      <c r="AW68" s="1018"/>
      <c r="AX68" s="1018"/>
      <c r="AY68" s="1018"/>
      <c r="AZ68" s="1019"/>
      <c r="BA68" s="1019"/>
      <c r="BB68" s="1019"/>
      <c r="BC68" s="1019"/>
      <c r="BD68" s="1020"/>
      <c r="BE68" s="241"/>
      <c r="BF68" s="241"/>
      <c r="BG68" s="241"/>
      <c r="BH68" s="241"/>
      <c r="BI68" s="241"/>
      <c r="BJ68" s="241"/>
      <c r="BK68" s="241"/>
      <c r="BL68" s="241"/>
      <c r="BM68" s="241"/>
      <c r="BN68" s="241"/>
      <c r="BO68" s="241"/>
      <c r="BP68" s="241"/>
      <c r="BQ68" s="238">
        <v>62</v>
      </c>
      <c r="BR68" s="243"/>
      <c r="BS68" s="981"/>
      <c r="BT68" s="982"/>
      <c r="BU68" s="982"/>
      <c r="BV68" s="982"/>
      <c r="BW68" s="982"/>
      <c r="BX68" s="982"/>
      <c r="BY68" s="982"/>
      <c r="BZ68" s="982"/>
      <c r="CA68" s="982"/>
      <c r="CB68" s="982"/>
      <c r="CC68" s="982"/>
      <c r="CD68" s="982"/>
      <c r="CE68" s="982"/>
      <c r="CF68" s="982"/>
      <c r="CG68" s="991"/>
      <c r="CH68" s="992"/>
      <c r="CI68" s="993"/>
      <c r="CJ68" s="993"/>
      <c r="CK68" s="993"/>
      <c r="CL68" s="994"/>
      <c r="CM68" s="992"/>
      <c r="CN68" s="993"/>
      <c r="CO68" s="993"/>
      <c r="CP68" s="993"/>
      <c r="CQ68" s="994"/>
      <c r="CR68" s="992"/>
      <c r="CS68" s="993"/>
      <c r="CT68" s="993"/>
      <c r="CU68" s="993"/>
      <c r="CV68" s="994"/>
      <c r="CW68" s="992"/>
      <c r="CX68" s="993"/>
      <c r="CY68" s="993"/>
      <c r="CZ68" s="993"/>
      <c r="DA68" s="994"/>
      <c r="DB68" s="992"/>
      <c r="DC68" s="993"/>
      <c r="DD68" s="993"/>
      <c r="DE68" s="993"/>
      <c r="DF68" s="994"/>
      <c r="DG68" s="992"/>
      <c r="DH68" s="993"/>
      <c r="DI68" s="993"/>
      <c r="DJ68" s="993"/>
      <c r="DK68" s="994"/>
      <c r="DL68" s="992"/>
      <c r="DM68" s="993"/>
      <c r="DN68" s="993"/>
      <c r="DO68" s="993"/>
      <c r="DP68" s="994"/>
      <c r="DQ68" s="992"/>
      <c r="DR68" s="993"/>
      <c r="DS68" s="993"/>
      <c r="DT68" s="993"/>
      <c r="DU68" s="994"/>
      <c r="DV68" s="981"/>
      <c r="DW68" s="982"/>
      <c r="DX68" s="982"/>
      <c r="DY68" s="982"/>
      <c r="DZ68" s="983"/>
      <c r="EA68" s="230"/>
    </row>
    <row r="69" spans="1:131" ht="26.25" customHeight="1" x14ac:dyDescent="0.2">
      <c r="A69" s="238">
        <v>2</v>
      </c>
      <c r="B69" s="1010" t="s">
        <v>610</v>
      </c>
      <c r="C69" s="1011"/>
      <c r="D69" s="1011"/>
      <c r="E69" s="1011"/>
      <c r="F69" s="1011"/>
      <c r="G69" s="1011"/>
      <c r="H69" s="1011"/>
      <c r="I69" s="1011"/>
      <c r="J69" s="1011"/>
      <c r="K69" s="1011"/>
      <c r="L69" s="1011"/>
      <c r="M69" s="1011"/>
      <c r="N69" s="1011"/>
      <c r="O69" s="1011"/>
      <c r="P69" s="1012"/>
      <c r="Q69" s="1013">
        <v>252</v>
      </c>
      <c r="R69" s="1007"/>
      <c r="S69" s="1007"/>
      <c r="T69" s="1007"/>
      <c r="U69" s="1007"/>
      <c r="V69" s="1007">
        <v>196</v>
      </c>
      <c r="W69" s="1007"/>
      <c r="X69" s="1007"/>
      <c r="Y69" s="1007"/>
      <c r="Z69" s="1007"/>
      <c r="AA69" s="1007">
        <v>56</v>
      </c>
      <c r="AB69" s="1007"/>
      <c r="AC69" s="1007"/>
      <c r="AD69" s="1007"/>
      <c r="AE69" s="1007"/>
      <c r="AF69" s="1007">
        <v>56</v>
      </c>
      <c r="AG69" s="1007"/>
      <c r="AH69" s="1007"/>
      <c r="AI69" s="1007"/>
      <c r="AJ69" s="1007"/>
      <c r="AK69" s="1007" t="s">
        <v>545</v>
      </c>
      <c r="AL69" s="1007"/>
      <c r="AM69" s="1007"/>
      <c r="AN69" s="1007"/>
      <c r="AO69" s="1007"/>
      <c r="AP69" s="1007" t="s">
        <v>545</v>
      </c>
      <c r="AQ69" s="1007"/>
      <c r="AR69" s="1007"/>
      <c r="AS69" s="1007"/>
      <c r="AT69" s="1007"/>
      <c r="AU69" s="1007" t="s">
        <v>545</v>
      </c>
      <c r="AV69" s="1007"/>
      <c r="AW69" s="1007"/>
      <c r="AX69" s="1007"/>
      <c r="AY69" s="1007"/>
      <c r="AZ69" s="1008"/>
      <c r="BA69" s="1008"/>
      <c r="BB69" s="1008"/>
      <c r="BC69" s="1008"/>
      <c r="BD69" s="1009"/>
      <c r="BE69" s="241"/>
      <c r="BF69" s="241"/>
      <c r="BG69" s="241"/>
      <c r="BH69" s="241"/>
      <c r="BI69" s="241"/>
      <c r="BJ69" s="241"/>
      <c r="BK69" s="241"/>
      <c r="BL69" s="241"/>
      <c r="BM69" s="241"/>
      <c r="BN69" s="241"/>
      <c r="BO69" s="241"/>
      <c r="BP69" s="241"/>
      <c r="BQ69" s="238">
        <v>63</v>
      </c>
      <c r="BR69" s="243"/>
      <c r="BS69" s="981"/>
      <c r="BT69" s="982"/>
      <c r="BU69" s="982"/>
      <c r="BV69" s="982"/>
      <c r="BW69" s="982"/>
      <c r="BX69" s="982"/>
      <c r="BY69" s="982"/>
      <c r="BZ69" s="982"/>
      <c r="CA69" s="982"/>
      <c r="CB69" s="982"/>
      <c r="CC69" s="982"/>
      <c r="CD69" s="982"/>
      <c r="CE69" s="982"/>
      <c r="CF69" s="982"/>
      <c r="CG69" s="991"/>
      <c r="CH69" s="992"/>
      <c r="CI69" s="993"/>
      <c r="CJ69" s="993"/>
      <c r="CK69" s="993"/>
      <c r="CL69" s="994"/>
      <c r="CM69" s="992"/>
      <c r="CN69" s="993"/>
      <c r="CO69" s="993"/>
      <c r="CP69" s="993"/>
      <c r="CQ69" s="994"/>
      <c r="CR69" s="992"/>
      <c r="CS69" s="993"/>
      <c r="CT69" s="993"/>
      <c r="CU69" s="993"/>
      <c r="CV69" s="994"/>
      <c r="CW69" s="992"/>
      <c r="CX69" s="993"/>
      <c r="CY69" s="993"/>
      <c r="CZ69" s="993"/>
      <c r="DA69" s="994"/>
      <c r="DB69" s="992"/>
      <c r="DC69" s="993"/>
      <c r="DD69" s="993"/>
      <c r="DE69" s="993"/>
      <c r="DF69" s="994"/>
      <c r="DG69" s="992"/>
      <c r="DH69" s="993"/>
      <c r="DI69" s="993"/>
      <c r="DJ69" s="993"/>
      <c r="DK69" s="994"/>
      <c r="DL69" s="992"/>
      <c r="DM69" s="993"/>
      <c r="DN69" s="993"/>
      <c r="DO69" s="993"/>
      <c r="DP69" s="994"/>
      <c r="DQ69" s="992"/>
      <c r="DR69" s="993"/>
      <c r="DS69" s="993"/>
      <c r="DT69" s="993"/>
      <c r="DU69" s="994"/>
      <c r="DV69" s="981"/>
      <c r="DW69" s="982"/>
      <c r="DX69" s="982"/>
      <c r="DY69" s="982"/>
      <c r="DZ69" s="983"/>
      <c r="EA69" s="230"/>
    </row>
    <row r="70" spans="1:131" ht="26.25" customHeight="1" x14ac:dyDescent="0.2">
      <c r="A70" s="238">
        <v>3</v>
      </c>
      <c r="B70" s="1010" t="s">
        <v>611</v>
      </c>
      <c r="C70" s="1011"/>
      <c r="D70" s="1011"/>
      <c r="E70" s="1011"/>
      <c r="F70" s="1011"/>
      <c r="G70" s="1011"/>
      <c r="H70" s="1011"/>
      <c r="I70" s="1011"/>
      <c r="J70" s="1011"/>
      <c r="K70" s="1011"/>
      <c r="L70" s="1011"/>
      <c r="M70" s="1011"/>
      <c r="N70" s="1011"/>
      <c r="O70" s="1011"/>
      <c r="P70" s="1012"/>
      <c r="Q70" s="1013">
        <v>4</v>
      </c>
      <c r="R70" s="1007"/>
      <c r="S70" s="1007"/>
      <c r="T70" s="1007"/>
      <c r="U70" s="1007"/>
      <c r="V70" s="1007">
        <v>3</v>
      </c>
      <c r="W70" s="1007"/>
      <c r="X70" s="1007"/>
      <c r="Y70" s="1007"/>
      <c r="Z70" s="1007"/>
      <c r="AA70" s="1007">
        <v>1</v>
      </c>
      <c r="AB70" s="1007"/>
      <c r="AC70" s="1007"/>
      <c r="AD70" s="1007"/>
      <c r="AE70" s="1007"/>
      <c r="AF70" s="1007">
        <v>1</v>
      </c>
      <c r="AG70" s="1007"/>
      <c r="AH70" s="1007"/>
      <c r="AI70" s="1007"/>
      <c r="AJ70" s="1007"/>
      <c r="AK70" s="1007" t="s">
        <v>545</v>
      </c>
      <c r="AL70" s="1007"/>
      <c r="AM70" s="1007"/>
      <c r="AN70" s="1007"/>
      <c r="AO70" s="1007"/>
      <c r="AP70" s="1007" t="s">
        <v>545</v>
      </c>
      <c r="AQ70" s="1007"/>
      <c r="AR70" s="1007"/>
      <c r="AS70" s="1007"/>
      <c r="AT70" s="1007"/>
      <c r="AU70" s="1007" t="s">
        <v>545</v>
      </c>
      <c r="AV70" s="1007"/>
      <c r="AW70" s="1007"/>
      <c r="AX70" s="1007"/>
      <c r="AY70" s="1007"/>
      <c r="AZ70" s="1008"/>
      <c r="BA70" s="1008"/>
      <c r="BB70" s="1008"/>
      <c r="BC70" s="1008"/>
      <c r="BD70" s="1009"/>
      <c r="BE70" s="241"/>
      <c r="BF70" s="241"/>
      <c r="BG70" s="241"/>
      <c r="BH70" s="241"/>
      <c r="BI70" s="241"/>
      <c r="BJ70" s="241"/>
      <c r="BK70" s="241"/>
      <c r="BL70" s="241"/>
      <c r="BM70" s="241"/>
      <c r="BN70" s="241"/>
      <c r="BO70" s="241"/>
      <c r="BP70" s="241"/>
      <c r="BQ70" s="238">
        <v>64</v>
      </c>
      <c r="BR70" s="243"/>
      <c r="BS70" s="981"/>
      <c r="BT70" s="982"/>
      <c r="BU70" s="982"/>
      <c r="BV70" s="982"/>
      <c r="BW70" s="982"/>
      <c r="BX70" s="982"/>
      <c r="BY70" s="982"/>
      <c r="BZ70" s="982"/>
      <c r="CA70" s="982"/>
      <c r="CB70" s="982"/>
      <c r="CC70" s="982"/>
      <c r="CD70" s="982"/>
      <c r="CE70" s="982"/>
      <c r="CF70" s="982"/>
      <c r="CG70" s="991"/>
      <c r="CH70" s="992"/>
      <c r="CI70" s="993"/>
      <c r="CJ70" s="993"/>
      <c r="CK70" s="993"/>
      <c r="CL70" s="994"/>
      <c r="CM70" s="992"/>
      <c r="CN70" s="993"/>
      <c r="CO70" s="993"/>
      <c r="CP70" s="993"/>
      <c r="CQ70" s="994"/>
      <c r="CR70" s="992"/>
      <c r="CS70" s="993"/>
      <c r="CT70" s="993"/>
      <c r="CU70" s="993"/>
      <c r="CV70" s="994"/>
      <c r="CW70" s="992"/>
      <c r="CX70" s="993"/>
      <c r="CY70" s="993"/>
      <c r="CZ70" s="993"/>
      <c r="DA70" s="994"/>
      <c r="DB70" s="992"/>
      <c r="DC70" s="993"/>
      <c r="DD70" s="993"/>
      <c r="DE70" s="993"/>
      <c r="DF70" s="994"/>
      <c r="DG70" s="992"/>
      <c r="DH70" s="993"/>
      <c r="DI70" s="993"/>
      <c r="DJ70" s="993"/>
      <c r="DK70" s="994"/>
      <c r="DL70" s="992"/>
      <c r="DM70" s="993"/>
      <c r="DN70" s="993"/>
      <c r="DO70" s="993"/>
      <c r="DP70" s="994"/>
      <c r="DQ70" s="992"/>
      <c r="DR70" s="993"/>
      <c r="DS70" s="993"/>
      <c r="DT70" s="993"/>
      <c r="DU70" s="994"/>
      <c r="DV70" s="981"/>
      <c r="DW70" s="982"/>
      <c r="DX70" s="982"/>
      <c r="DY70" s="982"/>
      <c r="DZ70" s="983"/>
      <c r="EA70" s="230"/>
    </row>
    <row r="71" spans="1:131" ht="26.25" customHeight="1" x14ac:dyDescent="0.2">
      <c r="A71" s="238">
        <v>4</v>
      </c>
      <c r="B71" s="1010" t="s">
        <v>612</v>
      </c>
      <c r="C71" s="1011"/>
      <c r="D71" s="1011"/>
      <c r="E71" s="1011"/>
      <c r="F71" s="1011"/>
      <c r="G71" s="1011"/>
      <c r="H71" s="1011"/>
      <c r="I71" s="1011"/>
      <c r="J71" s="1011"/>
      <c r="K71" s="1011"/>
      <c r="L71" s="1011"/>
      <c r="M71" s="1011"/>
      <c r="N71" s="1011"/>
      <c r="O71" s="1011"/>
      <c r="P71" s="1012"/>
      <c r="Q71" s="1013">
        <v>1</v>
      </c>
      <c r="R71" s="1007"/>
      <c r="S71" s="1007"/>
      <c r="T71" s="1007"/>
      <c r="U71" s="1007"/>
      <c r="V71" s="1007">
        <v>0</v>
      </c>
      <c r="W71" s="1007"/>
      <c r="X71" s="1007"/>
      <c r="Y71" s="1007"/>
      <c r="Z71" s="1007"/>
      <c r="AA71" s="1007">
        <v>1</v>
      </c>
      <c r="AB71" s="1007"/>
      <c r="AC71" s="1007"/>
      <c r="AD71" s="1007"/>
      <c r="AE71" s="1007"/>
      <c r="AF71" s="1007">
        <v>1</v>
      </c>
      <c r="AG71" s="1007"/>
      <c r="AH71" s="1007"/>
      <c r="AI71" s="1007"/>
      <c r="AJ71" s="1007"/>
      <c r="AK71" s="1007" t="s">
        <v>545</v>
      </c>
      <c r="AL71" s="1007"/>
      <c r="AM71" s="1007"/>
      <c r="AN71" s="1007"/>
      <c r="AO71" s="1007"/>
      <c r="AP71" s="1007" t="s">
        <v>545</v>
      </c>
      <c r="AQ71" s="1007"/>
      <c r="AR71" s="1007"/>
      <c r="AS71" s="1007"/>
      <c r="AT71" s="1007"/>
      <c r="AU71" s="1007" t="s">
        <v>545</v>
      </c>
      <c r="AV71" s="1007"/>
      <c r="AW71" s="1007"/>
      <c r="AX71" s="1007"/>
      <c r="AY71" s="1007"/>
      <c r="AZ71" s="1008"/>
      <c r="BA71" s="1008"/>
      <c r="BB71" s="1008"/>
      <c r="BC71" s="1008"/>
      <c r="BD71" s="1009"/>
      <c r="BE71" s="241"/>
      <c r="BF71" s="241"/>
      <c r="BG71" s="241"/>
      <c r="BH71" s="241"/>
      <c r="BI71" s="241"/>
      <c r="BJ71" s="241"/>
      <c r="BK71" s="241"/>
      <c r="BL71" s="241"/>
      <c r="BM71" s="241"/>
      <c r="BN71" s="241"/>
      <c r="BO71" s="241"/>
      <c r="BP71" s="241"/>
      <c r="BQ71" s="238">
        <v>65</v>
      </c>
      <c r="BR71" s="243"/>
      <c r="BS71" s="981"/>
      <c r="BT71" s="982"/>
      <c r="BU71" s="982"/>
      <c r="BV71" s="982"/>
      <c r="BW71" s="982"/>
      <c r="BX71" s="982"/>
      <c r="BY71" s="982"/>
      <c r="BZ71" s="982"/>
      <c r="CA71" s="982"/>
      <c r="CB71" s="982"/>
      <c r="CC71" s="982"/>
      <c r="CD71" s="982"/>
      <c r="CE71" s="982"/>
      <c r="CF71" s="982"/>
      <c r="CG71" s="991"/>
      <c r="CH71" s="992"/>
      <c r="CI71" s="993"/>
      <c r="CJ71" s="993"/>
      <c r="CK71" s="993"/>
      <c r="CL71" s="994"/>
      <c r="CM71" s="992"/>
      <c r="CN71" s="993"/>
      <c r="CO71" s="993"/>
      <c r="CP71" s="993"/>
      <c r="CQ71" s="994"/>
      <c r="CR71" s="992"/>
      <c r="CS71" s="993"/>
      <c r="CT71" s="993"/>
      <c r="CU71" s="993"/>
      <c r="CV71" s="994"/>
      <c r="CW71" s="992"/>
      <c r="CX71" s="993"/>
      <c r="CY71" s="993"/>
      <c r="CZ71" s="993"/>
      <c r="DA71" s="994"/>
      <c r="DB71" s="992"/>
      <c r="DC71" s="993"/>
      <c r="DD71" s="993"/>
      <c r="DE71" s="993"/>
      <c r="DF71" s="994"/>
      <c r="DG71" s="992"/>
      <c r="DH71" s="993"/>
      <c r="DI71" s="993"/>
      <c r="DJ71" s="993"/>
      <c r="DK71" s="994"/>
      <c r="DL71" s="992"/>
      <c r="DM71" s="993"/>
      <c r="DN71" s="993"/>
      <c r="DO71" s="993"/>
      <c r="DP71" s="994"/>
      <c r="DQ71" s="992"/>
      <c r="DR71" s="993"/>
      <c r="DS71" s="993"/>
      <c r="DT71" s="993"/>
      <c r="DU71" s="994"/>
      <c r="DV71" s="981"/>
      <c r="DW71" s="982"/>
      <c r="DX71" s="982"/>
      <c r="DY71" s="982"/>
      <c r="DZ71" s="983"/>
      <c r="EA71" s="230"/>
    </row>
    <row r="72" spans="1:131" ht="26.25" customHeight="1" x14ac:dyDescent="0.2">
      <c r="A72" s="238">
        <v>5</v>
      </c>
      <c r="B72" s="1010" t="s">
        <v>613</v>
      </c>
      <c r="C72" s="1011"/>
      <c r="D72" s="1011"/>
      <c r="E72" s="1011"/>
      <c r="F72" s="1011"/>
      <c r="G72" s="1011"/>
      <c r="H72" s="1011"/>
      <c r="I72" s="1011"/>
      <c r="J72" s="1011"/>
      <c r="K72" s="1011"/>
      <c r="L72" s="1011"/>
      <c r="M72" s="1011"/>
      <c r="N72" s="1011"/>
      <c r="O72" s="1011"/>
      <c r="P72" s="1012"/>
      <c r="Q72" s="1013">
        <v>158</v>
      </c>
      <c r="R72" s="1007"/>
      <c r="S72" s="1007"/>
      <c r="T72" s="1007"/>
      <c r="U72" s="1007"/>
      <c r="V72" s="1007">
        <v>156</v>
      </c>
      <c r="W72" s="1007"/>
      <c r="X72" s="1007"/>
      <c r="Y72" s="1007"/>
      <c r="Z72" s="1007"/>
      <c r="AA72" s="1007">
        <v>2</v>
      </c>
      <c r="AB72" s="1007"/>
      <c r="AC72" s="1007"/>
      <c r="AD72" s="1007"/>
      <c r="AE72" s="1007"/>
      <c r="AF72" s="1007">
        <v>2</v>
      </c>
      <c r="AG72" s="1007"/>
      <c r="AH72" s="1007"/>
      <c r="AI72" s="1007"/>
      <c r="AJ72" s="1007"/>
      <c r="AK72" s="1007" t="s">
        <v>545</v>
      </c>
      <c r="AL72" s="1007"/>
      <c r="AM72" s="1007"/>
      <c r="AN72" s="1007"/>
      <c r="AO72" s="1007"/>
      <c r="AP72" s="1007" t="s">
        <v>545</v>
      </c>
      <c r="AQ72" s="1007"/>
      <c r="AR72" s="1007"/>
      <c r="AS72" s="1007"/>
      <c r="AT72" s="1007"/>
      <c r="AU72" s="1007" t="s">
        <v>545</v>
      </c>
      <c r="AV72" s="1007"/>
      <c r="AW72" s="1007"/>
      <c r="AX72" s="1007"/>
      <c r="AY72" s="1007"/>
      <c r="AZ72" s="1008"/>
      <c r="BA72" s="1008"/>
      <c r="BB72" s="1008"/>
      <c r="BC72" s="1008"/>
      <c r="BD72" s="1009"/>
      <c r="BE72" s="241"/>
      <c r="BF72" s="241"/>
      <c r="BG72" s="241"/>
      <c r="BH72" s="241"/>
      <c r="BI72" s="241"/>
      <c r="BJ72" s="241"/>
      <c r="BK72" s="241"/>
      <c r="BL72" s="241"/>
      <c r="BM72" s="241"/>
      <c r="BN72" s="241"/>
      <c r="BO72" s="241"/>
      <c r="BP72" s="241"/>
      <c r="BQ72" s="238">
        <v>66</v>
      </c>
      <c r="BR72" s="243"/>
      <c r="BS72" s="981"/>
      <c r="BT72" s="982"/>
      <c r="BU72" s="982"/>
      <c r="BV72" s="982"/>
      <c r="BW72" s="982"/>
      <c r="BX72" s="982"/>
      <c r="BY72" s="982"/>
      <c r="BZ72" s="982"/>
      <c r="CA72" s="982"/>
      <c r="CB72" s="982"/>
      <c r="CC72" s="982"/>
      <c r="CD72" s="982"/>
      <c r="CE72" s="982"/>
      <c r="CF72" s="982"/>
      <c r="CG72" s="991"/>
      <c r="CH72" s="992"/>
      <c r="CI72" s="993"/>
      <c r="CJ72" s="993"/>
      <c r="CK72" s="993"/>
      <c r="CL72" s="994"/>
      <c r="CM72" s="992"/>
      <c r="CN72" s="993"/>
      <c r="CO72" s="993"/>
      <c r="CP72" s="993"/>
      <c r="CQ72" s="994"/>
      <c r="CR72" s="992"/>
      <c r="CS72" s="993"/>
      <c r="CT72" s="993"/>
      <c r="CU72" s="993"/>
      <c r="CV72" s="994"/>
      <c r="CW72" s="992"/>
      <c r="CX72" s="993"/>
      <c r="CY72" s="993"/>
      <c r="CZ72" s="993"/>
      <c r="DA72" s="994"/>
      <c r="DB72" s="992"/>
      <c r="DC72" s="993"/>
      <c r="DD72" s="993"/>
      <c r="DE72" s="993"/>
      <c r="DF72" s="994"/>
      <c r="DG72" s="992"/>
      <c r="DH72" s="993"/>
      <c r="DI72" s="993"/>
      <c r="DJ72" s="993"/>
      <c r="DK72" s="994"/>
      <c r="DL72" s="992"/>
      <c r="DM72" s="993"/>
      <c r="DN72" s="993"/>
      <c r="DO72" s="993"/>
      <c r="DP72" s="994"/>
      <c r="DQ72" s="992"/>
      <c r="DR72" s="993"/>
      <c r="DS72" s="993"/>
      <c r="DT72" s="993"/>
      <c r="DU72" s="994"/>
      <c r="DV72" s="981"/>
      <c r="DW72" s="982"/>
      <c r="DX72" s="982"/>
      <c r="DY72" s="982"/>
      <c r="DZ72" s="983"/>
      <c r="EA72" s="230"/>
    </row>
    <row r="73" spans="1:131" ht="26.25" customHeight="1" x14ac:dyDescent="0.2">
      <c r="A73" s="238">
        <v>6</v>
      </c>
      <c r="B73" s="1010" t="s">
        <v>614</v>
      </c>
      <c r="C73" s="1011"/>
      <c r="D73" s="1011"/>
      <c r="E73" s="1011"/>
      <c r="F73" s="1011"/>
      <c r="G73" s="1011"/>
      <c r="H73" s="1011"/>
      <c r="I73" s="1011"/>
      <c r="J73" s="1011"/>
      <c r="K73" s="1011"/>
      <c r="L73" s="1011"/>
      <c r="M73" s="1011"/>
      <c r="N73" s="1011"/>
      <c r="O73" s="1011"/>
      <c r="P73" s="1012"/>
      <c r="Q73" s="1013">
        <v>168</v>
      </c>
      <c r="R73" s="1007"/>
      <c r="S73" s="1007"/>
      <c r="T73" s="1007"/>
      <c r="U73" s="1007"/>
      <c r="V73" s="1007">
        <v>168</v>
      </c>
      <c r="W73" s="1007"/>
      <c r="X73" s="1007"/>
      <c r="Y73" s="1007"/>
      <c r="Z73" s="1007"/>
      <c r="AA73" s="1007" t="s">
        <v>545</v>
      </c>
      <c r="AB73" s="1007"/>
      <c r="AC73" s="1007"/>
      <c r="AD73" s="1007"/>
      <c r="AE73" s="1007"/>
      <c r="AF73" s="1007" t="s">
        <v>545</v>
      </c>
      <c r="AG73" s="1007"/>
      <c r="AH73" s="1007"/>
      <c r="AI73" s="1007"/>
      <c r="AJ73" s="1007"/>
      <c r="AK73" s="1007" t="s">
        <v>545</v>
      </c>
      <c r="AL73" s="1007"/>
      <c r="AM73" s="1007"/>
      <c r="AN73" s="1007"/>
      <c r="AO73" s="1007"/>
      <c r="AP73" s="1007" t="s">
        <v>545</v>
      </c>
      <c r="AQ73" s="1007"/>
      <c r="AR73" s="1007"/>
      <c r="AS73" s="1007"/>
      <c r="AT73" s="1007"/>
      <c r="AU73" s="1007" t="s">
        <v>545</v>
      </c>
      <c r="AV73" s="1007"/>
      <c r="AW73" s="1007"/>
      <c r="AX73" s="1007"/>
      <c r="AY73" s="1007"/>
      <c r="AZ73" s="1008"/>
      <c r="BA73" s="1008"/>
      <c r="BB73" s="1008"/>
      <c r="BC73" s="1008"/>
      <c r="BD73" s="1009"/>
      <c r="BE73" s="241"/>
      <c r="BF73" s="241"/>
      <c r="BG73" s="241"/>
      <c r="BH73" s="241"/>
      <c r="BI73" s="241"/>
      <c r="BJ73" s="241"/>
      <c r="BK73" s="241"/>
      <c r="BL73" s="241"/>
      <c r="BM73" s="241"/>
      <c r="BN73" s="241"/>
      <c r="BO73" s="241"/>
      <c r="BP73" s="241"/>
      <c r="BQ73" s="238">
        <v>67</v>
      </c>
      <c r="BR73" s="243"/>
      <c r="BS73" s="981"/>
      <c r="BT73" s="982"/>
      <c r="BU73" s="982"/>
      <c r="BV73" s="982"/>
      <c r="BW73" s="982"/>
      <c r="BX73" s="982"/>
      <c r="BY73" s="982"/>
      <c r="BZ73" s="982"/>
      <c r="CA73" s="982"/>
      <c r="CB73" s="982"/>
      <c r="CC73" s="982"/>
      <c r="CD73" s="982"/>
      <c r="CE73" s="982"/>
      <c r="CF73" s="982"/>
      <c r="CG73" s="991"/>
      <c r="CH73" s="992"/>
      <c r="CI73" s="993"/>
      <c r="CJ73" s="993"/>
      <c r="CK73" s="993"/>
      <c r="CL73" s="994"/>
      <c r="CM73" s="992"/>
      <c r="CN73" s="993"/>
      <c r="CO73" s="993"/>
      <c r="CP73" s="993"/>
      <c r="CQ73" s="994"/>
      <c r="CR73" s="992"/>
      <c r="CS73" s="993"/>
      <c r="CT73" s="993"/>
      <c r="CU73" s="993"/>
      <c r="CV73" s="994"/>
      <c r="CW73" s="992"/>
      <c r="CX73" s="993"/>
      <c r="CY73" s="993"/>
      <c r="CZ73" s="993"/>
      <c r="DA73" s="994"/>
      <c r="DB73" s="992"/>
      <c r="DC73" s="993"/>
      <c r="DD73" s="993"/>
      <c r="DE73" s="993"/>
      <c r="DF73" s="994"/>
      <c r="DG73" s="992"/>
      <c r="DH73" s="993"/>
      <c r="DI73" s="993"/>
      <c r="DJ73" s="993"/>
      <c r="DK73" s="994"/>
      <c r="DL73" s="992"/>
      <c r="DM73" s="993"/>
      <c r="DN73" s="993"/>
      <c r="DO73" s="993"/>
      <c r="DP73" s="994"/>
      <c r="DQ73" s="992"/>
      <c r="DR73" s="993"/>
      <c r="DS73" s="993"/>
      <c r="DT73" s="993"/>
      <c r="DU73" s="994"/>
      <c r="DV73" s="981"/>
      <c r="DW73" s="982"/>
      <c r="DX73" s="982"/>
      <c r="DY73" s="982"/>
      <c r="DZ73" s="983"/>
      <c r="EA73" s="230"/>
    </row>
    <row r="74" spans="1:131" ht="26.25" customHeight="1" x14ac:dyDescent="0.2">
      <c r="A74" s="238">
        <v>7</v>
      </c>
      <c r="B74" s="1010"/>
      <c r="C74" s="1011"/>
      <c r="D74" s="1011"/>
      <c r="E74" s="1011"/>
      <c r="F74" s="1011"/>
      <c r="G74" s="1011"/>
      <c r="H74" s="1011"/>
      <c r="I74" s="1011"/>
      <c r="J74" s="1011"/>
      <c r="K74" s="1011"/>
      <c r="L74" s="1011"/>
      <c r="M74" s="1011"/>
      <c r="N74" s="1011"/>
      <c r="O74" s="1011"/>
      <c r="P74" s="1012"/>
      <c r="Q74" s="1013"/>
      <c r="R74" s="1007"/>
      <c r="S74" s="1007"/>
      <c r="T74" s="1007"/>
      <c r="U74" s="1007"/>
      <c r="V74" s="1007"/>
      <c r="W74" s="1007"/>
      <c r="X74" s="1007"/>
      <c r="Y74" s="1007"/>
      <c r="Z74" s="1007"/>
      <c r="AA74" s="1007"/>
      <c r="AB74" s="1007"/>
      <c r="AC74" s="1007"/>
      <c r="AD74" s="1007"/>
      <c r="AE74" s="1007"/>
      <c r="AF74" s="1007"/>
      <c r="AG74" s="1007"/>
      <c r="AH74" s="1007"/>
      <c r="AI74" s="1007"/>
      <c r="AJ74" s="1007"/>
      <c r="AK74" s="1007"/>
      <c r="AL74" s="1007"/>
      <c r="AM74" s="1007"/>
      <c r="AN74" s="1007"/>
      <c r="AO74" s="1007"/>
      <c r="AP74" s="1007"/>
      <c r="AQ74" s="1007"/>
      <c r="AR74" s="1007"/>
      <c r="AS74" s="1007"/>
      <c r="AT74" s="1007"/>
      <c r="AU74" s="1007"/>
      <c r="AV74" s="1007"/>
      <c r="AW74" s="1007"/>
      <c r="AX74" s="1007"/>
      <c r="AY74" s="1007"/>
      <c r="AZ74" s="1008"/>
      <c r="BA74" s="1008"/>
      <c r="BB74" s="1008"/>
      <c r="BC74" s="1008"/>
      <c r="BD74" s="1009"/>
      <c r="BE74" s="241"/>
      <c r="BF74" s="241"/>
      <c r="BG74" s="241"/>
      <c r="BH74" s="241"/>
      <c r="BI74" s="241"/>
      <c r="BJ74" s="241"/>
      <c r="BK74" s="241"/>
      <c r="BL74" s="241"/>
      <c r="BM74" s="241"/>
      <c r="BN74" s="241"/>
      <c r="BO74" s="241"/>
      <c r="BP74" s="241"/>
      <c r="BQ74" s="238">
        <v>68</v>
      </c>
      <c r="BR74" s="243"/>
      <c r="BS74" s="981"/>
      <c r="BT74" s="982"/>
      <c r="BU74" s="982"/>
      <c r="BV74" s="982"/>
      <c r="BW74" s="982"/>
      <c r="BX74" s="982"/>
      <c r="BY74" s="982"/>
      <c r="BZ74" s="982"/>
      <c r="CA74" s="982"/>
      <c r="CB74" s="982"/>
      <c r="CC74" s="982"/>
      <c r="CD74" s="982"/>
      <c r="CE74" s="982"/>
      <c r="CF74" s="982"/>
      <c r="CG74" s="991"/>
      <c r="CH74" s="992"/>
      <c r="CI74" s="993"/>
      <c r="CJ74" s="993"/>
      <c r="CK74" s="993"/>
      <c r="CL74" s="994"/>
      <c r="CM74" s="992"/>
      <c r="CN74" s="993"/>
      <c r="CO74" s="993"/>
      <c r="CP74" s="993"/>
      <c r="CQ74" s="994"/>
      <c r="CR74" s="992"/>
      <c r="CS74" s="993"/>
      <c r="CT74" s="993"/>
      <c r="CU74" s="993"/>
      <c r="CV74" s="994"/>
      <c r="CW74" s="992"/>
      <c r="CX74" s="993"/>
      <c r="CY74" s="993"/>
      <c r="CZ74" s="993"/>
      <c r="DA74" s="994"/>
      <c r="DB74" s="992"/>
      <c r="DC74" s="993"/>
      <c r="DD74" s="993"/>
      <c r="DE74" s="993"/>
      <c r="DF74" s="994"/>
      <c r="DG74" s="992"/>
      <c r="DH74" s="993"/>
      <c r="DI74" s="993"/>
      <c r="DJ74" s="993"/>
      <c r="DK74" s="994"/>
      <c r="DL74" s="992"/>
      <c r="DM74" s="993"/>
      <c r="DN74" s="993"/>
      <c r="DO74" s="993"/>
      <c r="DP74" s="994"/>
      <c r="DQ74" s="992"/>
      <c r="DR74" s="993"/>
      <c r="DS74" s="993"/>
      <c r="DT74" s="993"/>
      <c r="DU74" s="994"/>
      <c r="DV74" s="981"/>
      <c r="DW74" s="982"/>
      <c r="DX74" s="982"/>
      <c r="DY74" s="982"/>
      <c r="DZ74" s="983"/>
      <c r="EA74" s="230"/>
    </row>
    <row r="75" spans="1:131" ht="26.25" customHeight="1" x14ac:dyDescent="0.2">
      <c r="A75" s="238">
        <v>8</v>
      </c>
      <c r="B75" s="1010"/>
      <c r="C75" s="1011"/>
      <c r="D75" s="1011"/>
      <c r="E75" s="1011"/>
      <c r="F75" s="1011"/>
      <c r="G75" s="1011"/>
      <c r="H75" s="1011"/>
      <c r="I75" s="1011"/>
      <c r="J75" s="1011"/>
      <c r="K75" s="1011"/>
      <c r="L75" s="1011"/>
      <c r="M75" s="1011"/>
      <c r="N75" s="1011"/>
      <c r="O75" s="1011"/>
      <c r="P75" s="1012"/>
      <c r="Q75" s="1014"/>
      <c r="R75" s="1015"/>
      <c r="S75" s="1015"/>
      <c r="T75" s="1015"/>
      <c r="U75" s="1016"/>
      <c r="V75" s="1017"/>
      <c r="W75" s="1015"/>
      <c r="X75" s="1015"/>
      <c r="Y75" s="1015"/>
      <c r="Z75" s="1016"/>
      <c r="AA75" s="1017"/>
      <c r="AB75" s="1015"/>
      <c r="AC75" s="1015"/>
      <c r="AD75" s="1015"/>
      <c r="AE75" s="1016"/>
      <c r="AF75" s="1017"/>
      <c r="AG75" s="1015"/>
      <c r="AH75" s="1015"/>
      <c r="AI75" s="1015"/>
      <c r="AJ75" s="1016"/>
      <c r="AK75" s="1017"/>
      <c r="AL75" s="1015"/>
      <c r="AM75" s="1015"/>
      <c r="AN75" s="1015"/>
      <c r="AO75" s="1016"/>
      <c r="AP75" s="1017"/>
      <c r="AQ75" s="1015"/>
      <c r="AR75" s="1015"/>
      <c r="AS75" s="1015"/>
      <c r="AT75" s="1016"/>
      <c r="AU75" s="1017"/>
      <c r="AV75" s="1015"/>
      <c r="AW75" s="1015"/>
      <c r="AX75" s="1015"/>
      <c r="AY75" s="1016"/>
      <c r="AZ75" s="1008"/>
      <c r="BA75" s="1008"/>
      <c r="BB75" s="1008"/>
      <c r="BC75" s="1008"/>
      <c r="BD75" s="1009"/>
      <c r="BE75" s="241"/>
      <c r="BF75" s="241"/>
      <c r="BG75" s="241"/>
      <c r="BH75" s="241"/>
      <c r="BI75" s="241"/>
      <c r="BJ75" s="241"/>
      <c r="BK75" s="241"/>
      <c r="BL75" s="241"/>
      <c r="BM75" s="241"/>
      <c r="BN75" s="241"/>
      <c r="BO75" s="241"/>
      <c r="BP75" s="241"/>
      <c r="BQ75" s="238">
        <v>69</v>
      </c>
      <c r="BR75" s="243"/>
      <c r="BS75" s="981"/>
      <c r="BT75" s="982"/>
      <c r="BU75" s="982"/>
      <c r="BV75" s="982"/>
      <c r="BW75" s="982"/>
      <c r="BX75" s="982"/>
      <c r="BY75" s="982"/>
      <c r="BZ75" s="982"/>
      <c r="CA75" s="982"/>
      <c r="CB75" s="982"/>
      <c r="CC75" s="982"/>
      <c r="CD75" s="982"/>
      <c r="CE75" s="982"/>
      <c r="CF75" s="982"/>
      <c r="CG75" s="991"/>
      <c r="CH75" s="992"/>
      <c r="CI75" s="993"/>
      <c r="CJ75" s="993"/>
      <c r="CK75" s="993"/>
      <c r="CL75" s="994"/>
      <c r="CM75" s="992"/>
      <c r="CN75" s="993"/>
      <c r="CO75" s="993"/>
      <c r="CP75" s="993"/>
      <c r="CQ75" s="994"/>
      <c r="CR75" s="992"/>
      <c r="CS75" s="993"/>
      <c r="CT75" s="993"/>
      <c r="CU75" s="993"/>
      <c r="CV75" s="994"/>
      <c r="CW75" s="992"/>
      <c r="CX75" s="993"/>
      <c r="CY75" s="993"/>
      <c r="CZ75" s="993"/>
      <c r="DA75" s="994"/>
      <c r="DB75" s="992"/>
      <c r="DC75" s="993"/>
      <c r="DD75" s="993"/>
      <c r="DE75" s="993"/>
      <c r="DF75" s="994"/>
      <c r="DG75" s="992"/>
      <c r="DH75" s="993"/>
      <c r="DI75" s="993"/>
      <c r="DJ75" s="993"/>
      <c r="DK75" s="994"/>
      <c r="DL75" s="992"/>
      <c r="DM75" s="993"/>
      <c r="DN75" s="993"/>
      <c r="DO75" s="993"/>
      <c r="DP75" s="994"/>
      <c r="DQ75" s="992"/>
      <c r="DR75" s="993"/>
      <c r="DS75" s="993"/>
      <c r="DT75" s="993"/>
      <c r="DU75" s="994"/>
      <c r="DV75" s="981"/>
      <c r="DW75" s="982"/>
      <c r="DX75" s="982"/>
      <c r="DY75" s="982"/>
      <c r="DZ75" s="983"/>
      <c r="EA75" s="230"/>
    </row>
    <row r="76" spans="1:131" ht="26.25" customHeight="1" x14ac:dyDescent="0.2">
      <c r="A76" s="238">
        <v>9</v>
      </c>
      <c r="B76" s="1010"/>
      <c r="C76" s="1011"/>
      <c r="D76" s="1011"/>
      <c r="E76" s="1011"/>
      <c r="F76" s="1011"/>
      <c r="G76" s="1011"/>
      <c r="H76" s="1011"/>
      <c r="I76" s="1011"/>
      <c r="J76" s="1011"/>
      <c r="K76" s="1011"/>
      <c r="L76" s="1011"/>
      <c r="M76" s="1011"/>
      <c r="N76" s="1011"/>
      <c r="O76" s="1011"/>
      <c r="P76" s="1012"/>
      <c r="Q76" s="1014"/>
      <c r="R76" s="1015"/>
      <c r="S76" s="1015"/>
      <c r="T76" s="1015"/>
      <c r="U76" s="1016"/>
      <c r="V76" s="1017"/>
      <c r="W76" s="1015"/>
      <c r="X76" s="1015"/>
      <c r="Y76" s="1015"/>
      <c r="Z76" s="1016"/>
      <c r="AA76" s="1017"/>
      <c r="AB76" s="1015"/>
      <c r="AC76" s="1015"/>
      <c r="AD76" s="1015"/>
      <c r="AE76" s="1016"/>
      <c r="AF76" s="1017"/>
      <c r="AG76" s="1015"/>
      <c r="AH76" s="1015"/>
      <c r="AI76" s="1015"/>
      <c r="AJ76" s="1016"/>
      <c r="AK76" s="1017"/>
      <c r="AL76" s="1015"/>
      <c r="AM76" s="1015"/>
      <c r="AN76" s="1015"/>
      <c r="AO76" s="1016"/>
      <c r="AP76" s="1017"/>
      <c r="AQ76" s="1015"/>
      <c r="AR76" s="1015"/>
      <c r="AS76" s="1015"/>
      <c r="AT76" s="1016"/>
      <c r="AU76" s="1017"/>
      <c r="AV76" s="1015"/>
      <c r="AW76" s="1015"/>
      <c r="AX76" s="1015"/>
      <c r="AY76" s="1016"/>
      <c r="AZ76" s="1008"/>
      <c r="BA76" s="1008"/>
      <c r="BB76" s="1008"/>
      <c r="BC76" s="1008"/>
      <c r="BD76" s="1009"/>
      <c r="BE76" s="241"/>
      <c r="BF76" s="241"/>
      <c r="BG76" s="241"/>
      <c r="BH76" s="241"/>
      <c r="BI76" s="241"/>
      <c r="BJ76" s="241"/>
      <c r="BK76" s="241"/>
      <c r="BL76" s="241"/>
      <c r="BM76" s="241"/>
      <c r="BN76" s="241"/>
      <c r="BO76" s="241"/>
      <c r="BP76" s="241"/>
      <c r="BQ76" s="238">
        <v>70</v>
      </c>
      <c r="BR76" s="243"/>
      <c r="BS76" s="981"/>
      <c r="BT76" s="982"/>
      <c r="BU76" s="982"/>
      <c r="BV76" s="982"/>
      <c r="BW76" s="982"/>
      <c r="BX76" s="982"/>
      <c r="BY76" s="982"/>
      <c r="BZ76" s="982"/>
      <c r="CA76" s="982"/>
      <c r="CB76" s="982"/>
      <c r="CC76" s="982"/>
      <c r="CD76" s="982"/>
      <c r="CE76" s="982"/>
      <c r="CF76" s="982"/>
      <c r="CG76" s="991"/>
      <c r="CH76" s="992"/>
      <c r="CI76" s="993"/>
      <c r="CJ76" s="993"/>
      <c r="CK76" s="993"/>
      <c r="CL76" s="994"/>
      <c r="CM76" s="992"/>
      <c r="CN76" s="993"/>
      <c r="CO76" s="993"/>
      <c r="CP76" s="993"/>
      <c r="CQ76" s="994"/>
      <c r="CR76" s="992"/>
      <c r="CS76" s="993"/>
      <c r="CT76" s="993"/>
      <c r="CU76" s="993"/>
      <c r="CV76" s="994"/>
      <c r="CW76" s="992"/>
      <c r="CX76" s="993"/>
      <c r="CY76" s="993"/>
      <c r="CZ76" s="993"/>
      <c r="DA76" s="994"/>
      <c r="DB76" s="992"/>
      <c r="DC76" s="993"/>
      <c r="DD76" s="993"/>
      <c r="DE76" s="993"/>
      <c r="DF76" s="994"/>
      <c r="DG76" s="992"/>
      <c r="DH76" s="993"/>
      <c r="DI76" s="993"/>
      <c r="DJ76" s="993"/>
      <c r="DK76" s="994"/>
      <c r="DL76" s="992"/>
      <c r="DM76" s="993"/>
      <c r="DN76" s="993"/>
      <c r="DO76" s="993"/>
      <c r="DP76" s="994"/>
      <c r="DQ76" s="992"/>
      <c r="DR76" s="993"/>
      <c r="DS76" s="993"/>
      <c r="DT76" s="993"/>
      <c r="DU76" s="994"/>
      <c r="DV76" s="981"/>
      <c r="DW76" s="982"/>
      <c r="DX76" s="982"/>
      <c r="DY76" s="982"/>
      <c r="DZ76" s="983"/>
      <c r="EA76" s="230"/>
    </row>
    <row r="77" spans="1:131" ht="26.25" customHeight="1" x14ac:dyDescent="0.2">
      <c r="A77" s="238">
        <v>10</v>
      </c>
      <c r="B77" s="1010"/>
      <c r="C77" s="1011"/>
      <c r="D77" s="1011"/>
      <c r="E77" s="1011"/>
      <c r="F77" s="1011"/>
      <c r="G77" s="1011"/>
      <c r="H77" s="1011"/>
      <c r="I77" s="1011"/>
      <c r="J77" s="1011"/>
      <c r="K77" s="1011"/>
      <c r="L77" s="1011"/>
      <c r="M77" s="1011"/>
      <c r="N77" s="1011"/>
      <c r="O77" s="1011"/>
      <c r="P77" s="1012"/>
      <c r="Q77" s="1014"/>
      <c r="R77" s="1015"/>
      <c r="S77" s="1015"/>
      <c r="T77" s="1015"/>
      <c r="U77" s="1016"/>
      <c r="V77" s="1017"/>
      <c r="W77" s="1015"/>
      <c r="X77" s="1015"/>
      <c r="Y77" s="1015"/>
      <c r="Z77" s="1016"/>
      <c r="AA77" s="1017"/>
      <c r="AB77" s="1015"/>
      <c r="AC77" s="1015"/>
      <c r="AD77" s="1015"/>
      <c r="AE77" s="1016"/>
      <c r="AF77" s="1017"/>
      <c r="AG77" s="1015"/>
      <c r="AH77" s="1015"/>
      <c r="AI77" s="1015"/>
      <c r="AJ77" s="1016"/>
      <c r="AK77" s="1017"/>
      <c r="AL77" s="1015"/>
      <c r="AM77" s="1015"/>
      <c r="AN77" s="1015"/>
      <c r="AO77" s="1016"/>
      <c r="AP77" s="1017"/>
      <c r="AQ77" s="1015"/>
      <c r="AR77" s="1015"/>
      <c r="AS77" s="1015"/>
      <c r="AT77" s="1016"/>
      <c r="AU77" s="1017"/>
      <c r="AV77" s="1015"/>
      <c r="AW77" s="1015"/>
      <c r="AX77" s="1015"/>
      <c r="AY77" s="1016"/>
      <c r="AZ77" s="1008"/>
      <c r="BA77" s="1008"/>
      <c r="BB77" s="1008"/>
      <c r="BC77" s="1008"/>
      <c r="BD77" s="1009"/>
      <c r="BE77" s="241"/>
      <c r="BF77" s="241"/>
      <c r="BG77" s="241"/>
      <c r="BH77" s="241"/>
      <c r="BI77" s="241"/>
      <c r="BJ77" s="241"/>
      <c r="BK77" s="241"/>
      <c r="BL77" s="241"/>
      <c r="BM77" s="241"/>
      <c r="BN77" s="241"/>
      <c r="BO77" s="241"/>
      <c r="BP77" s="241"/>
      <c r="BQ77" s="238">
        <v>71</v>
      </c>
      <c r="BR77" s="243"/>
      <c r="BS77" s="981"/>
      <c r="BT77" s="982"/>
      <c r="BU77" s="982"/>
      <c r="BV77" s="982"/>
      <c r="BW77" s="982"/>
      <c r="BX77" s="982"/>
      <c r="BY77" s="982"/>
      <c r="BZ77" s="982"/>
      <c r="CA77" s="982"/>
      <c r="CB77" s="982"/>
      <c r="CC77" s="982"/>
      <c r="CD77" s="982"/>
      <c r="CE77" s="982"/>
      <c r="CF77" s="982"/>
      <c r="CG77" s="991"/>
      <c r="CH77" s="992"/>
      <c r="CI77" s="993"/>
      <c r="CJ77" s="993"/>
      <c r="CK77" s="993"/>
      <c r="CL77" s="994"/>
      <c r="CM77" s="992"/>
      <c r="CN77" s="993"/>
      <c r="CO77" s="993"/>
      <c r="CP77" s="993"/>
      <c r="CQ77" s="994"/>
      <c r="CR77" s="992"/>
      <c r="CS77" s="993"/>
      <c r="CT77" s="993"/>
      <c r="CU77" s="993"/>
      <c r="CV77" s="994"/>
      <c r="CW77" s="992"/>
      <c r="CX77" s="993"/>
      <c r="CY77" s="993"/>
      <c r="CZ77" s="993"/>
      <c r="DA77" s="994"/>
      <c r="DB77" s="992"/>
      <c r="DC77" s="993"/>
      <c r="DD77" s="993"/>
      <c r="DE77" s="993"/>
      <c r="DF77" s="994"/>
      <c r="DG77" s="992"/>
      <c r="DH77" s="993"/>
      <c r="DI77" s="993"/>
      <c r="DJ77" s="993"/>
      <c r="DK77" s="994"/>
      <c r="DL77" s="992"/>
      <c r="DM77" s="993"/>
      <c r="DN77" s="993"/>
      <c r="DO77" s="993"/>
      <c r="DP77" s="994"/>
      <c r="DQ77" s="992"/>
      <c r="DR77" s="993"/>
      <c r="DS77" s="993"/>
      <c r="DT77" s="993"/>
      <c r="DU77" s="994"/>
      <c r="DV77" s="981"/>
      <c r="DW77" s="982"/>
      <c r="DX77" s="982"/>
      <c r="DY77" s="982"/>
      <c r="DZ77" s="983"/>
      <c r="EA77" s="230"/>
    </row>
    <row r="78" spans="1:131" ht="26.25" customHeight="1" x14ac:dyDescent="0.2">
      <c r="A78" s="238">
        <v>11</v>
      </c>
      <c r="B78" s="1010"/>
      <c r="C78" s="1011"/>
      <c r="D78" s="1011"/>
      <c r="E78" s="1011"/>
      <c r="F78" s="1011"/>
      <c r="G78" s="1011"/>
      <c r="H78" s="1011"/>
      <c r="I78" s="1011"/>
      <c r="J78" s="1011"/>
      <c r="K78" s="1011"/>
      <c r="L78" s="1011"/>
      <c r="M78" s="1011"/>
      <c r="N78" s="1011"/>
      <c r="O78" s="1011"/>
      <c r="P78" s="1012"/>
      <c r="Q78" s="1013"/>
      <c r="R78" s="1007"/>
      <c r="S78" s="1007"/>
      <c r="T78" s="1007"/>
      <c r="U78" s="1007"/>
      <c r="V78" s="1007"/>
      <c r="W78" s="1007"/>
      <c r="X78" s="1007"/>
      <c r="Y78" s="1007"/>
      <c r="Z78" s="1007"/>
      <c r="AA78" s="1007"/>
      <c r="AB78" s="1007"/>
      <c r="AC78" s="1007"/>
      <c r="AD78" s="1007"/>
      <c r="AE78" s="1007"/>
      <c r="AF78" s="1007"/>
      <c r="AG78" s="1007"/>
      <c r="AH78" s="1007"/>
      <c r="AI78" s="1007"/>
      <c r="AJ78" s="1007"/>
      <c r="AK78" s="1007"/>
      <c r="AL78" s="1007"/>
      <c r="AM78" s="1007"/>
      <c r="AN78" s="1007"/>
      <c r="AO78" s="1007"/>
      <c r="AP78" s="1007"/>
      <c r="AQ78" s="1007"/>
      <c r="AR78" s="1007"/>
      <c r="AS78" s="1007"/>
      <c r="AT78" s="1007"/>
      <c r="AU78" s="1007"/>
      <c r="AV78" s="1007"/>
      <c r="AW78" s="1007"/>
      <c r="AX78" s="1007"/>
      <c r="AY78" s="1007"/>
      <c r="AZ78" s="1008"/>
      <c r="BA78" s="1008"/>
      <c r="BB78" s="1008"/>
      <c r="BC78" s="1008"/>
      <c r="BD78" s="1009"/>
      <c r="BE78" s="241"/>
      <c r="BF78" s="241"/>
      <c r="BG78" s="241"/>
      <c r="BH78" s="241"/>
      <c r="BI78" s="241"/>
      <c r="BJ78" s="230"/>
      <c r="BK78" s="230"/>
      <c r="BL78" s="230"/>
      <c r="BM78" s="230"/>
      <c r="BN78" s="230"/>
      <c r="BO78" s="241"/>
      <c r="BP78" s="241"/>
      <c r="BQ78" s="238">
        <v>72</v>
      </c>
      <c r="BR78" s="243"/>
      <c r="BS78" s="981"/>
      <c r="BT78" s="982"/>
      <c r="BU78" s="982"/>
      <c r="BV78" s="982"/>
      <c r="BW78" s="982"/>
      <c r="BX78" s="982"/>
      <c r="BY78" s="982"/>
      <c r="BZ78" s="982"/>
      <c r="CA78" s="982"/>
      <c r="CB78" s="982"/>
      <c r="CC78" s="982"/>
      <c r="CD78" s="982"/>
      <c r="CE78" s="982"/>
      <c r="CF78" s="982"/>
      <c r="CG78" s="991"/>
      <c r="CH78" s="992"/>
      <c r="CI78" s="993"/>
      <c r="CJ78" s="993"/>
      <c r="CK78" s="993"/>
      <c r="CL78" s="994"/>
      <c r="CM78" s="992"/>
      <c r="CN78" s="993"/>
      <c r="CO78" s="993"/>
      <c r="CP78" s="993"/>
      <c r="CQ78" s="994"/>
      <c r="CR78" s="992"/>
      <c r="CS78" s="993"/>
      <c r="CT78" s="993"/>
      <c r="CU78" s="993"/>
      <c r="CV78" s="994"/>
      <c r="CW78" s="992"/>
      <c r="CX78" s="993"/>
      <c r="CY78" s="993"/>
      <c r="CZ78" s="993"/>
      <c r="DA78" s="994"/>
      <c r="DB78" s="992"/>
      <c r="DC78" s="993"/>
      <c r="DD78" s="993"/>
      <c r="DE78" s="993"/>
      <c r="DF78" s="994"/>
      <c r="DG78" s="992"/>
      <c r="DH78" s="993"/>
      <c r="DI78" s="993"/>
      <c r="DJ78" s="993"/>
      <c r="DK78" s="994"/>
      <c r="DL78" s="992"/>
      <c r="DM78" s="993"/>
      <c r="DN78" s="993"/>
      <c r="DO78" s="993"/>
      <c r="DP78" s="994"/>
      <c r="DQ78" s="992"/>
      <c r="DR78" s="993"/>
      <c r="DS78" s="993"/>
      <c r="DT78" s="993"/>
      <c r="DU78" s="994"/>
      <c r="DV78" s="981"/>
      <c r="DW78" s="982"/>
      <c r="DX78" s="982"/>
      <c r="DY78" s="982"/>
      <c r="DZ78" s="983"/>
      <c r="EA78" s="230"/>
    </row>
    <row r="79" spans="1:131" ht="26.25" customHeight="1" x14ac:dyDescent="0.2">
      <c r="A79" s="238">
        <v>12</v>
      </c>
      <c r="B79" s="1010"/>
      <c r="C79" s="1011"/>
      <c r="D79" s="1011"/>
      <c r="E79" s="1011"/>
      <c r="F79" s="1011"/>
      <c r="G79" s="1011"/>
      <c r="H79" s="1011"/>
      <c r="I79" s="1011"/>
      <c r="J79" s="1011"/>
      <c r="K79" s="1011"/>
      <c r="L79" s="1011"/>
      <c r="M79" s="1011"/>
      <c r="N79" s="1011"/>
      <c r="O79" s="1011"/>
      <c r="P79" s="1012"/>
      <c r="Q79" s="1013"/>
      <c r="R79" s="1007"/>
      <c r="S79" s="1007"/>
      <c r="T79" s="1007"/>
      <c r="U79" s="1007"/>
      <c r="V79" s="1007"/>
      <c r="W79" s="1007"/>
      <c r="X79" s="1007"/>
      <c r="Y79" s="1007"/>
      <c r="Z79" s="1007"/>
      <c r="AA79" s="1007"/>
      <c r="AB79" s="1007"/>
      <c r="AC79" s="1007"/>
      <c r="AD79" s="1007"/>
      <c r="AE79" s="1007"/>
      <c r="AF79" s="1007"/>
      <c r="AG79" s="1007"/>
      <c r="AH79" s="1007"/>
      <c r="AI79" s="1007"/>
      <c r="AJ79" s="1007"/>
      <c r="AK79" s="1007"/>
      <c r="AL79" s="1007"/>
      <c r="AM79" s="1007"/>
      <c r="AN79" s="1007"/>
      <c r="AO79" s="1007"/>
      <c r="AP79" s="1007"/>
      <c r="AQ79" s="1007"/>
      <c r="AR79" s="1007"/>
      <c r="AS79" s="1007"/>
      <c r="AT79" s="1007"/>
      <c r="AU79" s="1007"/>
      <c r="AV79" s="1007"/>
      <c r="AW79" s="1007"/>
      <c r="AX79" s="1007"/>
      <c r="AY79" s="1007"/>
      <c r="AZ79" s="1008"/>
      <c r="BA79" s="1008"/>
      <c r="BB79" s="1008"/>
      <c r="BC79" s="1008"/>
      <c r="BD79" s="1009"/>
      <c r="BE79" s="241"/>
      <c r="BF79" s="241"/>
      <c r="BG79" s="241"/>
      <c r="BH79" s="241"/>
      <c r="BI79" s="241"/>
      <c r="BJ79" s="230"/>
      <c r="BK79" s="230"/>
      <c r="BL79" s="230"/>
      <c r="BM79" s="230"/>
      <c r="BN79" s="230"/>
      <c r="BO79" s="241"/>
      <c r="BP79" s="241"/>
      <c r="BQ79" s="238">
        <v>73</v>
      </c>
      <c r="BR79" s="243"/>
      <c r="BS79" s="981"/>
      <c r="BT79" s="982"/>
      <c r="BU79" s="982"/>
      <c r="BV79" s="982"/>
      <c r="BW79" s="982"/>
      <c r="BX79" s="982"/>
      <c r="BY79" s="982"/>
      <c r="BZ79" s="982"/>
      <c r="CA79" s="982"/>
      <c r="CB79" s="982"/>
      <c r="CC79" s="982"/>
      <c r="CD79" s="982"/>
      <c r="CE79" s="982"/>
      <c r="CF79" s="982"/>
      <c r="CG79" s="991"/>
      <c r="CH79" s="992"/>
      <c r="CI79" s="993"/>
      <c r="CJ79" s="993"/>
      <c r="CK79" s="993"/>
      <c r="CL79" s="994"/>
      <c r="CM79" s="992"/>
      <c r="CN79" s="993"/>
      <c r="CO79" s="993"/>
      <c r="CP79" s="993"/>
      <c r="CQ79" s="994"/>
      <c r="CR79" s="992"/>
      <c r="CS79" s="993"/>
      <c r="CT79" s="993"/>
      <c r="CU79" s="993"/>
      <c r="CV79" s="994"/>
      <c r="CW79" s="992"/>
      <c r="CX79" s="993"/>
      <c r="CY79" s="993"/>
      <c r="CZ79" s="993"/>
      <c r="DA79" s="994"/>
      <c r="DB79" s="992"/>
      <c r="DC79" s="993"/>
      <c r="DD79" s="993"/>
      <c r="DE79" s="993"/>
      <c r="DF79" s="994"/>
      <c r="DG79" s="992"/>
      <c r="DH79" s="993"/>
      <c r="DI79" s="993"/>
      <c r="DJ79" s="993"/>
      <c r="DK79" s="994"/>
      <c r="DL79" s="992"/>
      <c r="DM79" s="993"/>
      <c r="DN79" s="993"/>
      <c r="DO79" s="993"/>
      <c r="DP79" s="994"/>
      <c r="DQ79" s="992"/>
      <c r="DR79" s="993"/>
      <c r="DS79" s="993"/>
      <c r="DT79" s="993"/>
      <c r="DU79" s="994"/>
      <c r="DV79" s="981"/>
      <c r="DW79" s="982"/>
      <c r="DX79" s="982"/>
      <c r="DY79" s="982"/>
      <c r="DZ79" s="983"/>
      <c r="EA79" s="230"/>
    </row>
    <row r="80" spans="1:131" ht="26.25" customHeight="1" x14ac:dyDescent="0.2">
      <c r="A80" s="238">
        <v>13</v>
      </c>
      <c r="B80" s="1010"/>
      <c r="C80" s="1011"/>
      <c r="D80" s="1011"/>
      <c r="E80" s="1011"/>
      <c r="F80" s="1011"/>
      <c r="G80" s="1011"/>
      <c r="H80" s="1011"/>
      <c r="I80" s="1011"/>
      <c r="J80" s="1011"/>
      <c r="K80" s="1011"/>
      <c r="L80" s="1011"/>
      <c r="M80" s="1011"/>
      <c r="N80" s="1011"/>
      <c r="O80" s="1011"/>
      <c r="P80" s="1012"/>
      <c r="Q80" s="1013"/>
      <c r="R80" s="1007"/>
      <c r="S80" s="1007"/>
      <c r="T80" s="1007"/>
      <c r="U80" s="1007"/>
      <c r="V80" s="1007"/>
      <c r="W80" s="1007"/>
      <c r="X80" s="1007"/>
      <c r="Y80" s="1007"/>
      <c r="Z80" s="1007"/>
      <c r="AA80" s="1007"/>
      <c r="AB80" s="1007"/>
      <c r="AC80" s="1007"/>
      <c r="AD80" s="1007"/>
      <c r="AE80" s="1007"/>
      <c r="AF80" s="1007"/>
      <c r="AG80" s="1007"/>
      <c r="AH80" s="1007"/>
      <c r="AI80" s="1007"/>
      <c r="AJ80" s="1007"/>
      <c r="AK80" s="1007"/>
      <c r="AL80" s="1007"/>
      <c r="AM80" s="1007"/>
      <c r="AN80" s="1007"/>
      <c r="AO80" s="1007"/>
      <c r="AP80" s="1007"/>
      <c r="AQ80" s="1007"/>
      <c r="AR80" s="1007"/>
      <c r="AS80" s="1007"/>
      <c r="AT80" s="1007"/>
      <c r="AU80" s="1007"/>
      <c r="AV80" s="1007"/>
      <c r="AW80" s="1007"/>
      <c r="AX80" s="1007"/>
      <c r="AY80" s="1007"/>
      <c r="AZ80" s="1008"/>
      <c r="BA80" s="1008"/>
      <c r="BB80" s="1008"/>
      <c r="BC80" s="1008"/>
      <c r="BD80" s="1009"/>
      <c r="BE80" s="241"/>
      <c r="BF80" s="241"/>
      <c r="BG80" s="241"/>
      <c r="BH80" s="241"/>
      <c r="BI80" s="241"/>
      <c r="BJ80" s="241"/>
      <c r="BK80" s="241"/>
      <c r="BL80" s="241"/>
      <c r="BM80" s="241"/>
      <c r="BN80" s="241"/>
      <c r="BO80" s="241"/>
      <c r="BP80" s="241"/>
      <c r="BQ80" s="238">
        <v>74</v>
      </c>
      <c r="BR80" s="243"/>
      <c r="BS80" s="981"/>
      <c r="BT80" s="982"/>
      <c r="BU80" s="982"/>
      <c r="BV80" s="982"/>
      <c r="BW80" s="982"/>
      <c r="BX80" s="982"/>
      <c r="BY80" s="982"/>
      <c r="BZ80" s="982"/>
      <c r="CA80" s="982"/>
      <c r="CB80" s="982"/>
      <c r="CC80" s="982"/>
      <c r="CD80" s="982"/>
      <c r="CE80" s="982"/>
      <c r="CF80" s="982"/>
      <c r="CG80" s="991"/>
      <c r="CH80" s="992"/>
      <c r="CI80" s="993"/>
      <c r="CJ80" s="993"/>
      <c r="CK80" s="993"/>
      <c r="CL80" s="994"/>
      <c r="CM80" s="992"/>
      <c r="CN80" s="993"/>
      <c r="CO80" s="993"/>
      <c r="CP80" s="993"/>
      <c r="CQ80" s="994"/>
      <c r="CR80" s="992"/>
      <c r="CS80" s="993"/>
      <c r="CT80" s="993"/>
      <c r="CU80" s="993"/>
      <c r="CV80" s="994"/>
      <c r="CW80" s="992"/>
      <c r="CX80" s="993"/>
      <c r="CY80" s="993"/>
      <c r="CZ80" s="993"/>
      <c r="DA80" s="994"/>
      <c r="DB80" s="992"/>
      <c r="DC80" s="993"/>
      <c r="DD80" s="993"/>
      <c r="DE80" s="993"/>
      <c r="DF80" s="994"/>
      <c r="DG80" s="992"/>
      <c r="DH80" s="993"/>
      <c r="DI80" s="993"/>
      <c r="DJ80" s="993"/>
      <c r="DK80" s="994"/>
      <c r="DL80" s="992"/>
      <c r="DM80" s="993"/>
      <c r="DN80" s="993"/>
      <c r="DO80" s="993"/>
      <c r="DP80" s="994"/>
      <c r="DQ80" s="992"/>
      <c r="DR80" s="993"/>
      <c r="DS80" s="993"/>
      <c r="DT80" s="993"/>
      <c r="DU80" s="994"/>
      <c r="DV80" s="981"/>
      <c r="DW80" s="982"/>
      <c r="DX80" s="982"/>
      <c r="DY80" s="982"/>
      <c r="DZ80" s="983"/>
      <c r="EA80" s="230"/>
    </row>
    <row r="81" spans="1:131" ht="26.25" customHeight="1" x14ac:dyDescent="0.2">
      <c r="A81" s="238">
        <v>14</v>
      </c>
      <c r="B81" s="1010"/>
      <c r="C81" s="1011"/>
      <c r="D81" s="1011"/>
      <c r="E81" s="1011"/>
      <c r="F81" s="1011"/>
      <c r="G81" s="1011"/>
      <c r="H81" s="1011"/>
      <c r="I81" s="1011"/>
      <c r="J81" s="1011"/>
      <c r="K81" s="1011"/>
      <c r="L81" s="1011"/>
      <c r="M81" s="1011"/>
      <c r="N81" s="1011"/>
      <c r="O81" s="1011"/>
      <c r="P81" s="1012"/>
      <c r="Q81" s="1013"/>
      <c r="R81" s="1007"/>
      <c r="S81" s="1007"/>
      <c r="T81" s="1007"/>
      <c r="U81" s="1007"/>
      <c r="V81" s="1007"/>
      <c r="W81" s="1007"/>
      <c r="X81" s="1007"/>
      <c r="Y81" s="1007"/>
      <c r="Z81" s="1007"/>
      <c r="AA81" s="1007"/>
      <c r="AB81" s="1007"/>
      <c r="AC81" s="1007"/>
      <c r="AD81" s="1007"/>
      <c r="AE81" s="1007"/>
      <c r="AF81" s="1007"/>
      <c r="AG81" s="1007"/>
      <c r="AH81" s="1007"/>
      <c r="AI81" s="1007"/>
      <c r="AJ81" s="1007"/>
      <c r="AK81" s="1007"/>
      <c r="AL81" s="1007"/>
      <c r="AM81" s="1007"/>
      <c r="AN81" s="1007"/>
      <c r="AO81" s="1007"/>
      <c r="AP81" s="1007"/>
      <c r="AQ81" s="1007"/>
      <c r="AR81" s="1007"/>
      <c r="AS81" s="1007"/>
      <c r="AT81" s="1007"/>
      <c r="AU81" s="1007"/>
      <c r="AV81" s="1007"/>
      <c r="AW81" s="1007"/>
      <c r="AX81" s="1007"/>
      <c r="AY81" s="1007"/>
      <c r="AZ81" s="1008"/>
      <c r="BA81" s="1008"/>
      <c r="BB81" s="1008"/>
      <c r="BC81" s="1008"/>
      <c r="BD81" s="1009"/>
      <c r="BE81" s="241"/>
      <c r="BF81" s="241"/>
      <c r="BG81" s="241"/>
      <c r="BH81" s="241"/>
      <c r="BI81" s="241"/>
      <c r="BJ81" s="241"/>
      <c r="BK81" s="241"/>
      <c r="BL81" s="241"/>
      <c r="BM81" s="241"/>
      <c r="BN81" s="241"/>
      <c r="BO81" s="241"/>
      <c r="BP81" s="241"/>
      <c r="BQ81" s="238">
        <v>75</v>
      </c>
      <c r="BR81" s="243"/>
      <c r="BS81" s="981"/>
      <c r="BT81" s="982"/>
      <c r="BU81" s="982"/>
      <c r="BV81" s="982"/>
      <c r="BW81" s="982"/>
      <c r="BX81" s="982"/>
      <c r="BY81" s="982"/>
      <c r="BZ81" s="982"/>
      <c r="CA81" s="982"/>
      <c r="CB81" s="982"/>
      <c r="CC81" s="982"/>
      <c r="CD81" s="982"/>
      <c r="CE81" s="982"/>
      <c r="CF81" s="982"/>
      <c r="CG81" s="991"/>
      <c r="CH81" s="992"/>
      <c r="CI81" s="993"/>
      <c r="CJ81" s="993"/>
      <c r="CK81" s="993"/>
      <c r="CL81" s="994"/>
      <c r="CM81" s="992"/>
      <c r="CN81" s="993"/>
      <c r="CO81" s="993"/>
      <c r="CP81" s="993"/>
      <c r="CQ81" s="994"/>
      <c r="CR81" s="992"/>
      <c r="CS81" s="993"/>
      <c r="CT81" s="993"/>
      <c r="CU81" s="993"/>
      <c r="CV81" s="994"/>
      <c r="CW81" s="992"/>
      <c r="CX81" s="993"/>
      <c r="CY81" s="993"/>
      <c r="CZ81" s="993"/>
      <c r="DA81" s="994"/>
      <c r="DB81" s="992"/>
      <c r="DC81" s="993"/>
      <c r="DD81" s="993"/>
      <c r="DE81" s="993"/>
      <c r="DF81" s="994"/>
      <c r="DG81" s="992"/>
      <c r="DH81" s="993"/>
      <c r="DI81" s="993"/>
      <c r="DJ81" s="993"/>
      <c r="DK81" s="994"/>
      <c r="DL81" s="992"/>
      <c r="DM81" s="993"/>
      <c r="DN81" s="993"/>
      <c r="DO81" s="993"/>
      <c r="DP81" s="994"/>
      <c r="DQ81" s="992"/>
      <c r="DR81" s="993"/>
      <c r="DS81" s="993"/>
      <c r="DT81" s="993"/>
      <c r="DU81" s="994"/>
      <c r="DV81" s="981"/>
      <c r="DW81" s="982"/>
      <c r="DX81" s="982"/>
      <c r="DY81" s="982"/>
      <c r="DZ81" s="983"/>
      <c r="EA81" s="230"/>
    </row>
    <row r="82" spans="1:131" ht="26.25" customHeight="1" x14ac:dyDescent="0.2">
      <c r="A82" s="238">
        <v>15</v>
      </c>
      <c r="B82" s="1010"/>
      <c r="C82" s="1011"/>
      <c r="D82" s="1011"/>
      <c r="E82" s="1011"/>
      <c r="F82" s="1011"/>
      <c r="G82" s="1011"/>
      <c r="H82" s="1011"/>
      <c r="I82" s="1011"/>
      <c r="J82" s="1011"/>
      <c r="K82" s="1011"/>
      <c r="L82" s="1011"/>
      <c r="M82" s="1011"/>
      <c r="N82" s="1011"/>
      <c r="O82" s="1011"/>
      <c r="P82" s="1012"/>
      <c r="Q82" s="1013"/>
      <c r="R82" s="1007"/>
      <c r="S82" s="1007"/>
      <c r="T82" s="1007"/>
      <c r="U82" s="1007"/>
      <c r="V82" s="1007"/>
      <c r="W82" s="1007"/>
      <c r="X82" s="1007"/>
      <c r="Y82" s="1007"/>
      <c r="Z82" s="1007"/>
      <c r="AA82" s="1007"/>
      <c r="AB82" s="1007"/>
      <c r="AC82" s="1007"/>
      <c r="AD82" s="1007"/>
      <c r="AE82" s="1007"/>
      <c r="AF82" s="1007"/>
      <c r="AG82" s="1007"/>
      <c r="AH82" s="1007"/>
      <c r="AI82" s="1007"/>
      <c r="AJ82" s="1007"/>
      <c r="AK82" s="1007"/>
      <c r="AL82" s="1007"/>
      <c r="AM82" s="1007"/>
      <c r="AN82" s="1007"/>
      <c r="AO82" s="1007"/>
      <c r="AP82" s="1007"/>
      <c r="AQ82" s="1007"/>
      <c r="AR82" s="1007"/>
      <c r="AS82" s="1007"/>
      <c r="AT82" s="1007"/>
      <c r="AU82" s="1007"/>
      <c r="AV82" s="1007"/>
      <c r="AW82" s="1007"/>
      <c r="AX82" s="1007"/>
      <c r="AY82" s="1007"/>
      <c r="AZ82" s="1008"/>
      <c r="BA82" s="1008"/>
      <c r="BB82" s="1008"/>
      <c r="BC82" s="1008"/>
      <c r="BD82" s="1009"/>
      <c r="BE82" s="241"/>
      <c r="BF82" s="241"/>
      <c r="BG82" s="241"/>
      <c r="BH82" s="241"/>
      <c r="BI82" s="241"/>
      <c r="BJ82" s="241"/>
      <c r="BK82" s="241"/>
      <c r="BL82" s="241"/>
      <c r="BM82" s="241"/>
      <c r="BN82" s="241"/>
      <c r="BO82" s="241"/>
      <c r="BP82" s="241"/>
      <c r="BQ82" s="238">
        <v>76</v>
      </c>
      <c r="BR82" s="243"/>
      <c r="BS82" s="981"/>
      <c r="BT82" s="982"/>
      <c r="BU82" s="982"/>
      <c r="BV82" s="982"/>
      <c r="BW82" s="982"/>
      <c r="BX82" s="982"/>
      <c r="BY82" s="982"/>
      <c r="BZ82" s="982"/>
      <c r="CA82" s="982"/>
      <c r="CB82" s="982"/>
      <c r="CC82" s="982"/>
      <c r="CD82" s="982"/>
      <c r="CE82" s="982"/>
      <c r="CF82" s="982"/>
      <c r="CG82" s="991"/>
      <c r="CH82" s="992"/>
      <c r="CI82" s="993"/>
      <c r="CJ82" s="993"/>
      <c r="CK82" s="993"/>
      <c r="CL82" s="994"/>
      <c r="CM82" s="992"/>
      <c r="CN82" s="993"/>
      <c r="CO82" s="993"/>
      <c r="CP82" s="993"/>
      <c r="CQ82" s="994"/>
      <c r="CR82" s="992"/>
      <c r="CS82" s="993"/>
      <c r="CT82" s="993"/>
      <c r="CU82" s="993"/>
      <c r="CV82" s="994"/>
      <c r="CW82" s="992"/>
      <c r="CX82" s="993"/>
      <c r="CY82" s="993"/>
      <c r="CZ82" s="993"/>
      <c r="DA82" s="994"/>
      <c r="DB82" s="992"/>
      <c r="DC82" s="993"/>
      <c r="DD82" s="993"/>
      <c r="DE82" s="993"/>
      <c r="DF82" s="994"/>
      <c r="DG82" s="992"/>
      <c r="DH82" s="993"/>
      <c r="DI82" s="993"/>
      <c r="DJ82" s="993"/>
      <c r="DK82" s="994"/>
      <c r="DL82" s="992"/>
      <c r="DM82" s="993"/>
      <c r="DN82" s="993"/>
      <c r="DO82" s="993"/>
      <c r="DP82" s="994"/>
      <c r="DQ82" s="992"/>
      <c r="DR82" s="993"/>
      <c r="DS82" s="993"/>
      <c r="DT82" s="993"/>
      <c r="DU82" s="994"/>
      <c r="DV82" s="981"/>
      <c r="DW82" s="982"/>
      <c r="DX82" s="982"/>
      <c r="DY82" s="982"/>
      <c r="DZ82" s="983"/>
      <c r="EA82" s="230"/>
    </row>
    <row r="83" spans="1:131" ht="26.25" customHeight="1" x14ac:dyDescent="0.2">
      <c r="A83" s="238">
        <v>16</v>
      </c>
      <c r="B83" s="1010"/>
      <c r="C83" s="1011"/>
      <c r="D83" s="1011"/>
      <c r="E83" s="1011"/>
      <c r="F83" s="1011"/>
      <c r="G83" s="1011"/>
      <c r="H83" s="1011"/>
      <c r="I83" s="1011"/>
      <c r="J83" s="1011"/>
      <c r="K83" s="1011"/>
      <c r="L83" s="1011"/>
      <c r="M83" s="1011"/>
      <c r="N83" s="1011"/>
      <c r="O83" s="1011"/>
      <c r="P83" s="1012"/>
      <c r="Q83" s="1013"/>
      <c r="R83" s="1007"/>
      <c r="S83" s="1007"/>
      <c r="T83" s="1007"/>
      <c r="U83" s="1007"/>
      <c r="V83" s="1007"/>
      <c r="W83" s="1007"/>
      <c r="X83" s="1007"/>
      <c r="Y83" s="1007"/>
      <c r="Z83" s="1007"/>
      <c r="AA83" s="1007"/>
      <c r="AB83" s="1007"/>
      <c r="AC83" s="1007"/>
      <c r="AD83" s="1007"/>
      <c r="AE83" s="1007"/>
      <c r="AF83" s="1007"/>
      <c r="AG83" s="1007"/>
      <c r="AH83" s="1007"/>
      <c r="AI83" s="1007"/>
      <c r="AJ83" s="1007"/>
      <c r="AK83" s="1007"/>
      <c r="AL83" s="1007"/>
      <c r="AM83" s="1007"/>
      <c r="AN83" s="1007"/>
      <c r="AO83" s="1007"/>
      <c r="AP83" s="1007"/>
      <c r="AQ83" s="1007"/>
      <c r="AR83" s="1007"/>
      <c r="AS83" s="1007"/>
      <c r="AT83" s="1007"/>
      <c r="AU83" s="1007"/>
      <c r="AV83" s="1007"/>
      <c r="AW83" s="1007"/>
      <c r="AX83" s="1007"/>
      <c r="AY83" s="1007"/>
      <c r="AZ83" s="1008"/>
      <c r="BA83" s="1008"/>
      <c r="BB83" s="1008"/>
      <c r="BC83" s="1008"/>
      <c r="BD83" s="1009"/>
      <c r="BE83" s="241"/>
      <c r="BF83" s="241"/>
      <c r="BG83" s="241"/>
      <c r="BH83" s="241"/>
      <c r="BI83" s="241"/>
      <c r="BJ83" s="241"/>
      <c r="BK83" s="241"/>
      <c r="BL83" s="241"/>
      <c r="BM83" s="241"/>
      <c r="BN83" s="241"/>
      <c r="BO83" s="241"/>
      <c r="BP83" s="241"/>
      <c r="BQ83" s="238">
        <v>77</v>
      </c>
      <c r="BR83" s="243"/>
      <c r="BS83" s="981"/>
      <c r="BT83" s="982"/>
      <c r="BU83" s="982"/>
      <c r="BV83" s="982"/>
      <c r="BW83" s="982"/>
      <c r="BX83" s="982"/>
      <c r="BY83" s="982"/>
      <c r="BZ83" s="982"/>
      <c r="CA83" s="982"/>
      <c r="CB83" s="982"/>
      <c r="CC83" s="982"/>
      <c r="CD83" s="982"/>
      <c r="CE83" s="982"/>
      <c r="CF83" s="982"/>
      <c r="CG83" s="991"/>
      <c r="CH83" s="992"/>
      <c r="CI83" s="993"/>
      <c r="CJ83" s="993"/>
      <c r="CK83" s="993"/>
      <c r="CL83" s="994"/>
      <c r="CM83" s="992"/>
      <c r="CN83" s="993"/>
      <c r="CO83" s="993"/>
      <c r="CP83" s="993"/>
      <c r="CQ83" s="994"/>
      <c r="CR83" s="992"/>
      <c r="CS83" s="993"/>
      <c r="CT83" s="993"/>
      <c r="CU83" s="993"/>
      <c r="CV83" s="994"/>
      <c r="CW83" s="992"/>
      <c r="CX83" s="993"/>
      <c r="CY83" s="993"/>
      <c r="CZ83" s="993"/>
      <c r="DA83" s="994"/>
      <c r="DB83" s="992"/>
      <c r="DC83" s="993"/>
      <c r="DD83" s="993"/>
      <c r="DE83" s="993"/>
      <c r="DF83" s="994"/>
      <c r="DG83" s="992"/>
      <c r="DH83" s="993"/>
      <c r="DI83" s="993"/>
      <c r="DJ83" s="993"/>
      <c r="DK83" s="994"/>
      <c r="DL83" s="992"/>
      <c r="DM83" s="993"/>
      <c r="DN83" s="993"/>
      <c r="DO83" s="993"/>
      <c r="DP83" s="994"/>
      <c r="DQ83" s="992"/>
      <c r="DR83" s="993"/>
      <c r="DS83" s="993"/>
      <c r="DT83" s="993"/>
      <c r="DU83" s="994"/>
      <c r="DV83" s="981"/>
      <c r="DW83" s="982"/>
      <c r="DX83" s="982"/>
      <c r="DY83" s="982"/>
      <c r="DZ83" s="983"/>
      <c r="EA83" s="230"/>
    </row>
    <row r="84" spans="1:131" ht="26.25" customHeight="1" x14ac:dyDescent="0.2">
      <c r="A84" s="238">
        <v>17</v>
      </c>
      <c r="B84" s="1010"/>
      <c r="C84" s="1011"/>
      <c r="D84" s="1011"/>
      <c r="E84" s="1011"/>
      <c r="F84" s="1011"/>
      <c r="G84" s="1011"/>
      <c r="H84" s="1011"/>
      <c r="I84" s="1011"/>
      <c r="J84" s="1011"/>
      <c r="K84" s="1011"/>
      <c r="L84" s="1011"/>
      <c r="M84" s="1011"/>
      <c r="N84" s="1011"/>
      <c r="O84" s="1011"/>
      <c r="P84" s="1012"/>
      <c r="Q84" s="1013"/>
      <c r="R84" s="1007"/>
      <c r="S84" s="1007"/>
      <c r="T84" s="1007"/>
      <c r="U84" s="1007"/>
      <c r="V84" s="1007"/>
      <c r="W84" s="1007"/>
      <c r="X84" s="1007"/>
      <c r="Y84" s="1007"/>
      <c r="Z84" s="1007"/>
      <c r="AA84" s="1007"/>
      <c r="AB84" s="1007"/>
      <c r="AC84" s="1007"/>
      <c r="AD84" s="1007"/>
      <c r="AE84" s="1007"/>
      <c r="AF84" s="1007"/>
      <c r="AG84" s="1007"/>
      <c r="AH84" s="1007"/>
      <c r="AI84" s="1007"/>
      <c r="AJ84" s="1007"/>
      <c r="AK84" s="1007"/>
      <c r="AL84" s="1007"/>
      <c r="AM84" s="1007"/>
      <c r="AN84" s="1007"/>
      <c r="AO84" s="1007"/>
      <c r="AP84" s="1007"/>
      <c r="AQ84" s="1007"/>
      <c r="AR84" s="1007"/>
      <c r="AS84" s="1007"/>
      <c r="AT84" s="1007"/>
      <c r="AU84" s="1007"/>
      <c r="AV84" s="1007"/>
      <c r="AW84" s="1007"/>
      <c r="AX84" s="1007"/>
      <c r="AY84" s="1007"/>
      <c r="AZ84" s="1008"/>
      <c r="BA84" s="1008"/>
      <c r="BB84" s="1008"/>
      <c r="BC84" s="1008"/>
      <c r="BD84" s="1009"/>
      <c r="BE84" s="241"/>
      <c r="BF84" s="241"/>
      <c r="BG84" s="241"/>
      <c r="BH84" s="241"/>
      <c r="BI84" s="241"/>
      <c r="BJ84" s="241"/>
      <c r="BK84" s="241"/>
      <c r="BL84" s="241"/>
      <c r="BM84" s="241"/>
      <c r="BN84" s="241"/>
      <c r="BO84" s="241"/>
      <c r="BP84" s="241"/>
      <c r="BQ84" s="238">
        <v>78</v>
      </c>
      <c r="BR84" s="243"/>
      <c r="BS84" s="981"/>
      <c r="BT84" s="982"/>
      <c r="BU84" s="982"/>
      <c r="BV84" s="982"/>
      <c r="BW84" s="982"/>
      <c r="BX84" s="982"/>
      <c r="BY84" s="982"/>
      <c r="BZ84" s="982"/>
      <c r="CA84" s="982"/>
      <c r="CB84" s="982"/>
      <c r="CC84" s="982"/>
      <c r="CD84" s="982"/>
      <c r="CE84" s="982"/>
      <c r="CF84" s="982"/>
      <c r="CG84" s="991"/>
      <c r="CH84" s="992"/>
      <c r="CI84" s="993"/>
      <c r="CJ84" s="993"/>
      <c r="CK84" s="993"/>
      <c r="CL84" s="994"/>
      <c r="CM84" s="992"/>
      <c r="CN84" s="993"/>
      <c r="CO84" s="993"/>
      <c r="CP84" s="993"/>
      <c r="CQ84" s="994"/>
      <c r="CR84" s="992"/>
      <c r="CS84" s="993"/>
      <c r="CT84" s="993"/>
      <c r="CU84" s="993"/>
      <c r="CV84" s="994"/>
      <c r="CW84" s="992"/>
      <c r="CX84" s="993"/>
      <c r="CY84" s="993"/>
      <c r="CZ84" s="993"/>
      <c r="DA84" s="994"/>
      <c r="DB84" s="992"/>
      <c r="DC84" s="993"/>
      <c r="DD84" s="993"/>
      <c r="DE84" s="993"/>
      <c r="DF84" s="994"/>
      <c r="DG84" s="992"/>
      <c r="DH84" s="993"/>
      <c r="DI84" s="993"/>
      <c r="DJ84" s="993"/>
      <c r="DK84" s="994"/>
      <c r="DL84" s="992"/>
      <c r="DM84" s="993"/>
      <c r="DN84" s="993"/>
      <c r="DO84" s="993"/>
      <c r="DP84" s="994"/>
      <c r="DQ84" s="992"/>
      <c r="DR84" s="993"/>
      <c r="DS84" s="993"/>
      <c r="DT84" s="993"/>
      <c r="DU84" s="994"/>
      <c r="DV84" s="981"/>
      <c r="DW84" s="982"/>
      <c r="DX84" s="982"/>
      <c r="DY84" s="982"/>
      <c r="DZ84" s="983"/>
      <c r="EA84" s="230"/>
    </row>
    <row r="85" spans="1:131" ht="26.25" customHeight="1" x14ac:dyDescent="0.2">
      <c r="A85" s="238">
        <v>18</v>
      </c>
      <c r="B85" s="1010"/>
      <c r="C85" s="1011"/>
      <c r="D85" s="1011"/>
      <c r="E85" s="1011"/>
      <c r="F85" s="1011"/>
      <c r="G85" s="1011"/>
      <c r="H85" s="1011"/>
      <c r="I85" s="1011"/>
      <c r="J85" s="1011"/>
      <c r="K85" s="1011"/>
      <c r="L85" s="1011"/>
      <c r="M85" s="1011"/>
      <c r="N85" s="1011"/>
      <c r="O85" s="1011"/>
      <c r="P85" s="1012"/>
      <c r="Q85" s="1013"/>
      <c r="R85" s="1007"/>
      <c r="S85" s="1007"/>
      <c r="T85" s="1007"/>
      <c r="U85" s="1007"/>
      <c r="V85" s="1007"/>
      <c r="W85" s="1007"/>
      <c r="X85" s="1007"/>
      <c r="Y85" s="1007"/>
      <c r="Z85" s="1007"/>
      <c r="AA85" s="1007"/>
      <c r="AB85" s="1007"/>
      <c r="AC85" s="1007"/>
      <c r="AD85" s="1007"/>
      <c r="AE85" s="1007"/>
      <c r="AF85" s="1007"/>
      <c r="AG85" s="1007"/>
      <c r="AH85" s="1007"/>
      <c r="AI85" s="1007"/>
      <c r="AJ85" s="1007"/>
      <c r="AK85" s="1007"/>
      <c r="AL85" s="1007"/>
      <c r="AM85" s="1007"/>
      <c r="AN85" s="1007"/>
      <c r="AO85" s="1007"/>
      <c r="AP85" s="1007"/>
      <c r="AQ85" s="1007"/>
      <c r="AR85" s="1007"/>
      <c r="AS85" s="1007"/>
      <c r="AT85" s="1007"/>
      <c r="AU85" s="1007"/>
      <c r="AV85" s="1007"/>
      <c r="AW85" s="1007"/>
      <c r="AX85" s="1007"/>
      <c r="AY85" s="1007"/>
      <c r="AZ85" s="1008"/>
      <c r="BA85" s="1008"/>
      <c r="BB85" s="1008"/>
      <c r="BC85" s="1008"/>
      <c r="BD85" s="1009"/>
      <c r="BE85" s="241"/>
      <c r="BF85" s="241"/>
      <c r="BG85" s="241"/>
      <c r="BH85" s="241"/>
      <c r="BI85" s="241"/>
      <c r="BJ85" s="241"/>
      <c r="BK85" s="241"/>
      <c r="BL85" s="241"/>
      <c r="BM85" s="241"/>
      <c r="BN85" s="241"/>
      <c r="BO85" s="241"/>
      <c r="BP85" s="241"/>
      <c r="BQ85" s="238">
        <v>79</v>
      </c>
      <c r="BR85" s="243"/>
      <c r="BS85" s="981"/>
      <c r="BT85" s="982"/>
      <c r="BU85" s="982"/>
      <c r="BV85" s="982"/>
      <c r="BW85" s="982"/>
      <c r="BX85" s="982"/>
      <c r="BY85" s="982"/>
      <c r="BZ85" s="982"/>
      <c r="CA85" s="982"/>
      <c r="CB85" s="982"/>
      <c r="CC85" s="982"/>
      <c r="CD85" s="982"/>
      <c r="CE85" s="982"/>
      <c r="CF85" s="982"/>
      <c r="CG85" s="991"/>
      <c r="CH85" s="992"/>
      <c r="CI85" s="993"/>
      <c r="CJ85" s="993"/>
      <c r="CK85" s="993"/>
      <c r="CL85" s="994"/>
      <c r="CM85" s="992"/>
      <c r="CN85" s="993"/>
      <c r="CO85" s="993"/>
      <c r="CP85" s="993"/>
      <c r="CQ85" s="994"/>
      <c r="CR85" s="992"/>
      <c r="CS85" s="993"/>
      <c r="CT85" s="993"/>
      <c r="CU85" s="993"/>
      <c r="CV85" s="994"/>
      <c r="CW85" s="992"/>
      <c r="CX85" s="993"/>
      <c r="CY85" s="993"/>
      <c r="CZ85" s="993"/>
      <c r="DA85" s="994"/>
      <c r="DB85" s="992"/>
      <c r="DC85" s="993"/>
      <c r="DD85" s="993"/>
      <c r="DE85" s="993"/>
      <c r="DF85" s="994"/>
      <c r="DG85" s="992"/>
      <c r="DH85" s="993"/>
      <c r="DI85" s="993"/>
      <c r="DJ85" s="993"/>
      <c r="DK85" s="994"/>
      <c r="DL85" s="992"/>
      <c r="DM85" s="993"/>
      <c r="DN85" s="993"/>
      <c r="DO85" s="993"/>
      <c r="DP85" s="994"/>
      <c r="DQ85" s="992"/>
      <c r="DR85" s="993"/>
      <c r="DS85" s="993"/>
      <c r="DT85" s="993"/>
      <c r="DU85" s="994"/>
      <c r="DV85" s="981"/>
      <c r="DW85" s="982"/>
      <c r="DX85" s="982"/>
      <c r="DY85" s="982"/>
      <c r="DZ85" s="983"/>
      <c r="EA85" s="230"/>
    </row>
    <row r="86" spans="1:131" ht="26.25" customHeight="1" x14ac:dyDescent="0.2">
      <c r="A86" s="238">
        <v>19</v>
      </c>
      <c r="B86" s="1010"/>
      <c r="C86" s="1011"/>
      <c r="D86" s="1011"/>
      <c r="E86" s="1011"/>
      <c r="F86" s="1011"/>
      <c r="G86" s="1011"/>
      <c r="H86" s="1011"/>
      <c r="I86" s="1011"/>
      <c r="J86" s="1011"/>
      <c r="K86" s="1011"/>
      <c r="L86" s="1011"/>
      <c r="M86" s="1011"/>
      <c r="N86" s="1011"/>
      <c r="O86" s="1011"/>
      <c r="P86" s="1012"/>
      <c r="Q86" s="1013"/>
      <c r="R86" s="1007"/>
      <c r="S86" s="1007"/>
      <c r="T86" s="1007"/>
      <c r="U86" s="1007"/>
      <c r="V86" s="1007"/>
      <c r="W86" s="1007"/>
      <c r="X86" s="1007"/>
      <c r="Y86" s="1007"/>
      <c r="Z86" s="1007"/>
      <c r="AA86" s="1007"/>
      <c r="AB86" s="1007"/>
      <c r="AC86" s="1007"/>
      <c r="AD86" s="1007"/>
      <c r="AE86" s="1007"/>
      <c r="AF86" s="1007"/>
      <c r="AG86" s="1007"/>
      <c r="AH86" s="1007"/>
      <c r="AI86" s="1007"/>
      <c r="AJ86" s="1007"/>
      <c r="AK86" s="1007"/>
      <c r="AL86" s="1007"/>
      <c r="AM86" s="1007"/>
      <c r="AN86" s="1007"/>
      <c r="AO86" s="1007"/>
      <c r="AP86" s="1007"/>
      <c r="AQ86" s="1007"/>
      <c r="AR86" s="1007"/>
      <c r="AS86" s="1007"/>
      <c r="AT86" s="1007"/>
      <c r="AU86" s="1007"/>
      <c r="AV86" s="1007"/>
      <c r="AW86" s="1007"/>
      <c r="AX86" s="1007"/>
      <c r="AY86" s="1007"/>
      <c r="AZ86" s="1008"/>
      <c r="BA86" s="1008"/>
      <c r="BB86" s="1008"/>
      <c r="BC86" s="1008"/>
      <c r="BD86" s="1009"/>
      <c r="BE86" s="241"/>
      <c r="BF86" s="241"/>
      <c r="BG86" s="241"/>
      <c r="BH86" s="241"/>
      <c r="BI86" s="241"/>
      <c r="BJ86" s="241"/>
      <c r="BK86" s="241"/>
      <c r="BL86" s="241"/>
      <c r="BM86" s="241"/>
      <c r="BN86" s="241"/>
      <c r="BO86" s="241"/>
      <c r="BP86" s="241"/>
      <c r="BQ86" s="238">
        <v>80</v>
      </c>
      <c r="BR86" s="243"/>
      <c r="BS86" s="981"/>
      <c r="BT86" s="982"/>
      <c r="BU86" s="982"/>
      <c r="BV86" s="982"/>
      <c r="BW86" s="982"/>
      <c r="BX86" s="982"/>
      <c r="BY86" s="982"/>
      <c r="BZ86" s="982"/>
      <c r="CA86" s="982"/>
      <c r="CB86" s="982"/>
      <c r="CC86" s="982"/>
      <c r="CD86" s="982"/>
      <c r="CE86" s="982"/>
      <c r="CF86" s="982"/>
      <c r="CG86" s="991"/>
      <c r="CH86" s="992"/>
      <c r="CI86" s="993"/>
      <c r="CJ86" s="993"/>
      <c r="CK86" s="993"/>
      <c r="CL86" s="994"/>
      <c r="CM86" s="992"/>
      <c r="CN86" s="993"/>
      <c r="CO86" s="993"/>
      <c r="CP86" s="993"/>
      <c r="CQ86" s="994"/>
      <c r="CR86" s="992"/>
      <c r="CS86" s="993"/>
      <c r="CT86" s="993"/>
      <c r="CU86" s="993"/>
      <c r="CV86" s="994"/>
      <c r="CW86" s="992"/>
      <c r="CX86" s="993"/>
      <c r="CY86" s="993"/>
      <c r="CZ86" s="993"/>
      <c r="DA86" s="994"/>
      <c r="DB86" s="992"/>
      <c r="DC86" s="993"/>
      <c r="DD86" s="993"/>
      <c r="DE86" s="993"/>
      <c r="DF86" s="994"/>
      <c r="DG86" s="992"/>
      <c r="DH86" s="993"/>
      <c r="DI86" s="993"/>
      <c r="DJ86" s="993"/>
      <c r="DK86" s="994"/>
      <c r="DL86" s="992"/>
      <c r="DM86" s="993"/>
      <c r="DN86" s="993"/>
      <c r="DO86" s="993"/>
      <c r="DP86" s="994"/>
      <c r="DQ86" s="992"/>
      <c r="DR86" s="993"/>
      <c r="DS86" s="993"/>
      <c r="DT86" s="993"/>
      <c r="DU86" s="994"/>
      <c r="DV86" s="981"/>
      <c r="DW86" s="982"/>
      <c r="DX86" s="982"/>
      <c r="DY86" s="982"/>
      <c r="DZ86" s="983"/>
      <c r="EA86" s="230"/>
    </row>
    <row r="87" spans="1:131" ht="26.25" customHeight="1" x14ac:dyDescent="0.2">
      <c r="A87" s="244">
        <v>20</v>
      </c>
      <c r="B87" s="1000"/>
      <c r="C87" s="1001"/>
      <c r="D87" s="1001"/>
      <c r="E87" s="1001"/>
      <c r="F87" s="1001"/>
      <c r="G87" s="1001"/>
      <c r="H87" s="1001"/>
      <c r="I87" s="1001"/>
      <c r="J87" s="1001"/>
      <c r="K87" s="1001"/>
      <c r="L87" s="1001"/>
      <c r="M87" s="1001"/>
      <c r="N87" s="1001"/>
      <c r="O87" s="1001"/>
      <c r="P87" s="1002"/>
      <c r="Q87" s="1003"/>
      <c r="R87" s="1004"/>
      <c r="S87" s="1004"/>
      <c r="T87" s="1004"/>
      <c r="U87" s="1004"/>
      <c r="V87" s="1004"/>
      <c r="W87" s="1004"/>
      <c r="X87" s="1004"/>
      <c r="Y87" s="1004"/>
      <c r="Z87" s="1004"/>
      <c r="AA87" s="1004"/>
      <c r="AB87" s="1004"/>
      <c r="AC87" s="1004"/>
      <c r="AD87" s="1004"/>
      <c r="AE87" s="1004"/>
      <c r="AF87" s="1004"/>
      <c r="AG87" s="1004"/>
      <c r="AH87" s="1004"/>
      <c r="AI87" s="1004"/>
      <c r="AJ87" s="1004"/>
      <c r="AK87" s="1004"/>
      <c r="AL87" s="1004"/>
      <c r="AM87" s="1004"/>
      <c r="AN87" s="1004"/>
      <c r="AO87" s="1004"/>
      <c r="AP87" s="1004"/>
      <c r="AQ87" s="1004"/>
      <c r="AR87" s="1004"/>
      <c r="AS87" s="1004"/>
      <c r="AT87" s="1004"/>
      <c r="AU87" s="1004"/>
      <c r="AV87" s="1004"/>
      <c r="AW87" s="1004"/>
      <c r="AX87" s="1004"/>
      <c r="AY87" s="1004"/>
      <c r="AZ87" s="1005"/>
      <c r="BA87" s="1005"/>
      <c r="BB87" s="1005"/>
      <c r="BC87" s="1005"/>
      <c r="BD87" s="1006"/>
      <c r="BE87" s="241"/>
      <c r="BF87" s="241"/>
      <c r="BG87" s="241"/>
      <c r="BH87" s="241"/>
      <c r="BI87" s="241"/>
      <c r="BJ87" s="241"/>
      <c r="BK87" s="241"/>
      <c r="BL87" s="241"/>
      <c r="BM87" s="241"/>
      <c r="BN87" s="241"/>
      <c r="BO87" s="241"/>
      <c r="BP87" s="241"/>
      <c r="BQ87" s="238">
        <v>81</v>
      </c>
      <c r="BR87" s="243"/>
      <c r="BS87" s="981"/>
      <c r="BT87" s="982"/>
      <c r="BU87" s="982"/>
      <c r="BV87" s="982"/>
      <c r="BW87" s="982"/>
      <c r="BX87" s="982"/>
      <c r="BY87" s="982"/>
      <c r="BZ87" s="982"/>
      <c r="CA87" s="982"/>
      <c r="CB87" s="982"/>
      <c r="CC87" s="982"/>
      <c r="CD87" s="982"/>
      <c r="CE87" s="982"/>
      <c r="CF87" s="982"/>
      <c r="CG87" s="991"/>
      <c r="CH87" s="992"/>
      <c r="CI87" s="993"/>
      <c r="CJ87" s="993"/>
      <c r="CK87" s="993"/>
      <c r="CL87" s="994"/>
      <c r="CM87" s="992"/>
      <c r="CN87" s="993"/>
      <c r="CO87" s="993"/>
      <c r="CP87" s="993"/>
      <c r="CQ87" s="994"/>
      <c r="CR87" s="992"/>
      <c r="CS87" s="993"/>
      <c r="CT87" s="993"/>
      <c r="CU87" s="993"/>
      <c r="CV87" s="994"/>
      <c r="CW87" s="992"/>
      <c r="CX87" s="993"/>
      <c r="CY87" s="993"/>
      <c r="CZ87" s="993"/>
      <c r="DA87" s="994"/>
      <c r="DB87" s="992"/>
      <c r="DC87" s="993"/>
      <c r="DD87" s="993"/>
      <c r="DE87" s="993"/>
      <c r="DF87" s="994"/>
      <c r="DG87" s="992"/>
      <c r="DH87" s="993"/>
      <c r="DI87" s="993"/>
      <c r="DJ87" s="993"/>
      <c r="DK87" s="994"/>
      <c r="DL87" s="992"/>
      <c r="DM87" s="993"/>
      <c r="DN87" s="993"/>
      <c r="DO87" s="993"/>
      <c r="DP87" s="994"/>
      <c r="DQ87" s="992"/>
      <c r="DR87" s="993"/>
      <c r="DS87" s="993"/>
      <c r="DT87" s="993"/>
      <c r="DU87" s="994"/>
      <c r="DV87" s="981"/>
      <c r="DW87" s="982"/>
      <c r="DX87" s="982"/>
      <c r="DY87" s="982"/>
      <c r="DZ87" s="983"/>
      <c r="EA87" s="230"/>
    </row>
    <row r="88" spans="1:131" ht="26.25" customHeight="1" thickBot="1" x14ac:dyDescent="0.25">
      <c r="A88" s="240" t="s">
        <v>399</v>
      </c>
      <c r="B88" s="973" t="s">
        <v>444</v>
      </c>
      <c r="C88" s="974"/>
      <c r="D88" s="974"/>
      <c r="E88" s="974"/>
      <c r="F88" s="974"/>
      <c r="G88" s="974"/>
      <c r="H88" s="974"/>
      <c r="I88" s="974"/>
      <c r="J88" s="974"/>
      <c r="K88" s="974"/>
      <c r="L88" s="974"/>
      <c r="M88" s="974"/>
      <c r="N88" s="974"/>
      <c r="O88" s="974"/>
      <c r="P88" s="984"/>
      <c r="Q88" s="998"/>
      <c r="R88" s="999"/>
      <c r="S88" s="999"/>
      <c r="T88" s="999"/>
      <c r="U88" s="999"/>
      <c r="V88" s="999"/>
      <c r="W88" s="999"/>
      <c r="X88" s="999"/>
      <c r="Y88" s="999"/>
      <c r="Z88" s="999"/>
      <c r="AA88" s="999"/>
      <c r="AB88" s="999"/>
      <c r="AC88" s="999"/>
      <c r="AD88" s="999"/>
      <c r="AE88" s="999"/>
      <c r="AF88" s="995"/>
      <c r="AG88" s="995"/>
      <c r="AH88" s="995"/>
      <c r="AI88" s="995"/>
      <c r="AJ88" s="995"/>
      <c r="AK88" s="999"/>
      <c r="AL88" s="999"/>
      <c r="AM88" s="999"/>
      <c r="AN88" s="999"/>
      <c r="AO88" s="999"/>
      <c r="AP88" s="995"/>
      <c r="AQ88" s="995"/>
      <c r="AR88" s="995"/>
      <c r="AS88" s="995"/>
      <c r="AT88" s="995"/>
      <c r="AU88" s="995"/>
      <c r="AV88" s="995"/>
      <c r="AW88" s="995"/>
      <c r="AX88" s="995"/>
      <c r="AY88" s="995"/>
      <c r="AZ88" s="996"/>
      <c r="BA88" s="996"/>
      <c r="BB88" s="996"/>
      <c r="BC88" s="996"/>
      <c r="BD88" s="997"/>
      <c r="BE88" s="241"/>
      <c r="BF88" s="241"/>
      <c r="BG88" s="241"/>
      <c r="BH88" s="241"/>
      <c r="BI88" s="241"/>
      <c r="BJ88" s="241"/>
      <c r="BK88" s="241"/>
      <c r="BL88" s="241"/>
      <c r="BM88" s="241"/>
      <c r="BN88" s="241"/>
      <c r="BO88" s="241"/>
      <c r="BP88" s="241"/>
      <c r="BQ88" s="238">
        <v>82</v>
      </c>
      <c r="BR88" s="243"/>
      <c r="BS88" s="981"/>
      <c r="BT88" s="982"/>
      <c r="BU88" s="982"/>
      <c r="BV88" s="982"/>
      <c r="BW88" s="982"/>
      <c r="BX88" s="982"/>
      <c r="BY88" s="982"/>
      <c r="BZ88" s="982"/>
      <c r="CA88" s="982"/>
      <c r="CB88" s="982"/>
      <c r="CC88" s="982"/>
      <c r="CD88" s="982"/>
      <c r="CE88" s="982"/>
      <c r="CF88" s="982"/>
      <c r="CG88" s="991"/>
      <c r="CH88" s="992"/>
      <c r="CI88" s="993"/>
      <c r="CJ88" s="993"/>
      <c r="CK88" s="993"/>
      <c r="CL88" s="994"/>
      <c r="CM88" s="992"/>
      <c r="CN88" s="993"/>
      <c r="CO88" s="993"/>
      <c r="CP88" s="993"/>
      <c r="CQ88" s="994"/>
      <c r="CR88" s="992"/>
      <c r="CS88" s="993"/>
      <c r="CT88" s="993"/>
      <c r="CU88" s="993"/>
      <c r="CV88" s="994"/>
      <c r="CW88" s="992"/>
      <c r="CX88" s="993"/>
      <c r="CY88" s="993"/>
      <c r="CZ88" s="993"/>
      <c r="DA88" s="994"/>
      <c r="DB88" s="992"/>
      <c r="DC88" s="993"/>
      <c r="DD88" s="993"/>
      <c r="DE88" s="993"/>
      <c r="DF88" s="994"/>
      <c r="DG88" s="992"/>
      <c r="DH88" s="993"/>
      <c r="DI88" s="993"/>
      <c r="DJ88" s="993"/>
      <c r="DK88" s="994"/>
      <c r="DL88" s="992"/>
      <c r="DM88" s="993"/>
      <c r="DN88" s="993"/>
      <c r="DO88" s="993"/>
      <c r="DP88" s="994"/>
      <c r="DQ88" s="992"/>
      <c r="DR88" s="993"/>
      <c r="DS88" s="993"/>
      <c r="DT88" s="993"/>
      <c r="DU88" s="994"/>
      <c r="DV88" s="981"/>
      <c r="DW88" s="982"/>
      <c r="DX88" s="982"/>
      <c r="DY88" s="982"/>
      <c r="DZ88" s="983"/>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81"/>
      <c r="BT89" s="982"/>
      <c r="BU89" s="982"/>
      <c r="BV89" s="982"/>
      <c r="BW89" s="982"/>
      <c r="BX89" s="982"/>
      <c r="BY89" s="982"/>
      <c r="BZ89" s="982"/>
      <c r="CA89" s="982"/>
      <c r="CB89" s="982"/>
      <c r="CC89" s="982"/>
      <c r="CD89" s="982"/>
      <c r="CE89" s="982"/>
      <c r="CF89" s="982"/>
      <c r="CG89" s="991"/>
      <c r="CH89" s="992"/>
      <c r="CI89" s="993"/>
      <c r="CJ89" s="993"/>
      <c r="CK89" s="993"/>
      <c r="CL89" s="994"/>
      <c r="CM89" s="992"/>
      <c r="CN89" s="993"/>
      <c r="CO89" s="993"/>
      <c r="CP89" s="993"/>
      <c r="CQ89" s="994"/>
      <c r="CR89" s="992"/>
      <c r="CS89" s="993"/>
      <c r="CT89" s="993"/>
      <c r="CU89" s="993"/>
      <c r="CV89" s="994"/>
      <c r="CW89" s="992"/>
      <c r="CX89" s="993"/>
      <c r="CY89" s="993"/>
      <c r="CZ89" s="993"/>
      <c r="DA89" s="994"/>
      <c r="DB89" s="992"/>
      <c r="DC89" s="993"/>
      <c r="DD89" s="993"/>
      <c r="DE89" s="993"/>
      <c r="DF89" s="994"/>
      <c r="DG89" s="992"/>
      <c r="DH89" s="993"/>
      <c r="DI89" s="993"/>
      <c r="DJ89" s="993"/>
      <c r="DK89" s="994"/>
      <c r="DL89" s="992"/>
      <c r="DM89" s="993"/>
      <c r="DN89" s="993"/>
      <c r="DO89" s="993"/>
      <c r="DP89" s="994"/>
      <c r="DQ89" s="992"/>
      <c r="DR89" s="993"/>
      <c r="DS89" s="993"/>
      <c r="DT89" s="993"/>
      <c r="DU89" s="994"/>
      <c r="DV89" s="981"/>
      <c r="DW89" s="982"/>
      <c r="DX89" s="982"/>
      <c r="DY89" s="982"/>
      <c r="DZ89" s="983"/>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81"/>
      <c r="BT90" s="982"/>
      <c r="BU90" s="982"/>
      <c r="BV90" s="982"/>
      <c r="BW90" s="982"/>
      <c r="BX90" s="982"/>
      <c r="BY90" s="982"/>
      <c r="BZ90" s="982"/>
      <c r="CA90" s="982"/>
      <c r="CB90" s="982"/>
      <c r="CC90" s="982"/>
      <c r="CD90" s="982"/>
      <c r="CE90" s="982"/>
      <c r="CF90" s="982"/>
      <c r="CG90" s="991"/>
      <c r="CH90" s="992"/>
      <c r="CI90" s="993"/>
      <c r="CJ90" s="993"/>
      <c r="CK90" s="993"/>
      <c r="CL90" s="994"/>
      <c r="CM90" s="992"/>
      <c r="CN90" s="993"/>
      <c r="CO90" s="993"/>
      <c r="CP90" s="993"/>
      <c r="CQ90" s="994"/>
      <c r="CR90" s="992"/>
      <c r="CS90" s="993"/>
      <c r="CT90" s="993"/>
      <c r="CU90" s="993"/>
      <c r="CV90" s="994"/>
      <c r="CW90" s="992"/>
      <c r="CX90" s="993"/>
      <c r="CY90" s="993"/>
      <c r="CZ90" s="993"/>
      <c r="DA90" s="994"/>
      <c r="DB90" s="992"/>
      <c r="DC90" s="993"/>
      <c r="DD90" s="993"/>
      <c r="DE90" s="993"/>
      <c r="DF90" s="994"/>
      <c r="DG90" s="992"/>
      <c r="DH90" s="993"/>
      <c r="DI90" s="993"/>
      <c r="DJ90" s="993"/>
      <c r="DK90" s="994"/>
      <c r="DL90" s="992"/>
      <c r="DM90" s="993"/>
      <c r="DN90" s="993"/>
      <c r="DO90" s="993"/>
      <c r="DP90" s="994"/>
      <c r="DQ90" s="992"/>
      <c r="DR90" s="993"/>
      <c r="DS90" s="993"/>
      <c r="DT90" s="993"/>
      <c r="DU90" s="994"/>
      <c r="DV90" s="981"/>
      <c r="DW90" s="982"/>
      <c r="DX90" s="982"/>
      <c r="DY90" s="982"/>
      <c r="DZ90" s="983"/>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81"/>
      <c r="BT91" s="982"/>
      <c r="BU91" s="982"/>
      <c r="BV91" s="982"/>
      <c r="BW91" s="982"/>
      <c r="BX91" s="982"/>
      <c r="BY91" s="982"/>
      <c r="BZ91" s="982"/>
      <c r="CA91" s="982"/>
      <c r="CB91" s="982"/>
      <c r="CC91" s="982"/>
      <c r="CD91" s="982"/>
      <c r="CE91" s="982"/>
      <c r="CF91" s="982"/>
      <c r="CG91" s="991"/>
      <c r="CH91" s="992"/>
      <c r="CI91" s="993"/>
      <c r="CJ91" s="993"/>
      <c r="CK91" s="993"/>
      <c r="CL91" s="994"/>
      <c r="CM91" s="992"/>
      <c r="CN91" s="993"/>
      <c r="CO91" s="993"/>
      <c r="CP91" s="993"/>
      <c r="CQ91" s="994"/>
      <c r="CR91" s="992"/>
      <c r="CS91" s="993"/>
      <c r="CT91" s="993"/>
      <c r="CU91" s="993"/>
      <c r="CV91" s="994"/>
      <c r="CW91" s="992"/>
      <c r="CX91" s="993"/>
      <c r="CY91" s="993"/>
      <c r="CZ91" s="993"/>
      <c r="DA91" s="994"/>
      <c r="DB91" s="992"/>
      <c r="DC91" s="993"/>
      <c r="DD91" s="993"/>
      <c r="DE91" s="993"/>
      <c r="DF91" s="994"/>
      <c r="DG91" s="992"/>
      <c r="DH91" s="993"/>
      <c r="DI91" s="993"/>
      <c r="DJ91" s="993"/>
      <c r="DK91" s="994"/>
      <c r="DL91" s="992"/>
      <c r="DM91" s="993"/>
      <c r="DN91" s="993"/>
      <c r="DO91" s="993"/>
      <c r="DP91" s="994"/>
      <c r="DQ91" s="992"/>
      <c r="DR91" s="993"/>
      <c r="DS91" s="993"/>
      <c r="DT91" s="993"/>
      <c r="DU91" s="994"/>
      <c r="DV91" s="981"/>
      <c r="DW91" s="982"/>
      <c r="DX91" s="982"/>
      <c r="DY91" s="982"/>
      <c r="DZ91" s="983"/>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81"/>
      <c r="BT92" s="982"/>
      <c r="BU92" s="982"/>
      <c r="BV92" s="982"/>
      <c r="BW92" s="982"/>
      <c r="BX92" s="982"/>
      <c r="BY92" s="982"/>
      <c r="BZ92" s="982"/>
      <c r="CA92" s="982"/>
      <c r="CB92" s="982"/>
      <c r="CC92" s="982"/>
      <c r="CD92" s="982"/>
      <c r="CE92" s="982"/>
      <c r="CF92" s="982"/>
      <c r="CG92" s="991"/>
      <c r="CH92" s="992"/>
      <c r="CI92" s="993"/>
      <c r="CJ92" s="993"/>
      <c r="CK92" s="993"/>
      <c r="CL92" s="994"/>
      <c r="CM92" s="992"/>
      <c r="CN92" s="993"/>
      <c r="CO92" s="993"/>
      <c r="CP92" s="993"/>
      <c r="CQ92" s="994"/>
      <c r="CR92" s="992"/>
      <c r="CS92" s="993"/>
      <c r="CT92" s="993"/>
      <c r="CU92" s="993"/>
      <c r="CV92" s="994"/>
      <c r="CW92" s="992"/>
      <c r="CX92" s="993"/>
      <c r="CY92" s="993"/>
      <c r="CZ92" s="993"/>
      <c r="DA92" s="994"/>
      <c r="DB92" s="992"/>
      <c r="DC92" s="993"/>
      <c r="DD92" s="993"/>
      <c r="DE92" s="993"/>
      <c r="DF92" s="994"/>
      <c r="DG92" s="992"/>
      <c r="DH92" s="993"/>
      <c r="DI92" s="993"/>
      <c r="DJ92" s="993"/>
      <c r="DK92" s="994"/>
      <c r="DL92" s="992"/>
      <c r="DM92" s="993"/>
      <c r="DN92" s="993"/>
      <c r="DO92" s="993"/>
      <c r="DP92" s="994"/>
      <c r="DQ92" s="992"/>
      <c r="DR92" s="993"/>
      <c r="DS92" s="993"/>
      <c r="DT92" s="993"/>
      <c r="DU92" s="994"/>
      <c r="DV92" s="981"/>
      <c r="DW92" s="982"/>
      <c r="DX92" s="982"/>
      <c r="DY92" s="982"/>
      <c r="DZ92" s="983"/>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81"/>
      <c r="BT93" s="982"/>
      <c r="BU93" s="982"/>
      <c r="BV93" s="982"/>
      <c r="BW93" s="982"/>
      <c r="BX93" s="982"/>
      <c r="BY93" s="982"/>
      <c r="BZ93" s="982"/>
      <c r="CA93" s="982"/>
      <c r="CB93" s="982"/>
      <c r="CC93" s="982"/>
      <c r="CD93" s="982"/>
      <c r="CE93" s="982"/>
      <c r="CF93" s="982"/>
      <c r="CG93" s="991"/>
      <c r="CH93" s="992"/>
      <c r="CI93" s="993"/>
      <c r="CJ93" s="993"/>
      <c r="CK93" s="993"/>
      <c r="CL93" s="994"/>
      <c r="CM93" s="992"/>
      <c r="CN93" s="993"/>
      <c r="CO93" s="993"/>
      <c r="CP93" s="993"/>
      <c r="CQ93" s="994"/>
      <c r="CR93" s="992"/>
      <c r="CS93" s="993"/>
      <c r="CT93" s="993"/>
      <c r="CU93" s="993"/>
      <c r="CV93" s="994"/>
      <c r="CW93" s="992"/>
      <c r="CX93" s="993"/>
      <c r="CY93" s="993"/>
      <c r="CZ93" s="993"/>
      <c r="DA93" s="994"/>
      <c r="DB93" s="992"/>
      <c r="DC93" s="993"/>
      <c r="DD93" s="993"/>
      <c r="DE93" s="993"/>
      <c r="DF93" s="994"/>
      <c r="DG93" s="992"/>
      <c r="DH93" s="993"/>
      <c r="DI93" s="993"/>
      <c r="DJ93" s="993"/>
      <c r="DK93" s="994"/>
      <c r="DL93" s="992"/>
      <c r="DM93" s="993"/>
      <c r="DN93" s="993"/>
      <c r="DO93" s="993"/>
      <c r="DP93" s="994"/>
      <c r="DQ93" s="992"/>
      <c r="DR93" s="993"/>
      <c r="DS93" s="993"/>
      <c r="DT93" s="993"/>
      <c r="DU93" s="994"/>
      <c r="DV93" s="981"/>
      <c r="DW93" s="982"/>
      <c r="DX93" s="982"/>
      <c r="DY93" s="982"/>
      <c r="DZ93" s="983"/>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81"/>
      <c r="BT94" s="982"/>
      <c r="BU94" s="982"/>
      <c r="BV94" s="982"/>
      <c r="BW94" s="982"/>
      <c r="BX94" s="982"/>
      <c r="BY94" s="982"/>
      <c r="BZ94" s="982"/>
      <c r="CA94" s="982"/>
      <c r="CB94" s="982"/>
      <c r="CC94" s="982"/>
      <c r="CD94" s="982"/>
      <c r="CE94" s="982"/>
      <c r="CF94" s="982"/>
      <c r="CG94" s="991"/>
      <c r="CH94" s="992"/>
      <c r="CI94" s="993"/>
      <c r="CJ94" s="993"/>
      <c r="CK94" s="993"/>
      <c r="CL94" s="994"/>
      <c r="CM94" s="992"/>
      <c r="CN94" s="993"/>
      <c r="CO94" s="993"/>
      <c r="CP94" s="993"/>
      <c r="CQ94" s="994"/>
      <c r="CR94" s="992"/>
      <c r="CS94" s="993"/>
      <c r="CT94" s="993"/>
      <c r="CU94" s="993"/>
      <c r="CV94" s="994"/>
      <c r="CW94" s="992"/>
      <c r="CX94" s="993"/>
      <c r="CY94" s="993"/>
      <c r="CZ94" s="993"/>
      <c r="DA94" s="994"/>
      <c r="DB94" s="992"/>
      <c r="DC94" s="993"/>
      <c r="DD94" s="993"/>
      <c r="DE94" s="993"/>
      <c r="DF94" s="994"/>
      <c r="DG94" s="992"/>
      <c r="DH94" s="993"/>
      <c r="DI94" s="993"/>
      <c r="DJ94" s="993"/>
      <c r="DK94" s="994"/>
      <c r="DL94" s="992"/>
      <c r="DM94" s="993"/>
      <c r="DN94" s="993"/>
      <c r="DO94" s="993"/>
      <c r="DP94" s="994"/>
      <c r="DQ94" s="992"/>
      <c r="DR94" s="993"/>
      <c r="DS94" s="993"/>
      <c r="DT94" s="993"/>
      <c r="DU94" s="994"/>
      <c r="DV94" s="981"/>
      <c r="DW94" s="982"/>
      <c r="DX94" s="982"/>
      <c r="DY94" s="982"/>
      <c r="DZ94" s="983"/>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81"/>
      <c r="BT95" s="982"/>
      <c r="BU95" s="982"/>
      <c r="BV95" s="982"/>
      <c r="BW95" s="982"/>
      <c r="BX95" s="982"/>
      <c r="BY95" s="982"/>
      <c r="BZ95" s="982"/>
      <c r="CA95" s="982"/>
      <c r="CB95" s="982"/>
      <c r="CC95" s="982"/>
      <c r="CD95" s="982"/>
      <c r="CE95" s="982"/>
      <c r="CF95" s="982"/>
      <c r="CG95" s="991"/>
      <c r="CH95" s="992"/>
      <c r="CI95" s="993"/>
      <c r="CJ95" s="993"/>
      <c r="CK95" s="993"/>
      <c r="CL95" s="994"/>
      <c r="CM95" s="992"/>
      <c r="CN95" s="993"/>
      <c r="CO95" s="993"/>
      <c r="CP95" s="993"/>
      <c r="CQ95" s="994"/>
      <c r="CR95" s="992"/>
      <c r="CS95" s="993"/>
      <c r="CT95" s="993"/>
      <c r="CU95" s="993"/>
      <c r="CV95" s="994"/>
      <c r="CW95" s="992"/>
      <c r="CX95" s="993"/>
      <c r="CY95" s="993"/>
      <c r="CZ95" s="993"/>
      <c r="DA95" s="994"/>
      <c r="DB95" s="992"/>
      <c r="DC95" s="993"/>
      <c r="DD95" s="993"/>
      <c r="DE95" s="993"/>
      <c r="DF95" s="994"/>
      <c r="DG95" s="992"/>
      <c r="DH95" s="993"/>
      <c r="DI95" s="993"/>
      <c r="DJ95" s="993"/>
      <c r="DK95" s="994"/>
      <c r="DL95" s="992"/>
      <c r="DM95" s="993"/>
      <c r="DN95" s="993"/>
      <c r="DO95" s="993"/>
      <c r="DP95" s="994"/>
      <c r="DQ95" s="992"/>
      <c r="DR95" s="993"/>
      <c r="DS95" s="993"/>
      <c r="DT95" s="993"/>
      <c r="DU95" s="994"/>
      <c r="DV95" s="981"/>
      <c r="DW95" s="982"/>
      <c r="DX95" s="982"/>
      <c r="DY95" s="982"/>
      <c r="DZ95" s="983"/>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81"/>
      <c r="BT96" s="982"/>
      <c r="BU96" s="982"/>
      <c r="BV96" s="982"/>
      <c r="BW96" s="982"/>
      <c r="BX96" s="982"/>
      <c r="BY96" s="982"/>
      <c r="BZ96" s="982"/>
      <c r="CA96" s="982"/>
      <c r="CB96" s="982"/>
      <c r="CC96" s="982"/>
      <c r="CD96" s="982"/>
      <c r="CE96" s="982"/>
      <c r="CF96" s="982"/>
      <c r="CG96" s="991"/>
      <c r="CH96" s="992"/>
      <c r="CI96" s="993"/>
      <c r="CJ96" s="993"/>
      <c r="CK96" s="993"/>
      <c r="CL96" s="994"/>
      <c r="CM96" s="992"/>
      <c r="CN96" s="993"/>
      <c r="CO96" s="993"/>
      <c r="CP96" s="993"/>
      <c r="CQ96" s="994"/>
      <c r="CR96" s="992"/>
      <c r="CS96" s="993"/>
      <c r="CT96" s="993"/>
      <c r="CU96" s="993"/>
      <c r="CV96" s="994"/>
      <c r="CW96" s="992"/>
      <c r="CX96" s="993"/>
      <c r="CY96" s="993"/>
      <c r="CZ96" s="993"/>
      <c r="DA96" s="994"/>
      <c r="DB96" s="992"/>
      <c r="DC96" s="993"/>
      <c r="DD96" s="993"/>
      <c r="DE96" s="993"/>
      <c r="DF96" s="994"/>
      <c r="DG96" s="992"/>
      <c r="DH96" s="993"/>
      <c r="DI96" s="993"/>
      <c r="DJ96" s="993"/>
      <c r="DK96" s="994"/>
      <c r="DL96" s="992"/>
      <c r="DM96" s="993"/>
      <c r="DN96" s="993"/>
      <c r="DO96" s="993"/>
      <c r="DP96" s="994"/>
      <c r="DQ96" s="992"/>
      <c r="DR96" s="993"/>
      <c r="DS96" s="993"/>
      <c r="DT96" s="993"/>
      <c r="DU96" s="994"/>
      <c r="DV96" s="981"/>
      <c r="DW96" s="982"/>
      <c r="DX96" s="982"/>
      <c r="DY96" s="982"/>
      <c r="DZ96" s="983"/>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81"/>
      <c r="BT97" s="982"/>
      <c r="BU97" s="982"/>
      <c r="BV97" s="982"/>
      <c r="BW97" s="982"/>
      <c r="BX97" s="982"/>
      <c r="BY97" s="982"/>
      <c r="BZ97" s="982"/>
      <c r="CA97" s="982"/>
      <c r="CB97" s="982"/>
      <c r="CC97" s="982"/>
      <c r="CD97" s="982"/>
      <c r="CE97" s="982"/>
      <c r="CF97" s="982"/>
      <c r="CG97" s="991"/>
      <c r="CH97" s="992"/>
      <c r="CI97" s="993"/>
      <c r="CJ97" s="993"/>
      <c r="CK97" s="993"/>
      <c r="CL97" s="994"/>
      <c r="CM97" s="992"/>
      <c r="CN97" s="993"/>
      <c r="CO97" s="993"/>
      <c r="CP97" s="993"/>
      <c r="CQ97" s="994"/>
      <c r="CR97" s="992"/>
      <c r="CS97" s="993"/>
      <c r="CT97" s="993"/>
      <c r="CU97" s="993"/>
      <c r="CV97" s="994"/>
      <c r="CW97" s="992"/>
      <c r="CX97" s="993"/>
      <c r="CY97" s="993"/>
      <c r="CZ97" s="993"/>
      <c r="DA97" s="994"/>
      <c r="DB97" s="992"/>
      <c r="DC97" s="993"/>
      <c r="DD97" s="993"/>
      <c r="DE97" s="993"/>
      <c r="DF97" s="994"/>
      <c r="DG97" s="992"/>
      <c r="DH97" s="993"/>
      <c r="DI97" s="993"/>
      <c r="DJ97" s="993"/>
      <c r="DK97" s="994"/>
      <c r="DL97" s="992"/>
      <c r="DM97" s="993"/>
      <c r="DN97" s="993"/>
      <c r="DO97" s="993"/>
      <c r="DP97" s="994"/>
      <c r="DQ97" s="992"/>
      <c r="DR97" s="993"/>
      <c r="DS97" s="993"/>
      <c r="DT97" s="993"/>
      <c r="DU97" s="994"/>
      <c r="DV97" s="981"/>
      <c r="DW97" s="982"/>
      <c r="DX97" s="982"/>
      <c r="DY97" s="982"/>
      <c r="DZ97" s="983"/>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81"/>
      <c r="BT98" s="982"/>
      <c r="BU98" s="982"/>
      <c r="BV98" s="982"/>
      <c r="BW98" s="982"/>
      <c r="BX98" s="982"/>
      <c r="BY98" s="982"/>
      <c r="BZ98" s="982"/>
      <c r="CA98" s="982"/>
      <c r="CB98" s="982"/>
      <c r="CC98" s="982"/>
      <c r="CD98" s="982"/>
      <c r="CE98" s="982"/>
      <c r="CF98" s="982"/>
      <c r="CG98" s="991"/>
      <c r="CH98" s="992"/>
      <c r="CI98" s="993"/>
      <c r="CJ98" s="993"/>
      <c r="CK98" s="993"/>
      <c r="CL98" s="994"/>
      <c r="CM98" s="992"/>
      <c r="CN98" s="993"/>
      <c r="CO98" s="993"/>
      <c r="CP98" s="993"/>
      <c r="CQ98" s="994"/>
      <c r="CR98" s="992"/>
      <c r="CS98" s="993"/>
      <c r="CT98" s="993"/>
      <c r="CU98" s="993"/>
      <c r="CV98" s="994"/>
      <c r="CW98" s="992"/>
      <c r="CX98" s="993"/>
      <c r="CY98" s="993"/>
      <c r="CZ98" s="993"/>
      <c r="DA98" s="994"/>
      <c r="DB98" s="992"/>
      <c r="DC98" s="993"/>
      <c r="DD98" s="993"/>
      <c r="DE98" s="993"/>
      <c r="DF98" s="994"/>
      <c r="DG98" s="992"/>
      <c r="DH98" s="993"/>
      <c r="DI98" s="993"/>
      <c r="DJ98" s="993"/>
      <c r="DK98" s="994"/>
      <c r="DL98" s="992"/>
      <c r="DM98" s="993"/>
      <c r="DN98" s="993"/>
      <c r="DO98" s="993"/>
      <c r="DP98" s="994"/>
      <c r="DQ98" s="992"/>
      <c r="DR98" s="993"/>
      <c r="DS98" s="993"/>
      <c r="DT98" s="993"/>
      <c r="DU98" s="994"/>
      <c r="DV98" s="981"/>
      <c r="DW98" s="982"/>
      <c r="DX98" s="982"/>
      <c r="DY98" s="982"/>
      <c r="DZ98" s="983"/>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81"/>
      <c r="BT99" s="982"/>
      <c r="BU99" s="982"/>
      <c r="BV99" s="982"/>
      <c r="BW99" s="982"/>
      <c r="BX99" s="982"/>
      <c r="BY99" s="982"/>
      <c r="BZ99" s="982"/>
      <c r="CA99" s="982"/>
      <c r="CB99" s="982"/>
      <c r="CC99" s="982"/>
      <c r="CD99" s="982"/>
      <c r="CE99" s="982"/>
      <c r="CF99" s="982"/>
      <c r="CG99" s="991"/>
      <c r="CH99" s="992"/>
      <c r="CI99" s="993"/>
      <c r="CJ99" s="993"/>
      <c r="CK99" s="993"/>
      <c r="CL99" s="994"/>
      <c r="CM99" s="992"/>
      <c r="CN99" s="993"/>
      <c r="CO99" s="993"/>
      <c r="CP99" s="993"/>
      <c r="CQ99" s="994"/>
      <c r="CR99" s="992"/>
      <c r="CS99" s="993"/>
      <c r="CT99" s="993"/>
      <c r="CU99" s="993"/>
      <c r="CV99" s="994"/>
      <c r="CW99" s="992"/>
      <c r="CX99" s="993"/>
      <c r="CY99" s="993"/>
      <c r="CZ99" s="993"/>
      <c r="DA99" s="994"/>
      <c r="DB99" s="992"/>
      <c r="DC99" s="993"/>
      <c r="DD99" s="993"/>
      <c r="DE99" s="993"/>
      <c r="DF99" s="994"/>
      <c r="DG99" s="992"/>
      <c r="DH99" s="993"/>
      <c r="DI99" s="993"/>
      <c r="DJ99" s="993"/>
      <c r="DK99" s="994"/>
      <c r="DL99" s="992"/>
      <c r="DM99" s="993"/>
      <c r="DN99" s="993"/>
      <c r="DO99" s="993"/>
      <c r="DP99" s="994"/>
      <c r="DQ99" s="992"/>
      <c r="DR99" s="993"/>
      <c r="DS99" s="993"/>
      <c r="DT99" s="993"/>
      <c r="DU99" s="994"/>
      <c r="DV99" s="981"/>
      <c r="DW99" s="982"/>
      <c r="DX99" s="982"/>
      <c r="DY99" s="982"/>
      <c r="DZ99" s="983"/>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81"/>
      <c r="BT100" s="982"/>
      <c r="BU100" s="982"/>
      <c r="BV100" s="982"/>
      <c r="BW100" s="982"/>
      <c r="BX100" s="982"/>
      <c r="BY100" s="982"/>
      <c r="BZ100" s="982"/>
      <c r="CA100" s="982"/>
      <c r="CB100" s="982"/>
      <c r="CC100" s="982"/>
      <c r="CD100" s="982"/>
      <c r="CE100" s="982"/>
      <c r="CF100" s="982"/>
      <c r="CG100" s="991"/>
      <c r="CH100" s="992"/>
      <c r="CI100" s="993"/>
      <c r="CJ100" s="993"/>
      <c r="CK100" s="993"/>
      <c r="CL100" s="994"/>
      <c r="CM100" s="992"/>
      <c r="CN100" s="993"/>
      <c r="CO100" s="993"/>
      <c r="CP100" s="993"/>
      <c r="CQ100" s="994"/>
      <c r="CR100" s="992"/>
      <c r="CS100" s="993"/>
      <c r="CT100" s="993"/>
      <c r="CU100" s="993"/>
      <c r="CV100" s="994"/>
      <c r="CW100" s="992"/>
      <c r="CX100" s="993"/>
      <c r="CY100" s="993"/>
      <c r="CZ100" s="993"/>
      <c r="DA100" s="994"/>
      <c r="DB100" s="992"/>
      <c r="DC100" s="993"/>
      <c r="DD100" s="993"/>
      <c r="DE100" s="993"/>
      <c r="DF100" s="994"/>
      <c r="DG100" s="992"/>
      <c r="DH100" s="993"/>
      <c r="DI100" s="993"/>
      <c r="DJ100" s="993"/>
      <c r="DK100" s="994"/>
      <c r="DL100" s="992"/>
      <c r="DM100" s="993"/>
      <c r="DN100" s="993"/>
      <c r="DO100" s="993"/>
      <c r="DP100" s="994"/>
      <c r="DQ100" s="992"/>
      <c r="DR100" s="993"/>
      <c r="DS100" s="993"/>
      <c r="DT100" s="993"/>
      <c r="DU100" s="994"/>
      <c r="DV100" s="981"/>
      <c r="DW100" s="982"/>
      <c r="DX100" s="982"/>
      <c r="DY100" s="982"/>
      <c r="DZ100" s="983"/>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81"/>
      <c r="BT101" s="982"/>
      <c r="BU101" s="982"/>
      <c r="BV101" s="982"/>
      <c r="BW101" s="982"/>
      <c r="BX101" s="982"/>
      <c r="BY101" s="982"/>
      <c r="BZ101" s="982"/>
      <c r="CA101" s="982"/>
      <c r="CB101" s="982"/>
      <c r="CC101" s="982"/>
      <c r="CD101" s="982"/>
      <c r="CE101" s="982"/>
      <c r="CF101" s="982"/>
      <c r="CG101" s="991"/>
      <c r="CH101" s="992"/>
      <c r="CI101" s="993"/>
      <c r="CJ101" s="993"/>
      <c r="CK101" s="993"/>
      <c r="CL101" s="994"/>
      <c r="CM101" s="992"/>
      <c r="CN101" s="993"/>
      <c r="CO101" s="993"/>
      <c r="CP101" s="993"/>
      <c r="CQ101" s="994"/>
      <c r="CR101" s="992"/>
      <c r="CS101" s="993"/>
      <c r="CT101" s="993"/>
      <c r="CU101" s="993"/>
      <c r="CV101" s="994"/>
      <c r="CW101" s="992"/>
      <c r="CX101" s="993"/>
      <c r="CY101" s="993"/>
      <c r="CZ101" s="993"/>
      <c r="DA101" s="994"/>
      <c r="DB101" s="992"/>
      <c r="DC101" s="993"/>
      <c r="DD101" s="993"/>
      <c r="DE101" s="993"/>
      <c r="DF101" s="994"/>
      <c r="DG101" s="992"/>
      <c r="DH101" s="993"/>
      <c r="DI101" s="993"/>
      <c r="DJ101" s="993"/>
      <c r="DK101" s="994"/>
      <c r="DL101" s="992"/>
      <c r="DM101" s="993"/>
      <c r="DN101" s="993"/>
      <c r="DO101" s="993"/>
      <c r="DP101" s="994"/>
      <c r="DQ101" s="992"/>
      <c r="DR101" s="993"/>
      <c r="DS101" s="993"/>
      <c r="DT101" s="993"/>
      <c r="DU101" s="994"/>
      <c r="DV101" s="981"/>
      <c r="DW101" s="982"/>
      <c r="DX101" s="982"/>
      <c r="DY101" s="982"/>
      <c r="DZ101" s="983"/>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399</v>
      </c>
      <c r="BR102" s="973" t="s">
        <v>445</v>
      </c>
      <c r="BS102" s="974"/>
      <c r="BT102" s="974"/>
      <c r="BU102" s="974"/>
      <c r="BV102" s="974"/>
      <c r="BW102" s="974"/>
      <c r="BX102" s="974"/>
      <c r="BY102" s="974"/>
      <c r="BZ102" s="974"/>
      <c r="CA102" s="974"/>
      <c r="CB102" s="974"/>
      <c r="CC102" s="974"/>
      <c r="CD102" s="974"/>
      <c r="CE102" s="974"/>
      <c r="CF102" s="974"/>
      <c r="CG102" s="984"/>
      <c r="CH102" s="985"/>
      <c r="CI102" s="986"/>
      <c r="CJ102" s="986"/>
      <c r="CK102" s="986"/>
      <c r="CL102" s="987"/>
      <c r="CM102" s="985"/>
      <c r="CN102" s="986"/>
      <c r="CO102" s="986"/>
      <c r="CP102" s="986"/>
      <c r="CQ102" s="987"/>
      <c r="CR102" s="988"/>
      <c r="CS102" s="989"/>
      <c r="CT102" s="989"/>
      <c r="CU102" s="989"/>
      <c r="CV102" s="990"/>
      <c r="CW102" s="988"/>
      <c r="CX102" s="989"/>
      <c r="CY102" s="989"/>
      <c r="CZ102" s="989"/>
      <c r="DA102" s="990"/>
      <c r="DB102" s="988"/>
      <c r="DC102" s="989"/>
      <c r="DD102" s="989"/>
      <c r="DE102" s="989"/>
      <c r="DF102" s="990"/>
      <c r="DG102" s="988"/>
      <c r="DH102" s="989"/>
      <c r="DI102" s="989"/>
      <c r="DJ102" s="989"/>
      <c r="DK102" s="990"/>
      <c r="DL102" s="988"/>
      <c r="DM102" s="989"/>
      <c r="DN102" s="989"/>
      <c r="DO102" s="989"/>
      <c r="DP102" s="990"/>
      <c r="DQ102" s="988"/>
      <c r="DR102" s="989"/>
      <c r="DS102" s="989"/>
      <c r="DT102" s="989"/>
      <c r="DU102" s="990"/>
      <c r="DV102" s="973"/>
      <c r="DW102" s="974"/>
      <c r="DX102" s="974"/>
      <c r="DY102" s="974"/>
      <c r="DZ102" s="975"/>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76" t="s">
        <v>446</v>
      </c>
      <c r="BR103" s="976"/>
      <c r="BS103" s="976"/>
      <c r="BT103" s="976"/>
      <c r="BU103" s="976"/>
      <c r="BV103" s="976"/>
      <c r="BW103" s="976"/>
      <c r="BX103" s="976"/>
      <c r="BY103" s="976"/>
      <c r="BZ103" s="976"/>
      <c r="CA103" s="976"/>
      <c r="CB103" s="976"/>
      <c r="CC103" s="976"/>
      <c r="CD103" s="976"/>
      <c r="CE103" s="976"/>
      <c r="CF103" s="976"/>
      <c r="CG103" s="976"/>
      <c r="CH103" s="976"/>
      <c r="CI103" s="976"/>
      <c r="CJ103" s="976"/>
      <c r="CK103" s="976"/>
      <c r="CL103" s="976"/>
      <c r="CM103" s="976"/>
      <c r="CN103" s="976"/>
      <c r="CO103" s="976"/>
      <c r="CP103" s="976"/>
      <c r="CQ103" s="976"/>
      <c r="CR103" s="976"/>
      <c r="CS103" s="976"/>
      <c r="CT103" s="976"/>
      <c r="CU103" s="976"/>
      <c r="CV103" s="976"/>
      <c r="CW103" s="976"/>
      <c r="CX103" s="976"/>
      <c r="CY103" s="976"/>
      <c r="CZ103" s="976"/>
      <c r="DA103" s="976"/>
      <c r="DB103" s="976"/>
      <c r="DC103" s="976"/>
      <c r="DD103" s="976"/>
      <c r="DE103" s="976"/>
      <c r="DF103" s="976"/>
      <c r="DG103" s="976"/>
      <c r="DH103" s="976"/>
      <c r="DI103" s="976"/>
      <c r="DJ103" s="976"/>
      <c r="DK103" s="976"/>
      <c r="DL103" s="976"/>
      <c r="DM103" s="976"/>
      <c r="DN103" s="976"/>
      <c r="DO103" s="976"/>
      <c r="DP103" s="976"/>
      <c r="DQ103" s="976"/>
      <c r="DR103" s="976"/>
      <c r="DS103" s="976"/>
      <c r="DT103" s="976"/>
      <c r="DU103" s="976"/>
      <c r="DV103" s="976"/>
      <c r="DW103" s="976"/>
      <c r="DX103" s="976"/>
      <c r="DY103" s="976"/>
      <c r="DZ103" s="976"/>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77" t="s">
        <v>447</v>
      </c>
      <c r="BR104" s="977"/>
      <c r="BS104" s="977"/>
      <c r="BT104" s="977"/>
      <c r="BU104" s="977"/>
      <c r="BV104" s="977"/>
      <c r="BW104" s="977"/>
      <c r="BX104" s="977"/>
      <c r="BY104" s="977"/>
      <c r="BZ104" s="977"/>
      <c r="CA104" s="977"/>
      <c r="CB104" s="977"/>
      <c r="CC104" s="977"/>
      <c r="CD104" s="977"/>
      <c r="CE104" s="977"/>
      <c r="CF104" s="977"/>
      <c r="CG104" s="977"/>
      <c r="CH104" s="977"/>
      <c r="CI104" s="977"/>
      <c r="CJ104" s="977"/>
      <c r="CK104" s="977"/>
      <c r="CL104" s="977"/>
      <c r="CM104" s="977"/>
      <c r="CN104" s="977"/>
      <c r="CO104" s="977"/>
      <c r="CP104" s="977"/>
      <c r="CQ104" s="977"/>
      <c r="CR104" s="977"/>
      <c r="CS104" s="977"/>
      <c r="CT104" s="977"/>
      <c r="CU104" s="977"/>
      <c r="CV104" s="977"/>
      <c r="CW104" s="977"/>
      <c r="CX104" s="977"/>
      <c r="CY104" s="977"/>
      <c r="CZ104" s="977"/>
      <c r="DA104" s="977"/>
      <c r="DB104" s="977"/>
      <c r="DC104" s="977"/>
      <c r="DD104" s="977"/>
      <c r="DE104" s="977"/>
      <c r="DF104" s="977"/>
      <c r="DG104" s="977"/>
      <c r="DH104" s="977"/>
      <c r="DI104" s="977"/>
      <c r="DJ104" s="977"/>
      <c r="DK104" s="977"/>
      <c r="DL104" s="977"/>
      <c r="DM104" s="977"/>
      <c r="DN104" s="977"/>
      <c r="DO104" s="977"/>
      <c r="DP104" s="977"/>
      <c r="DQ104" s="977"/>
      <c r="DR104" s="977"/>
      <c r="DS104" s="977"/>
      <c r="DT104" s="977"/>
      <c r="DU104" s="977"/>
      <c r="DV104" s="977"/>
      <c r="DW104" s="977"/>
      <c r="DX104" s="977"/>
      <c r="DY104" s="977"/>
      <c r="DZ104" s="977"/>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448</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449</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78" t="s">
        <v>450</v>
      </c>
      <c r="B108" s="979"/>
      <c r="C108" s="979"/>
      <c r="D108" s="979"/>
      <c r="E108" s="979"/>
      <c r="F108" s="979"/>
      <c r="G108" s="979"/>
      <c r="H108" s="979"/>
      <c r="I108" s="979"/>
      <c r="J108" s="979"/>
      <c r="K108" s="979"/>
      <c r="L108" s="979"/>
      <c r="M108" s="979"/>
      <c r="N108" s="979"/>
      <c r="O108" s="979"/>
      <c r="P108" s="979"/>
      <c r="Q108" s="979"/>
      <c r="R108" s="979"/>
      <c r="S108" s="979"/>
      <c r="T108" s="979"/>
      <c r="U108" s="979"/>
      <c r="V108" s="979"/>
      <c r="W108" s="979"/>
      <c r="X108" s="979"/>
      <c r="Y108" s="979"/>
      <c r="Z108" s="979"/>
      <c r="AA108" s="979"/>
      <c r="AB108" s="979"/>
      <c r="AC108" s="979"/>
      <c r="AD108" s="979"/>
      <c r="AE108" s="979"/>
      <c r="AF108" s="979"/>
      <c r="AG108" s="979"/>
      <c r="AH108" s="979"/>
      <c r="AI108" s="979"/>
      <c r="AJ108" s="979"/>
      <c r="AK108" s="979"/>
      <c r="AL108" s="979"/>
      <c r="AM108" s="979"/>
      <c r="AN108" s="979"/>
      <c r="AO108" s="979"/>
      <c r="AP108" s="979"/>
      <c r="AQ108" s="979"/>
      <c r="AR108" s="979"/>
      <c r="AS108" s="979"/>
      <c r="AT108" s="980"/>
      <c r="AU108" s="978" t="s">
        <v>451</v>
      </c>
      <c r="AV108" s="979"/>
      <c r="AW108" s="979"/>
      <c r="AX108" s="979"/>
      <c r="AY108" s="979"/>
      <c r="AZ108" s="979"/>
      <c r="BA108" s="979"/>
      <c r="BB108" s="979"/>
      <c r="BC108" s="979"/>
      <c r="BD108" s="979"/>
      <c r="BE108" s="979"/>
      <c r="BF108" s="979"/>
      <c r="BG108" s="979"/>
      <c r="BH108" s="979"/>
      <c r="BI108" s="979"/>
      <c r="BJ108" s="979"/>
      <c r="BK108" s="979"/>
      <c r="BL108" s="979"/>
      <c r="BM108" s="979"/>
      <c r="BN108" s="979"/>
      <c r="BO108" s="979"/>
      <c r="BP108" s="979"/>
      <c r="BQ108" s="979"/>
      <c r="BR108" s="979"/>
      <c r="BS108" s="979"/>
      <c r="BT108" s="979"/>
      <c r="BU108" s="979"/>
      <c r="BV108" s="979"/>
      <c r="BW108" s="979"/>
      <c r="BX108" s="979"/>
      <c r="BY108" s="979"/>
      <c r="BZ108" s="979"/>
      <c r="CA108" s="979"/>
      <c r="CB108" s="979"/>
      <c r="CC108" s="979"/>
      <c r="CD108" s="979"/>
      <c r="CE108" s="979"/>
      <c r="CF108" s="979"/>
      <c r="CG108" s="979"/>
      <c r="CH108" s="979"/>
      <c r="CI108" s="979"/>
      <c r="CJ108" s="979"/>
      <c r="CK108" s="979"/>
      <c r="CL108" s="979"/>
      <c r="CM108" s="979"/>
      <c r="CN108" s="979"/>
      <c r="CO108" s="979"/>
      <c r="CP108" s="979"/>
      <c r="CQ108" s="979"/>
      <c r="CR108" s="979"/>
      <c r="CS108" s="979"/>
      <c r="CT108" s="979"/>
      <c r="CU108" s="979"/>
      <c r="CV108" s="979"/>
      <c r="CW108" s="979"/>
      <c r="CX108" s="979"/>
      <c r="CY108" s="979"/>
      <c r="CZ108" s="979"/>
      <c r="DA108" s="979"/>
      <c r="DB108" s="979"/>
      <c r="DC108" s="979"/>
      <c r="DD108" s="979"/>
      <c r="DE108" s="979"/>
      <c r="DF108" s="979"/>
      <c r="DG108" s="979"/>
      <c r="DH108" s="979"/>
      <c r="DI108" s="979"/>
      <c r="DJ108" s="979"/>
      <c r="DK108" s="979"/>
      <c r="DL108" s="979"/>
      <c r="DM108" s="979"/>
      <c r="DN108" s="979"/>
      <c r="DO108" s="979"/>
      <c r="DP108" s="979"/>
      <c r="DQ108" s="979"/>
      <c r="DR108" s="979"/>
      <c r="DS108" s="979"/>
      <c r="DT108" s="979"/>
      <c r="DU108" s="979"/>
      <c r="DV108" s="979"/>
      <c r="DW108" s="979"/>
      <c r="DX108" s="979"/>
      <c r="DY108" s="979"/>
      <c r="DZ108" s="980"/>
    </row>
    <row r="109" spans="1:131" s="230" customFormat="1" ht="26.25" customHeight="1" x14ac:dyDescent="0.2">
      <c r="A109" s="931" t="s">
        <v>452</v>
      </c>
      <c r="B109" s="932"/>
      <c r="C109" s="932"/>
      <c r="D109" s="932"/>
      <c r="E109" s="932"/>
      <c r="F109" s="932"/>
      <c r="G109" s="932"/>
      <c r="H109" s="932"/>
      <c r="I109" s="932"/>
      <c r="J109" s="932"/>
      <c r="K109" s="932"/>
      <c r="L109" s="932"/>
      <c r="M109" s="932"/>
      <c r="N109" s="932"/>
      <c r="O109" s="932"/>
      <c r="P109" s="932"/>
      <c r="Q109" s="932"/>
      <c r="R109" s="932"/>
      <c r="S109" s="932"/>
      <c r="T109" s="932"/>
      <c r="U109" s="932"/>
      <c r="V109" s="932"/>
      <c r="W109" s="932"/>
      <c r="X109" s="932"/>
      <c r="Y109" s="932"/>
      <c r="Z109" s="933"/>
      <c r="AA109" s="934" t="s">
        <v>453</v>
      </c>
      <c r="AB109" s="932"/>
      <c r="AC109" s="932"/>
      <c r="AD109" s="932"/>
      <c r="AE109" s="933"/>
      <c r="AF109" s="934" t="s">
        <v>454</v>
      </c>
      <c r="AG109" s="932"/>
      <c r="AH109" s="932"/>
      <c r="AI109" s="932"/>
      <c r="AJ109" s="933"/>
      <c r="AK109" s="934" t="s">
        <v>310</v>
      </c>
      <c r="AL109" s="932"/>
      <c r="AM109" s="932"/>
      <c r="AN109" s="932"/>
      <c r="AO109" s="933"/>
      <c r="AP109" s="934" t="s">
        <v>455</v>
      </c>
      <c r="AQ109" s="932"/>
      <c r="AR109" s="932"/>
      <c r="AS109" s="932"/>
      <c r="AT109" s="965"/>
      <c r="AU109" s="931" t="s">
        <v>452</v>
      </c>
      <c r="AV109" s="932"/>
      <c r="AW109" s="932"/>
      <c r="AX109" s="932"/>
      <c r="AY109" s="932"/>
      <c r="AZ109" s="932"/>
      <c r="BA109" s="932"/>
      <c r="BB109" s="932"/>
      <c r="BC109" s="932"/>
      <c r="BD109" s="932"/>
      <c r="BE109" s="932"/>
      <c r="BF109" s="932"/>
      <c r="BG109" s="932"/>
      <c r="BH109" s="932"/>
      <c r="BI109" s="932"/>
      <c r="BJ109" s="932"/>
      <c r="BK109" s="932"/>
      <c r="BL109" s="932"/>
      <c r="BM109" s="932"/>
      <c r="BN109" s="932"/>
      <c r="BO109" s="932"/>
      <c r="BP109" s="933"/>
      <c r="BQ109" s="934" t="s">
        <v>453</v>
      </c>
      <c r="BR109" s="932"/>
      <c r="BS109" s="932"/>
      <c r="BT109" s="932"/>
      <c r="BU109" s="933"/>
      <c r="BV109" s="934" t="s">
        <v>454</v>
      </c>
      <c r="BW109" s="932"/>
      <c r="BX109" s="932"/>
      <c r="BY109" s="932"/>
      <c r="BZ109" s="933"/>
      <c r="CA109" s="934" t="s">
        <v>310</v>
      </c>
      <c r="CB109" s="932"/>
      <c r="CC109" s="932"/>
      <c r="CD109" s="932"/>
      <c r="CE109" s="933"/>
      <c r="CF109" s="972" t="s">
        <v>455</v>
      </c>
      <c r="CG109" s="972"/>
      <c r="CH109" s="972"/>
      <c r="CI109" s="972"/>
      <c r="CJ109" s="972"/>
      <c r="CK109" s="934" t="s">
        <v>456</v>
      </c>
      <c r="CL109" s="932"/>
      <c r="CM109" s="932"/>
      <c r="CN109" s="932"/>
      <c r="CO109" s="932"/>
      <c r="CP109" s="932"/>
      <c r="CQ109" s="932"/>
      <c r="CR109" s="932"/>
      <c r="CS109" s="932"/>
      <c r="CT109" s="932"/>
      <c r="CU109" s="932"/>
      <c r="CV109" s="932"/>
      <c r="CW109" s="932"/>
      <c r="CX109" s="932"/>
      <c r="CY109" s="932"/>
      <c r="CZ109" s="932"/>
      <c r="DA109" s="932"/>
      <c r="DB109" s="932"/>
      <c r="DC109" s="932"/>
      <c r="DD109" s="932"/>
      <c r="DE109" s="932"/>
      <c r="DF109" s="933"/>
      <c r="DG109" s="934" t="s">
        <v>453</v>
      </c>
      <c r="DH109" s="932"/>
      <c r="DI109" s="932"/>
      <c r="DJ109" s="932"/>
      <c r="DK109" s="933"/>
      <c r="DL109" s="934" t="s">
        <v>454</v>
      </c>
      <c r="DM109" s="932"/>
      <c r="DN109" s="932"/>
      <c r="DO109" s="932"/>
      <c r="DP109" s="933"/>
      <c r="DQ109" s="934" t="s">
        <v>310</v>
      </c>
      <c r="DR109" s="932"/>
      <c r="DS109" s="932"/>
      <c r="DT109" s="932"/>
      <c r="DU109" s="933"/>
      <c r="DV109" s="934" t="s">
        <v>455</v>
      </c>
      <c r="DW109" s="932"/>
      <c r="DX109" s="932"/>
      <c r="DY109" s="932"/>
      <c r="DZ109" s="965"/>
    </row>
    <row r="110" spans="1:131" s="230" customFormat="1" ht="26.25" customHeight="1" x14ac:dyDescent="0.2">
      <c r="A110" s="845" t="s">
        <v>457</v>
      </c>
      <c r="B110" s="846"/>
      <c r="C110" s="846"/>
      <c r="D110" s="846"/>
      <c r="E110" s="846"/>
      <c r="F110" s="846"/>
      <c r="G110" s="846"/>
      <c r="H110" s="846"/>
      <c r="I110" s="846"/>
      <c r="J110" s="846"/>
      <c r="K110" s="846"/>
      <c r="L110" s="846"/>
      <c r="M110" s="846"/>
      <c r="N110" s="846"/>
      <c r="O110" s="846"/>
      <c r="P110" s="846"/>
      <c r="Q110" s="846"/>
      <c r="R110" s="846"/>
      <c r="S110" s="846"/>
      <c r="T110" s="846"/>
      <c r="U110" s="846"/>
      <c r="V110" s="846"/>
      <c r="W110" s="846"/>
      <c r="X110" s="846"/>
      <c r="Y110" s="846"/>
      <c r="Z110" s="847"/>
      <c r="AA110" s="924">
        <v>21442559</v>
      </c>
      <c r="AB110" s="925"/>
      <c r="AC110" s="925"/>
      <c r="AD110" s="925"/>
      <c r="AE110" s="926"/>
      <c r="AF110" s="927">
        <v>21620161</v>
      </c>
      <c r="AG110" s="925"/>
      <c r="AH110" s="925"/>
      <c r="AI110" s="925"/>
      <c r="AJ110" s="926"/>
      <c r="AK110" s="927">
        <v>22080302</v>
      </c>
      <c r="AL110" s="925"/>
      <c r="AM110" s="925"/>
      <c r="AN110" s="925"/>
      <c r="AO110" s="926"/>
      <c r="AP110" s="928">
        <v>25.7</v>
      </c>
      <c r="AQ110" s="929"/>
      <c r="AR110" s="929"/>
      <c r="AS110" s="929"/>
      <c r="AT110" s="930"/>
      <c r="AU110" s="966" t="s">
        <v>74</v>
      </c>
      <c r="AV110" s="967"/>
      <c r="AW110" s="967"/>
      <c r="AX110" s="967"/>
      <c r="AY110" s="967"/>
      <c r="AZ110" s="896" t="s">
        <v>458</v>
      </c>
      <c r="BA110" s="846"/>
      <c r="BB110" s="846"/>
      <c r="BC110" s="846"/>
      <c r="BD110" s="846"/>
      <c r="BE110" s="846"/>
      <c r="BF110" s="846"/>
      <c r="BG110" s="846"/>
      <c r="BH110" s="846"/>
      <c r="BI110" s="846"/>
      <c r="BJ110" s="846"/>
      <c r="BK110" s="846"/>
      <c r="BL110" s="846"/>
      <c r="BM110" s="846"/>
      <c r="BN110" s="846"/>
      <c r="BO110" s="846"/>
      <c r="BP110" s="847"/>
      <c r="BQ110" s="897">
        <v>233945487</v>
      </c>
      <c r="BR110" s="878"/>
      <c r="BS110" s="878"/>
      <c r="BT110" s="878"/>
      <c r="BU110" s="878"/>
      <c r="BV110" s="878">
        <v>239297183</v>
      </c>
      <c r="BW110" s="878"/>
      <c r="BX110" s="878"/>
      <c r="BY110" s="878"/>
      <c r="BZ110" s="878"/>
      <c r="CA110" s="878">
        <v>235581479</v>
      </c>
      <c r="CB110" s="878"/>
      <c r="CC110" s="878"/>
      <c r="CD110" s="878"/>
      <c r="CE110" s="878"/>
      <c r="CF110" s="902">
        <v>274.60000000000002</v>
      </c>
      <c r="CG110" s="903"/>
      <c r="CH110" s="903"/>
      <c r="CI110" s="903"/>
      <c r="CJ110" s="903"/>
      <c r="CK110" s="962" t="s">
        <v>459</v>
      </c>
      <c r="CL110" s="855"/>
      <c r="CM110" s="896" t="s">
        <v>460</v>
      </c>
      <c r="CN110" s="846"/>
      <c r="CO110" s="846"/>
      <c r="CP110" s="846"/>
      <c r="CQ110" s="846"/>
      <c r="CR110" s="846"/>
      <c r="CS110" s="846"/>
      <c r="CT110" s="846"/>
      <c r="CU110" s="846"/>
      <c r="CV110" s="846"/>
      <c r="CW110" s="846"/>
      <c r="CX110" s="846"/>
      <c r="CY110" s="846"/>
      <c r="CZ110" s="846"/>
      <c r="DA110" s="846"/>
      <c r="DB110" s="846"/>
      <c r="DC110" s="846"/>
      <c r="DD110" s="846"/>
      <c r="DE110" s="846"/>
      <c r="DF110" s="847"/>
      <c r="DG110" s="897">
        <v>18090047</v>
      </c>
      <c r="DH110" s="878"/>
      <c r="DI110" s="878"/>
      <c r="DJ110" s="878"/>
      <c r="DK110" s="878"/>
      <c r="DL110" s="878">
        <v>9830564</v>
      </c>
      <c r="DM110" s="878"/>
      <c r="DN110" s="878"/>
      <c r="DO110" s="878"/>
      <c r="DP110" s="878"/>
      <c r="DQ110" s="878">
        <v>3786008</v>
      </c>
      <c r="DR110" s="878"/>
      <c r="DS110" s="878"/>
      <c r="DT110" s="878"/>
      <c r="DU110" s="878"/>
      <c r="DV110" s="879">
        <v>4.4000000000000004</v>
      </c>
      <c r="DW110" s="879"/>
      <c r="DX110" s="879"/>
      <c r="DY110" s="879"/>
      <c r="DZ110" s="880"/>
    </row>
    <row r="111" spans="1:131" s="230" customFormat="1" ht="26.25" customHeight="1" x14ac:dyDescent="0.2">
      <c r="A111" s="810" t="s">
        <v>461</v>
      </c>
      <c r="B111" s="811"/>
      <c r="C111" s="811"/>
      <c r="D111" s="811"/>
      <c r="E111" s="811"/>
      <c r="F111" s="811"/>
      <c r="G111" s="811"/>
      <c r="H111" s="811"/>
      <c r="I111" s="811"/>
      <c r="J111" s="811"/>
      <c r="K111" s="811"/>
      <c r="L111" s="811"/>
      <c r="M111" s="811"/>
      <c r="N111" s="811"/>
      <c r="O111" s="811"/>
      <c r="P111" s="811"/>
      <c r="Q111" s="811"/>
      <c r="R111" s="811"/>
      <c r="S111" s="811"/>
      <c r="T111" s="811"/>
      <c r="U111" s="811"/>
      <c r="V111" s="811"/>
      <c r="W111" s="811"/>
      <c r="X111" s="811"/>
      <c r="Y111" s="811"/>
      <c r="Z111" s="961"/>
      <c r="AA111" s="954" t="s">
        <v>462</v>
      </c>
      <c r="AB111" s="955"/>
      <c r="AC111" s="955"/>
      <c r="AD111" s="955"/>
      <c r="AE111" s="956"/>
      <c r="AF111" s="957" t="s">
        <v>462</v>
      </c>
      <c r="AG111" s="955"/>
      <c r="AH111" s="955"/>
      <c r="AI111" s="955"/>
      <c r="AJ111" s="956"/>
      <c r="AK111" s="957" t="s">
        <v>428</v>
      </c>
      <c r="AL111" s="955"/>
      <c r="AM111" s="955"/>
      <c r="AN111" s="955"/>
      <c r="AO111" s="956"/>
      <c r="AP111" s="958" t="s">
        <v>428</v>
      </c>
      <c r="AQ111" s="959"/>
      <c r="AR111" s="959"/>
      <c r="AS111" s="959"/>
      <c r="AT111" s="960"/>
      <c r="AU111" s="968"/>
      <c r="AV111" s="969"/>
      <c r="AW111" s="969"/>
      <c r="AX111" s="969"/>
      <c r="AY111" s="969"/>
      <c r="AZ111" s="853" t="s">
        <v>463</v>
      </c>
      <c r="BA111" s="788"/>
      <c r="BB111" s="788"/>
      <c r="BC111" s="788"/>
      <c r="BD111" s="788"/>
      <c r="BE111" s="788"/>
      <c r="BF111" s="788"/>
      <c r="BG111" s="788"/>
      <c r="BH111" s="788"/>
      <c r="BI111" s="788"/>
      <c r="BJ111" s="788"/>
      <c r="BK111" s="788"/>
      <c r="BL111" s="788"/>
      <c r="BM111" s="788"/>
      <c r="BN111" s="788"/>
      <c r="BO111" s="788"/>
      <c r="BP111" s="789"/>
      <c r="BQ111" s="825">
        <v>28981177</v>
      </c>
      <c r="BR111" s="826"/>
      <c r="BS111" s="826"/>
      <c r="BT111" s="826"/>
      <c r="BU111" s="826"/>
      <c r="BV111" s="826">
        <v>19156947</v>
      </c>
      <c r="BW111" s="826"/>
      <c r="BX111" s="826"/>
      <c r="BY111" s="826"/>
      <c r="BZ111" s="826"/>
      <c r="CA111" s="826">
        <v>12302050</v>
      </c>
      <c r="CB111" s="826"/>
      <c r="CC111" s="826"/>
      <c r="CD111" s="826"/>
      <c r="CE111" s="826"/>
      <c r="CF111" s="911">
        <v>14.3</v>
      </c>
      <c r="CG111" s="912"/>
      <c r="CH111" s="912"/>
      <c r="CI111" s="912"/>
      <c r="CJ111" s="912"/>
      <c r="CK111" s="963"/>
      <c r="CL111" s="857"/>
      <c r="CM111" s="853" t="s">
        <v>464</v>
      </c>
      <c r="CN111" s="788"/>
      <c r="CO111" s="788"/>
      <c r="CP111" s="788"/>
      <c r="CQ111" s="788"/>
      <c r="CR111" s="788"/>
      <c r="CS111" s="788"/>
      <c r="CT111" s="788"/>
      <c r="CU111" s="788"/>
      <c r="CV111" s="788"/>
      <c r="CW111" s="788"/>
      <c r="CX111" s="788"/>
      <c r="CY111" s="788"/>
      <c r="CZ111" s="788"/>
      <c r="DA111" s="788"/>
      <c r="DB111" s="788"/>
      <c r="DC111" s="788"/>
      <c r="DD111" s="788"/>
      <c r="DE111" s="788"/>
      <c r="DF111" s="789"/>
      <c r="DG111" s="825" t="s">
        <v>462</v>
      </c>
      <c r="DH111" s="826"/>
      <c r="DI111" s="826"/>
      <c r="DJ111" s="826"/>
      <c r="DK111" s="826"/>
      <c r="DL111" s="826" t="s">
        <v>428</v>
      </c>
      <c r="DM111" s="826"/>
      <c r="DN111" s="826"/>
      <c r="DO111" s="826"/>
      <c r="DP111" s="826"/>
      <c r="DQ111" s="826" t="s">
        <v>428</v>
      </c>
      <c r="DR111" s="826"/>
      <c r="DS111" s="826"/>
      <c r="DT111" s="826"/>
      <c r="DU111" s="826"/>
      <c r="DV111" s="832" t="s">
        <v>462</v>
      </c>
      <c r="DW111" s="832"/>
      <c r="DX111" s="832"/>
      <c r="DY111" s="832"/>
      <c r="DZ111" s="833"/>
    </row>
    <row r="112" spans="1:131" s="230" customFormat="1" ht="26.25" customHeight="1" x14ac:dyDescent="0.2">
      <c r="A112" s="948" t="s">
        <v>465</v>
      </c>
      <c r="B112" s="949"/>
      <c r="C112" s="788" t="s">
        <v>466</v>
      </c>
      <c r="D112" s="788"/>
      <c r="E112" s="788"/>
      <c r="F112" s="788"/>
      <c r="G112" s="788"/>
      <c r="H112" s="788"/>
      <c r="I112" s="788"/>
      <c r="J112" s="788"/>
      <c r="K112" s="788"/>
      <c r="L112" s="788"/>
      <c r="M112" s="788"/>
      <c r="N112" s="788"/>
      <c r="O112" s="788"/>
      <c r="P112" s="788"/>
      <c r="Q112" s="788"/>
      <c r="R112" s="788"/>
      <c r="S112" s="788"/>
      <c r="T112" s="788"/>
      <c r="U112" s="788"/>
      <c r="V112" s="788"/>
      <c r="W112" s="788"/>
      <c r="X112" s="788"/>
      <c r="Y112" s="788"/>
      <c r="Z112" s="789"/>
      <c r="AA112" s="815" t="s">
        <v>462</v>
      </c>
      <c r="AB112" s="816"/>
      <c r="AC112" s="816"/>
      <c r="AD112" s="816"/>
      <c r="AE112" s="817"/>
      <c r="AF112" s="818" t="s">
        <v>428</v>
      </c>
      <c r="AG112" s="816"/>
      <c r="AH112" s="816"/>
      <c r="AI112" s="816"/>
      <c r="AJ112" s="817"/>
      <c r="AK112" s="818" t="s">
        <v>462</v>
      </c>
      <c r="AL112" s="816"/>
      <c r="AM112" s="816"/>
      <c r="AN112" s="816"/>
      <c r="AO112" s="817"/>
      <c r="AP112" s="860" t="s">
        <v>462</v>
      </c>
      <c r="AQ112" s="861"/>
      <c r="AR112" s="861"/>
      <c r="AS112" s="861"/>
      <c r="AT112" s="862"/>
      <c r="AU112" s="968"/>
      <c r="AV112" s="969"/>
      <c r="AW112" s="969"/>
      <c r="AX112" s="969"/>
      <c r="AY112" s="969"/>
      <c r="AZ112" s="853" t="s">
        <v>467</v>
      </c>
      <c r="BA112" s="788"/>
      <c r="BB112" s="788"/>
      <c r="BC112" s="788"/>
      <c r="BD112" s="788"/>
      <c r="BE112" s="788"/>
      <c r="BF112" s="788"/>
      <c r="BG112" s="788"/>
      <c r="BH112" s="788"/>
      <c r="BI112" s="788"/>
      <c r="BJ112" s="788"/>
      <c r="BK112" s="788"/>
      <c r="BL112" s="788"/>
      <c r="BM112" s="788"/>
      <c r="BN112" s="788"/>
      <c r="BO112" s="788"/>
      <c r="BP112" s="789"/>
      <c r="BQ112" s="825">
        <v>66197994</v>
      </c>
      <c r="BR112" s="826"/>
      <c r="BS112" s="826"/>
      <c r="BT112" s="826"/>
      <c r="BU112" s="826"/>
      <c r="BV112" s="826">
        <v>61472007</v>
      </c>
      <c r="BW112" s="826"/>
      <c r="BX112" s="826"/>
      <c r="BY112" s="826"/>
      <c r="BZ112" s="826"/>
      <c r="CA112" s="826">
        <v>56755334</v>
      </c>
      <c r="CB112" s="826"/>
      <c r="CC112" s="826"/>
      <c r="CD112" s="826"/>
      <c r="CE112" s="826"/>
      <c r="CF112" s="911">
        <v>66.2</v>
      </c>
      <c r="CG112" s="912"/>
      <c r="CH112" s="912"/>
      <c r="CI112" s="912"/>
      <c r="CJ112" s="912"/>
      <c r="CK112" s="963"/>
      <c r="CL112" s="857"/>
      <c r="CM112" s="853" t="s">
        <v>468</v>
      </c>
      <c r="CN112" s="788"/>
      <c r="CO112" s="788"/>
      <c r="CP112" s="788"/>
      <c r="CQ112" s="788"/>
      <c r="CR112" s="788"/>
      <c r="CS112" s="788"/>
      <c r="CT112" s="788"/>
      <c r="CU112" s="788"/>
      <c r="CV112" s="788"/>
      <c r="CW112" s="788"/>
      <c r="CX112" s="788"/>
      <c r="CY112" s="788"/>
      <c r="CZ112" s="788"/>
      <c r="DA112" s="788"/>
      <c r="DB112" s="788"/>
      <c r="DC112" s="788"/>
      <c r="DD112" s="788"/>
      <c r="DE112" s="788"/>
      <c r="DF112" s="789"/>
      <c r="DG112" s="825">
        <v>20526</v>
      </c>
      <c r="DH112" s="826"/>
      <c r="DI112" s="826"/>
      <c r="DJ112" s="826"/>
      <c r="DK112" s="826"/>
      <c r="DL112" s="826">
        <v>16811</v>
      </c>
      <c r="DM112" s="826"/>
      <c r="DN112" s="826"/>
      <c r="DO112" s="826"/>
      <c r="DP112" s="826"/>
      <c r="DQ112" s="826">
        <v>12911</v>
      </c>
      <c r="DR112" s="826"/>
      <c r="DS112" s="826"/>
      <c r="DT112" s="826"/>
      <c r="DU112" s="826"/>
      <c r="DV112" s="832">
        <v>0</v>
      </c>
      <c r="DW112" s="832"/>
      <c r="DX112" s="832"/>
      <c r="DY112" s="832"/>
      <c r="DZ112" s="833"/>
    </row>
    <row r="113" spans="1:130" s="230" customFormat="1" ht="26.25" customHeight="1" x14ac:dyDescent="0.2">
      <c r="A113" s="950"/>
      <c r="B113" s="951"/>
      <c r="C113" s="788" t="s">
        <v>469</v>
      </c>
      <c r="D113" s="788"/>
      <c r="E113" s="788"/>
      <c r="F113" s="788"/>
      <c r="G113" s="788"/>
      <c r="H113" s="788"/>
      <c r="I113" s="788"/>
      <c r="J113" s="788"/>
      <c r="K113" s="788"/>
      <c r="L113" s="788"/>
      <c r="M113" s="788"/>
      <c r="N113" s="788"/>
      <c r="O113" s="788"/>
      <c r="P113" s="788"/>
      <c r="Q113" s="788"/>
      <c r="R113" s="788"/>
      <c r="S113" s="788"/>
      <c r="T113" s="788"/>
      <c r="U113" s="788"/>
      <c r="V113" s="788"/>
      <c r="W113" s="788"/>
      <c r="X113" s="788"/>
      <c r="Y113" s="788"/>
      <c r="Z113" s="789"/>
      <c r="AA113" s="954">
        <v>7235141</v>
      </c>
      <c r="AB113" s="955"/>
      <c r="AC113" s="955"/>
      <c r="AD113" s="955"/>
      <c r="AE113" s="956"/>
      <c r="AF113" s="957">
        <v>7078477</v>
      </c>
      <c r="AG113" s="955"/>
      <c r="AH113" s="955"/>
      <c r="AI113" s="955"/>
      <c r="AJ113" s="956"/>
      <c r="AK113" s="957">
        <v>6762163</v>
      </c>
      <c r="AL113" s="955"/>
      <c r="AM113" s="955"/>
      <c r="AN113" s="955"/>
      <c r="AO113" s="956"/>
      <c r="AP113" s="958">
        <v>7.9</v>
      </c>
      <c r="AQ113" s="959"/>
      <c r="AR113" s="959"/>
      <c r="AS113" s="959"/>
      <c r="AT113" s="960"/>
      <c r="AU113" s="968"/>
      <c r="AV113" s="969"/>
      <c r="AW113" s="969"/>
      <c r="AX113" s="969"/>
      <c r="AY113" s="969"/>
      <c r="AZ113" s="853" t="s">
        <v>470</v>
      </c>
      <c r="BA113" s="788"/>
      <c r="BB113" s="788"/>
      <c r="BC113" s="788"/>
      <c r="BD113" s="788"/>
      <c r="BE113" s="788"/>
      <c r="BF113" s="788"/>
      <c r="BG113" s="788"/>
      <c r="BH113" s="788"/>
      <c r="BI113" s="788"/>
      <c r="BJ113" s="788"/>
      <c r="BK113" s="788"/>
      <c r="BL113" s="788"/>
      <c r="BM113" s="788"/>
      <c r="BN113" s="788"/>
      <c r="BO113" s="788"/>
      <c r="BP113" s="789"/>
      <c r="BQ113" s="825">
        <v>387672</v>
      </c>
      <c r="BR113" s="826"/>
      <c r="BS113" s="826"/>
      <c r="BT113" s="826"/>
      <c r="BU113" s="826"/>
      <c r="BV113" s="826">
        <v>328549</v>
      </c>
      <c r="BW113" s="826"/>
      <c r="BX113" s="826"/>
      <c r="BY113" s="826"/>
      <c r="BZ113" s="826"/>
      <c r="CA113" s="826">
        <v>403389</v>
      </c>
      <c r="CB113" s="826"/>
      <c r="CC113" s="826"/>
      <c r="CD113" s="826"/>
      <c r="CE113" s="826"/>
      <c r="CF113" s="911">
        <v>0.5</v>
      </c>
      <c r="CG113" s="912"/>
      <c r="CH113" s="912"/>
      <c r="CI113" s="912"/>
      <c r="CJ113" s="912"/>
      <c r="CK113" s="963"/>
      <c r="CL113" s="857"/>
      <c r="CM113" s="853" t="s">
        <v>471</v>
      </c>
      <c r="CN113" s="788"/>
      <c r="CO113" s="788"/>
      <c r="CP113" s="788"/>
      <c r="CQ113" s="788"/>
      <c r="CR113" s="788"/>
      <c r="CS113" s="788"/>
      <c r="CT113" s="788"/>
      <c r="CU113" s="788"/>
      <c r="CV113" s="788"/>
      <c r="CW113" s="788"/>
      <c r="CX113" s="788"/>
      <c r="CY113" s="788"/>
      <c r="CZ113" s="788"/>
      <c r="DA113" s="788"/>
      <c r="DB113" s="788"/>
      <c r="DC113" s="788"/>
      <c r="DD113" s="788"/>
      <c r="DE113" s="788"/>
      <c r="DF113" s="789"/>
      <c r="DG113" s="815">
        <v>216284</v>
      </c>
      <c r="DH113" s="816"/>
      <c r="DI113" s="816"/>
      <c r="DJ113" s="816"/>
      <c r="DK113" s="817"/>
      <c r="DL113" s="818">
        <v>163936</v>
      </c>
      <c r="DM113" s="816"/>
      <c r="DN113" s="816"/>
      <c r="DO113" s="816"/>
      <c r="DP113" s="817"/>
      <c r="DQ113" s="818">
        <v>111754</v>
      </c>
      <c r="DR113" s="816"/>
      <c r="DS113" s="816"/>
      <c r="DT113" s="816"/>
      <c r="DU113" s="817"/>
      <c r="DV113" s="860">
        <v>0.1</v>
      </c>
      <c r="DW113" s="861"/>
      <c r="DX113" s="861"/>
      <c r="DY113" s="861"/>
      <c r="DZ113" s="862"/>
    </row>
    <row r="114" spans="1:130" s="230" customFormat="1" ht="26.25" customHeight="1" x14ac:dyDescent="0.2">
      <c r="A114" s="950"/>
      <c r="B114" s="951"/>
      <c r="C114" s="788" t="s">
        <v>472</v>
      </c>
      <c r="D114" s="788"/>
      <c r="E114" s="788"/>
      <c r="F114" s="788"/>
      <c r="G114" s="788"/>
      <c r="H114" s="788"/>
      <c r="I114" s="788"/>
      <c r="J114" s="788"/>
      <c r="K114" s="788"/>
      <c r="L114" s="788"/>
      <c r="M114" s="788"/>
      <c r="N114" s="788"/>
      <c r="O114" s="788"/>
      <c r="P114" s="788"/>
      <c r="Q114" s="788"/>
      <c r="R114" s="788"/>
      <c r="S114" s="788"/>
      <c r="T114" s="788"/>
      <c r="U114" s="788"/>
      <c r="V114" s="788"/>
      <c r="W114" s="788"/>
      <c r="X114" s="788"/>
      <c r="Y114" s="788"/>
      <c r="Z114" s="789"/>
      <c r="AA114" s="815">
        <v>64390</v>
      </c>
      <c r="AB114" s="816"/>
      <c r="AC114" s="816"/>
      <c r="AD114" s="816"/>
      <c r="AE114" s="817"/>
      <c r="AF114" s="818">
        <v>61981</v>
      </c>
      <c r="AG114" s="816"/>
      <c r="AH114" s="816"/>
      <c r="AI114" s="816"/>
      <c r="AJ114" s="817"/>
      <c r="AK114" s="818">
        <v>52390</v>
      </c>
      <c r="AL114" s="816"/>
      <c r="AM114" s="816"/>
      <c r="AN114" s="816"/>
      <c r="AO114" s="817"/>
      <c r="AP114" s="860">
        <v>0.1</v>
      </c>
      <c r="AQ114" s="861"/>
      <c r="AR114" s="861"/>
      <c r="AS114" s="861"/>
      <c r="AT114" s="862"/>
      <c r="AU114" s="968"/>
      <c r="AV114" s="969"/>
      <c r="AW114" s="969"/>
      <c r="AX114" s="969"/>
      <c r="AY114" s="969"/>
      <c r="AZ114" s="853" t="s">
        <v>473</v>
      </c>
      <c r="BA114" s="788"/>
      <c r="BB114" s="788"/>
      <c r="BC114" s="788"/>
      <c r="BD114" s="788"/>
      <c r="BE114" s="788"/>
      <c r="BF114" s="788"/>
      <c r="BG114" s="788"/>
      <c r="BH114" s="788"/>
      <c r="BI114" s="788"/>
      <c r="BJ114" s="788"/>
      <c r="BK114" s="788"/>
      <c r="BL114" s="788"/>
      <c r="BM114" s="788"/>
      <c r="BN114" s="788"/>
      <c r="BO114" s="788"/>
      <c r="BP114" s="789"/>
      <c r="BQ114" s="825">
        <v>19304646</v>
      </c>
      <c r="BR114" s="826"/>
      <c r="BS114" s="826"/>
      <c r="BT114" s="826"/>
      <c r="BU114" s="826"/>
      <c r="BV114" s="826">
        <v>19935943</v>
      </c>
      <c r="BW114" s="826"/>
      <c r="BX114" s="826"/>
      <c r="BY114" s="826"/>
      <c r="BZ114" s="826"/>
      <c r="CA114" s="826">
        <v>20355814</v>
      </c>
      <c r="CB114" s="826"/>
      <c r="CC114" s="826"/>
      <c r="CD114" s="826"/>
      <c r="CE114" s="826"/>
      <c r="CF114" s="911">
        <v>23.7</v>
      </c>
      <c r="CG114" s="912"/>
      <c r="CH114" s="912"/>
      <c r="CI114" s="912"/>
      <c r="CJ114" s="912"/>
      <c r="CK114" s="963"/>
      <c r="CL114" s="857"/>
      <c r="CM114" s="853" t="s">
        <v>474</v>
      </c>
      <c r="CN114" s="788"/>
      <c r="CO114" s="788"/>
      <c r="CP114" s="788"/>
      <c r="CQ114" s="788"/>
      <c r="CR114" s="788"/>
      <c r="CS114" s="788"/>
      <c r="CT114" s="788"/>
      <c r="CU114" s="788"/>
      <c r="CV114" s="788"/>
      <c r="CW114" s="788"/>
      <c r="CX114" s="788"/>
      <c r="CY114" s="788"/>
      <c r="CZ114" s="788"/>
      <c r="DA114" s="788"/>
      <c r="DB114" s="788"/>
      <c r="DC114" s="788"/>
      <c r="DD114" s="788"/>
      <c r="DE114" s="788"/>
      <c r="DF114" s="789"/>
      <c r="DG114" s="815" t="s">
        <v>462</v>
      </c>
      <c r="DH114" s="816"/>
      <c r="DI114" s="816"/>
      <c r="DJ114" s="816"/>
      <c r="DK114" s="817"/>
      <c r="DL114" s="818" t="s">
        <v>475</v>
      </c>
      <c r="DM114" s="816"/>
      <c r="DN114" s="816"/>
      <c r="DO114" s="816"/>
      <c r="DP114" s="817"/>
      <c r="DQ114" s="818" t="s">
        <v>428</v>
      </c>
      <c r="DR114" s="816"/>
      <c r="DS114" s="816"/>
      <c r="DT114" s="816"/>
      <c r="DU114" s="817"/>
      <c r="DV114" s="860" t="s">
        <v>462</v>
      </c>
      <c r="DW114" s="861"/>
      <c r="DX114" s="861"/>
      <c r="DY114" s="861"/>
      <c r="DZ114" s="862"/>
    </row>
    <row r="115" spans="1:130" s="230" customFormat="1" ht="26.25" customHeight="1" x14ac:dyDescent="0.2">
      <c r="A115" s="950"/>
      <c r="B115" s="951"/>
      <c r="C115" s="788" t="s">
        <v>476</v>
      </c>
      <c r="D115" s="788"/>
      <c r="E115" s="788"/>
      <c r="F115" s="788"/>
      <c r="G115" s="788"/>
      <c r="H115" s="788"/>
      <c r="I115" s="788"/>
      <c r="J115" s="788"/>
      <c r="K115" s="788"/>
      <c r="L115" s="788"/>
      <c r="M115" s="788"/>
      <c r="N115" s="788"/>
      <c r="O115" s="788"/>
      <c r="P115" s="788"/>
      <c r="Q115" s="788"/>
      <c r="R115" s="788"/>
      <c r="S115" s="788"/>
      <c r="T115" s="788"/>
      <c r="U115" s="788"/>
      <c r="V115" s="788"/>
      <c r="W115" s="788"/>
      <c r="X115" s="788"/>
      <c r="Y115" s="788"/>
      <c r="Z115" s="789"/>
      <c r="AA115" s="954">
        <v>348822</v>
      </c>
      <c r="AB115" s="955"/>
      <c r="AC115" s="955"/>
      <c r="AD115" s="955"/>
      <c r="AE115" s="956"/>
      <c r="AF115" s="957">
        <v>507443</v>
      </c>
      <c r="AG115" s="955"/>
      <c r="AH115" s="955"/>
      <c r="AI115" s="955"/>
      <c r="AJ115" s="956"/>
      <c r="AK115" s="957">
        <v>774896</v>
      </c>
      <c r="AL115" s="955"/>
      <c r="AM115" s="955"/>
      <c r="AN115" s="955"/>
      <c r="AO115" s="956"/>
      <c r="AP115" s="958">
        <v>0.9</v>
      </c>
      <c r="AQ115" s="959"/>
      <c r="AR115" s="959"/>
      <c r="AS115" s="959"/>
      <c r="AT115" s="960"/>
      <c r="AU115" s="968"/>
      <c r="AV115" s="969"/>
      <c r="AW115" s="969"/>
      <c r="AX115" s="969"/>
      <c r="AY115" s="969"/>
      <c r="AZ115" s="853" t="s">
        <v>477</v>
      </c>
      <c r="BA115" s="788"/>
      <c r="BB115" s="788"/>
      <c r="BC115" s="788"/>
      <c r="BD115" s="788"/>
      <c r="BE115" s="788"/>
      <c r="BF115" s="788"/>
      <c r="BG115" s="788"/>
      <c r="BH115" s="788"/>
      <c r="BI115" s="788"/>
      <c r="BJ115" s="788"/>
      <c r="BK115" s="788"/>
      <c r="BL115" s="788"/>
      <c r="BM115" s="788"/>
      <c r="BN115" s="788"/>
      <c r="BO115" s="788"/>
      <c r="BP115" s="789"/>
      <c r="BQ115" s="825">
        <v>785250</v>
      </c>
      <c r="BR115" s="826"/>
      <c r="BS115" s="826"/>
      <c r="BT115" s="826"/>
      <c r="BU115" s="826"/>
      <c r="BV115" s="826">
        <v>825210</v>
      </c>
      <c r="BW115" s="826"/>
      <c r="BX115" s="826"/>
      <c r="BY115" s="826"/>
      <c r="BZ115" s="826"/>
      <c r="CA115" s="826">
        <v>847215</v>
      </c>
      <c r="CB115" s="826"/>
      <c r="CC115" s="826"/>
      <c r="CD115" s="826"/>
      <c r="CE115" s="826"/>
      <c r="CF115" s="911">
        <v>1</v>
      </c>
      <c r="CG115" s="912"/>
      <c r="CH115" s="912"/>
      <c r="CI115" s="912"/>
      <c r="CJ115" s="912"/>
      <c r="CK115" s="963"/>
      <c r="CL115" s="857"/>
      <c r="CM115" s="853" t="s">
        <v>478</v>
      </c>
      <c r="CN115" s="788"/>
      <c r="CO115" s="788"/>
      <c r="CP115" s="788"/>
      <c r="CQ115" s="788"/>
      <c r="CR115" s="788"/>
      <c r="CS115" s="788"/>
      <c r="CT115" s="788"/>
      <c r="CU115" s="788"/>
      <c r="CV115" s="788"/>
      <c r="CW115" s="788"/>
      <c r="CX115" s="788"/>
      <c r="CY115" s="788"/>
      <c r="CZ115" s="788"/>
      <c r="DA115" s="788"/>
      <c r="DB115" s="788"/>
      <c r="DC115" s="788"/>
      <c r="DD115" s="788"/>
      <c r="DE115" s="788"/>
      <c r="DF115" s="789"/>
      <c r="DG115" s="815">
        <v>5398940</v>
      </c>
      <c r="DH115" s="816"/>
      <c r="DI115" s="816"/>
      <c r="DJ115" s="816"/>
      <c r="DK115" s="817"/>
      <c r="DL115" s="818">
        <v>4366046</v>
      </c>
      <c r="DM115" s="816"/>
      <c r="DN115" s="816"/>
      <c r="DO115" s="816"/>
      <c r="DP115" s="817"/>
      <c r="DQ115" s="818">
        <v>4062509</v>
      </c>
      <c r="DR115" s="816"/>
      <c r="DS115" s="816"/>
      <c r="DT115" s="816"/>
      <c r="DU115" s="817"/>
      <c r="DV115" s="860">
        <v>4.7</v>
      </c>
      <c r="DW115" s="861"/>
      <c r="DX115" s="861"/>
      <c r="DY115" s="861"/>
      <c r="DZ115" s="862"/>
    </row>
    <row r="116" spans="1:130" s="230" customFormat="1" ht="26.25" customHeight="1" x14ac:dyDescent="0.2">
      <c r="A116" s="952"/>
      <c r="B116" s="953"/>
      <c r="C116" s="875" t="s">
        <v>479</v>
      </c>
      <c r="D116" s="875"/>
      <c r="E116" s="875"/>
      <c r="F116" s="875"/>
      <c r="G116" s="875"/>
      <c r="H116" s="875"/>
      <c r="I116" s="875"/>
      <c r="J116" s="875"/>
      <c r="K116" s="875"/>
      <c r="L116" s="875"/>
      <c r="M116" s="875"/>
      <c r="N116" s="875"/>
      <c r="O116" s="875"/>
      <c r="P116" s="875"/>
      <c r="Q116" s="875"/>
      <c r="R116" s="875"/>
      <c r="S116" s="875"/>
      <c r="T116" s="875"/>
      <c r="U116" s="875"/>
      <c r="V116" s="875"/>
      <c r="W116" s="875"/>
      <c r="X116" s="875"/>
      <c r="Y116" s="875"/>
      <c r="Z116" s="876"/>
      <c r="AA116" s="815">
        <v>1157</v>
      </c>
      <c r="AB116" s="816"/>
      <c r="AC116" s="816"/>
      <c r="AD116" s="816"/>
      <c r="AE116" s="817"/>
      <c r="AF116" s="818">
        <v>3091</v>
      </c>
      <c r="AG116" s="816"/>
      <c r="AH116" s="816"/>
      <c r="AI116" s="816"/>
      <c r="AJ116" s="817"/>
      <c r="AK116" s="818">
        <v>4706</v>
      </c>
      <c r="AL116" s="816"/>
      <c r="AM116" s="816"/>
      <c r="AN116" s="816"/>
      <c r="AO116" s="817"/>
      <c r="AP116" s="860">
        <v>0</v>
      </c>
      <c r="AQ116" s="861"/>
      <c r="AR116" s="861"/>
      <c r="AS116" s="861"/>
      <c r="AT116" s="862"/>
      <c r="AU116" s="968"/>
      <c r="AV116" s="969"/>
      <c r="AW116" s="969"/>
      <c r="AX116" s="969"/>
      <c r="AY116" s="969"/>
      <c r="AZ116" s="945" t="s">
        <v>480</v>
      </c>
      <c r="BA116" s="946"/>
      <c r="BB116" s="946"/>
      <c r="BC116" s="946"/>
      <c r="BD116" s="946"/>
      <c r="BE116" s="946"/>
      <c r="BF116" s="946"/>
      <c r="BG116" s="946"/>
      <c r="BH116" s="946"/>
      <c r="BI116" s="946"/>
      <c r="BJ116" s="946"/>
      <c r="BK116" s="946"/>
      <c r="BL116" s="946"/>
      <c r="BM116" s="946"/>
      <c r="BN116" s="946"/>
      <c r="BO116" s="946"/>
      <c r="BP116" s="947"/>
      <c r="BQ116" s="825" t="s">
        <v>462</v>
      </c>
      <c r="BR116" s="826"/>
      <c r="BS116" s="826"/>
      <c r="BT116" s="826"/>
      <c r="BU116" s="826"/>
      <c r="BV116" s="826" t="s">
        <v>475</v>
      </c>
      <c r="BW116" s="826"/>
      <c r="BX116" s="826"/>
      <c r="BY116" s="826"/>
      <c r="BZ116" s="826"/>
      <c r="CA116" s="826" t="s">
        <v>475</v>
      </c>
      <c r="CB116" s="826"/>
      <c r="CC116" s="826"/>
      <c r="CD116" s="826"/>
      <c r="CE116" s="826"/>
      <c r="CF116" s="911" t="s">
        <v>462</v>
      </c>
      <c r="CG116" s="912"/>
      <c r="CH116" s="912"/>
      <c r="CI116" s="912"/>
      <c r="CJ116" s="912"/>
      <c r="CK116" s="963"/>
      <c r="CL116" s="857"/>
      <c r="CM116" s="853" t="s">
        <v>481</v>
      </c>
      <c r="CN116" s="788"/>
      <c r="CO116" s="788"/>
      <c r="CP116" s="788"/>
      <c r="CQ116" s="788"/>
      <c r="CR116" s="788"/>
      <c r="CS116" s="788"/>
      <c r="CT116" s="788"/>
      <c r="CU116" s="788"/>
      <c r="CV116" s="788"/>
      <c r="CW116" s="788"/>
      <c r="CX116" s="788"/>
      <c r="CY116" s="788"/>
      <c r="CZ116" s="788"/>
      <c r="DA116" s="788"/>
      <c r="DB116" s="788"/>
      <c r="DC116" s="788"/>
      <c r="DD116" s="788"/>
      <c r="DE116" s="788"/>
      <c r="DF116" s="789"/>
      <c r="DG116" s="815">
        <v>29279</v>
      </c>
      <c r="DH116" s="816"/>
      <c r="DI116" s="816"/>
      <c r="DJ116" s="816"/>
      <c r="DK116" s="817"/>
      <c r="DL116" s="818">
        <v>11017</v>
      </c>
      <c r="DM116" s="816"/>
      <c r="DN116" s="816"/>
      <c r="DO116" s="816"/>
      <c r="DP116" s="817"/>
      <c r="DQ116" s="818" t="s">
        <v>462</v>
      </c>
      <c r="DR116" s="816"/>
      <c r="DS116" s="816"/>
      <c r="DT116" s="816"/>
      <c r="DU116" s="817"/>
      <c r="DV116" s="860" t="s">
        <v>462</v>
      </c>
      <c r="DW116" s="861"/>
      <c r="DX116" s="861"/>
      <c r="DY116" s="861"/>
      <c r="DZ116" s="862"/>
    </row>
    <row r="117" spans="1:130" s="230" customFormat="1" ht="26.25" customHeight="1" x14ac:dyDescent="0.2">
      <c r="A117" s="931" t="s">
        <v>189</v>
      </c>
      <c r="B117" s="932"/>
      <c r="C117" s="932"/>
      <c r="D117" s="932"/>
      <c r="E117" s="932"/>
      <c r="F117" s="932"/>
      <c r="G117" s="932"/>
      <c r="H117" s="932"/>
      <c r="I117" s="932"/>
      <c r="J117" s="932"/>
      <c r="K117" s="932"/>
      <c r="L117" s="932"/>
      <c r="M117" s="932"/>
      <c r="N117" s="932"/>
      <c r="O117" s="932"/>
      <c r="P117" s="932"/>
      <c r="Q117" s="932"/>
      <c r="R117" s="932"/>
      <c r="S117" s="932"/>
      <c r="T117" s="932"/>
      <c r="U117" s="932"/>
      <c r="V117" s="932"/>
      <c r="W117" s="932"/>
      <c r="X117" s="932"/>
      <c r="Y117" s="913" t="s">
        <v>482</v>
      </c>
      <c r="Z117" s="933"/>
      <c r="AA117" s="938">
        <v>29092069</v>
      </c>
      <c r="AB117" s="939"/>
      <c r="AC117" s="939"/>
      <c r="AD117" s="939"/>
      <c r="AE117" s="940"/>
      <c r="AF117" s="941">
        <v>29271153</v>
      </c>
      <c r="AG117" s="939"/>
      <c r="AH117" s="939"/>
      <c r="AI117" s="939"/>
      <c r="AJ117" s="940"/>
      <c r="AK117" s="941">
        <v>29674457</v>
      </c>
      <c r="AL117" s="939"/>
      <c r="AM117" s="939"/>
      <c r="AN117" s="939"/>
      <c r="AO117" s="940"/>
      <c r="AP117" s="942"/>
      <c r="AQ117" s="943"/>
      <c r="AR117" s="943"/>
      <c r="AS117" s="943"/>
      <c r="AT117" s="944"/>
      <c r="AU117" s="968"/>
      <c r="AV117" s="969"/>
      <c r="AW117" s="969"/>
      <c r="AX117" s="969"/>
      <c r="AY117" s="969"/>
      <c r="AZ117" s="899" t="s">
        <v>483</v>
      </c>
      <c r="BA117" s="900"/>
      <c r="BB117" s="900"/>
      <c r="BC117" s="900"/>
      <c r="BD117" s="900"/>
      <c r="BE117" s="900"/>
      <c r="BF117" s="900"/>
      <c r="BG117" s="900"/>
      <c r="BH117" s="900"/>
      <c r="BI117" s="900"/>
      <c r="BJ117" s="900"/>
      <c r="BK117" s="900"/>
      <c r="BL117" s="900"/>
      <c r="BM117" s="900"/>
      <c r="BN117" s="900"/>
      <c r="BO117" s="900"/>
      <c r="BP117" s="901"/>
      <c r="BQ117" s="825" t="s">
        <v>484</v>
      </c>
      <c r="BR117" s="826"/>
      <c r="BS117" s="826"/>
      <c r="BT117" s="826"/>
      <c r="BU117" s="826"/>
      <c r="BV117" s="826" t="s">
        <v>485</v>
      </c>
      <c r="BW117" s="826"/>
      <c r="BX117" s="826"/>
      <c r="BY117" s="826"/>
      <c r="BZ117" s="826"/>
      <c r="CA117" s="826" t="s">
        <v>486</v>
      </c>
      <c r="CB117" s="826"/>
      <c r="CC117" s="826"/>
      <c r="CD117" s="826"/>
      <c r="CE117" s="826"/>
      <c r="CF117" s="911" t="s">
        <v>392</v>
      </c>
      <c r="CG117" s="912"/>
      <c r="CH117" s="912"/>
      <c r="CI117" s="912"/>
      <c r="CJ117" s="912"/>
      <c r="CK117" s="963"/>
      <c r="CL117" s="857"/>
      <c r="CM117" s="853" t="s">
        <v>487</v>
      </c>
      <c r="CN117" s="788"/>
      <c r="CO117" s="788"/>
      <c r="CP117" s="788"/>
      <c r="CQ117" s="788"/>
      <c r="CR117" s="788"/>
      <c r="CS117" s="788"/>
      <c r="CT117" s="788"/>
      <c r="CU117" s="788"/>
      <c r="CV117" s="788"/>
      <c r="CW117" s="788"/>
      <c r="CX117" s="788"/>
      <c r="CY117" s="788"/>
      <c r="CZ117" s="788"/>
      <c r="DA117" s="788"/>
      <c r="DB117" s="788"/>
      <c r="DC117" s="788"/>
      <c r="DD117" s="788"/>
      <c r="DE117" s="788"/>
      <c r="DF117" s="789"/>
      <c r="DG117" s="815" t="s">
        <v>488</v>
      </c>
      <c r="DH117" s="816"/>
      <c r="DI117" s="816"/>
      <c r="DJ117" s="816"/>
      <c r="DK117" s="817"/>
      <c r="DL117" s="818" t="s">
        <v>489</v>
      </c>
      <c r="DM117" s="816"/>
      <c r="DN117" s="816"/>
      <c r="DO117" s="816"/>
      <c r="DP117" s="817"/>
      <c r="DQ117" s="818" t="s">
        <v>130</v>
      </c>
      <c r="DR117" s="816"/>
      <c r="DS117" s="816"/>
      <c r="DT117" s="816"/>
      <c r="DU117" s="817"/>
      <c r="DV117" s="860" t="s">
        <v>392</v>
      </c>
      <c r="DW117" s="861"/>
      <c r="DX117" s="861"/>
      <c r="DY117" s="861"/>
      <c r="DZ117" s="862"/>
    </row>
    <row r="118" spans="1:130" s="230" customFormat="1" ht="26.25" customHeight="1" x14ac:dyDescent="0.2">
      <c r="A118" s="931" t="s">
        <v>456</v>
      </c>
      <c r="B118" s="932"/>
      <c r="C118" s="932"/>
      <c r="D118" s="932"/>
      <c r="E118" s="932"/>
      <c r="F118" s="932"/>
      <c r="G118" s="932"/>
      <c r="H118" s="932"/>
      <c r="I118" s="932"/>
      <c r="J118" s="932"/>
      <c r="K118" s="932"/>
      <c r="L118" s="932"/>
      <c r="M118" s="932"/>
      <c r="N118" s="932"/>
      <c r="O118" s="932"/>
      <c r="P118" s="932"/>
      <c r="Q118" s="932"/>
      <c r="R118" s="932"/>
      <c r="S118" s="932"/>
      <c r="T118" s="932"/>
      <c r="U118" s="932"/>
      <c r="V118" s="932"/>
      <c r="W118" s="932"/>
      <c r="X118" s="932"/>
      <c r="Y118" s="932"/>
      <c r="Z118" s="933"/>
      <c r="AA118" s="934" t="s">
        <v>453</v>
      </c>
      <c r="AB118" s="932"/>
      <c r="AC118" s="932"/>
      <c r="AD118" s="932"/>
      <c r="AE118" s="933"/>
      <c r="AF118" s="934" t="s">
        <v>454</v>
      </c>
      <c r="AG118" s="932"/>
      <c r="AH118" s="932"/>
      <c r="AI118" s="932"/>
      <c r="AJ118" s="933"/>
      <c r="AK118" s="934" t="s">
        <v>310</v>
      </c>
      <c r="AL118" s="932"/>
      <c r="AM118" s="932"/>
      <c r="AN118" s="932"/>
      <c r="AO118" s="933"/>
      <c r="AP118" s="935" t="s">
        <v>455</v>
      </c>
      <c r="AQ118" s="936"/>
      <c r="AR118" s="936"/>
      <c r="AS118" s="936"/>
      <c r="AT118" s="937"/>
      <c r="AU118" s="968"/>
      <c r="AV118" s="969"/>
      <c r="AW118" s="969"/>
      <c r="AX118" s="969"/>
      <c r="AY118" s="969"/>
      <c r="AZ118" s="874" t="s">
        <v>490</v>
      </c>
      <c r="BA118" s="875"/>
      <c r="BB118" s="875"/>
      <c r="BC118" s="875"/>
      <c r="BD118" s="875"/>
      <c r="BE118" s="875"/>
      <c r="BF118" s="875"/>
      <c r="BG118" s="875"/>
      <c r="BH118" s="875"/>
      <c r="BI118" s="875"/>
      <c r="BJ118" s="875"/>
      <c r="BK118" s="875"/>
      <c r="BL118" s="875"/>
      <c r="BM118" s="875"/>
      <c r="BN118" s="875"/>
      <c r="BO118" s="875"/>
      <c r="BP118" s="876"/>
      <c r="BQ118" s="915" t="s">
        <v>130</v>
      </c>
      <c r="BR118" s="881"/>
      <c r="BS118" s="881"/>
      <c r="BT118" s="881"/>
      <c r="BU118" s="881"/>
      <c r="BV118" s="881" t="s">
        <v>392</v>
      </c>
      <c r="BW118" s="881"/>
      <c r="BX118" s="881"/>
      <c r="BY118" s="881"/>
      <c r="BZ118" s="881"/>
      <c r="CA118" s="881" t="s">
        <v>392</v>
      </c>
      <c r="CB118" s="881"/>
      <c r="CC118" s="881"/>
      <c r="CD118" s="881"/>
      <c r="CE118" s="881"/>
      <c r="CF118" s="911" t="s">
        <v>486</v>
      </c>
      <c r="CG118" s="912"/>
      <c r="CH118" s="912"/>
      <c r="CI118" s="912"/>
      <c r="CJ118" s="912"/>
      <c r="CK118" s="963"/>
      <c r="CL118" s="857"/>
      <c r="CM118" s="853" t="s">
        <v>491</v>
      </c>
      <c r="CN118" s="788"/>
      <c r="CO118" s="788"/>
      <c r="CP118" s="788"/>
      <c r="CQ118" s="788"/>
      <c r="CR118" s="788"/>
      <c r="CS118" s="788"/>
      <c r="CT118" s="788"/>
      <c r="CU118" s="788"/>
      <c r="CV118" s="788"/>
      <c r="CW118" s="788"/>
      <c r="CX118" s="788"/>
      <c r="CY118" s="788"/>
      <c r="CZ118" s="788"/>
      <c r="DA118" s="788"/>
      <c r="DB118" s="788"/>
      <c r="DC118" s="788"/>
      <c r="DD118" s="788"/>
      <c r="DE118" s="788"/>
      <c r="DF118" s="789"/>
      <c r="DG118" s="815" t="s">
        <v>492</v>
      </c>
      <c r="DH118" s="816"/>
      <c r="DI118" s="816"/>
      <c r="DJ118" s="816"/>
      <c r="DK118" s="817"/>
      <c r="DL118" s="818" t="s">
        <v>493</v>
      </c>
      <c r="DM118" s="816"/>
      <c r="DN118" s="816"/>
      <c r="DO118" s="816"/>
      <c r="DP118" s="817"/>
      <c r="DQ118" s="818" t="s">
        <v>392</v>
      </c>
      <c r="DR118" s="816"/>
      <c r="DS118" s="816"/>
      <c r="DT118" s="816"/>
      <c r="DU118" s="817"/>
      <c r="DV118" s="860" t="s">
        <v>494</v>
      </c>
      <c r="DW118" s="861"/>
      <c r="DX118" s="861"/>
      <c r="DY118" s="861"/>
      <c r="DZ118" s="862"/>
    </row>
    <row r="119" spans="1:130" s="230" customFormat="1" ht="26.25" customHeight="1" x14ac:dyDescent="0.2">
      <c r="A119" s="854" t="s">
        <v>459</v>
      </c>
      <c r="B119" s="855"/>
      <c r="C119" s="896" t="s">
        <v>460</v>
      </c>
      <c r="D119" s="846"/>
      <c r="E119" s="846"/>
      <c r="F119" s="846"/>
      <c r="G119" s="846"/>
      <c r="H119" s="846"/>
      <c r="I119" s="846"/>
      <c r="J119" s="846"/>
      <c r="K119" s="846"/>
      <c r="L119" s="846"/>
      <c r="M119" s="846"/>
      <c r="N119" s="846"/>
      <c r="O119" s="846"/>
      <c r="P119" s="846"/>
      <c r="Q119" s="846"/>
      <c r="R119" s="846"/>
      <c r="S119" s="846"/>
      <c r="T119" s="846"/>
      <c r="U119" s="846"/>
      <c r="V119" s="846"/>
      <c r="W119" s="846"/>
      <c r="X119" s="846"/>
      <c r="Y119" s="846"/>
      <c r="Z119" s="847"/>
      <c r="AA119" s="924">
        <v>150293</v>
      </c>
      <c r="AB119" s="925"/>
      <c r="AC119" s="925"/>
      <c r="AD119" s="925"/>
      <c r="AE119" s="926"/>
      <c r="AF119" s="927">
        <v>322853</v>
      </c>
      <c r="AG119" s="925"/>
      <c r="AH119" s="925"/>
      <c r="AI119" s="925"/>
      <c r="AJ119" s="926"/>
      <c r="AK119" s="927">
        <v>612787</v>
      </c>
      <c r="AL119" s="925"/>
      <c r="AM119" s="925"/>
      <c r="AN119" s="925"/>
      <c r="AO119" s="926"/>
      <c r="AP119" s="928">
        <v>0.7</v>
      </c>
      <c r="AQ119" s="929"/>
      <c r="AR119" s="929"/>
      <c r="AS119" s="929"/>
      <c r="AT119" s="930"/>
      <c r="AU119" s="970"/>
      <c r="AV119" s="971"/>
      <c r="AW119" s="971"/>
      <c r="AX119" s="971"/>
      <c r="AY119" s="971"/>
      <c r="AZ119" s="251" t="s">
        <v>189</v>
      </c>
      <c r="BA119" s="251"/>
      <c r="BB119" s="251"/>
      <c r="BC119" s="251"/>
      <c r="BD119" s="251"/>
      <c r="BE119" s="251"/>
      <c r="BF119" s="251"/>
      <c r="BG119" s="251"/>
      <c r="BH119" s="251"/>
      <c r="BI119" s="251"/>
      <c r="BJ119" s="251"/>
      <c r="BK119" s="251"/>
      <c r="BL119" s="251"/>
      <c r="BM119" s="251"/>
      <c r="BN119" s="251"/>
      <c r="BO119" s="913" t="s">
        <v>495</v>
      </c>
      <c r="BP119" s="914"/>
      <c r="BQ119" s="915">
        <v>349602226</v>
      </c>
      <c r="BR119" s="881"/>
      <c r="BS119" s="881"/>
      <c r="BT119" s="881"/>
      <c r="BU119" s="881"/>
      <c r="BV119" s="881">
        <v>341015839</v>
      </c>
      <c r="BW119" s="881"/>
      <c r="BX119" s="881"/>
      <c r="BY119" s="881"/>
      <c r="BZ119" s="881"/>
      <c r="CA119" s="881">
        <v>326245281</v>
      </c>
      <c r="CB119" s="881"/>
      <c r="CC119" s="881"/>
      <c r="CD119" s="881"/>
      <c r="CE119" s="881"/>
      <c r="CF119" s="784"/>
      <c r="CG119" s="785"/>
      <c r="CH119" s="785"/>
      <c r="CI119" s="785"/>
      <c r="CJ119" s="870"/>
      <c r="CK119" s="964"/>
      <c r="CL119" s="859"/>
      <c r="CM119" s="874" t="s">
        <v>496</v>
      </c>
      <c r="CN119" s="875"/>
      <c r="CO119" s="875"/>
      <c r="CP119" s="875"/>
      <c r="CQ119" s="875"/>
      <c r="CR119" s="875"/>
      <c r="CS119" s="875"/>
      <c r="CT119" s="875"/>
      <c r="CU119" s="875"/>
      <c r="CV119" s="875"/>
      <c r="CW119" s="875"/>
      <c r="CX119" s="875"/>
      <c r="CY119" s="875"/>
      <c r="CZ119" s="875"/>
      <c r="DA119" s="875"/>
      <c r="DB119" s="875"/>
      <c r="DC119" s="875"/>
      <c r="DD119" s="875"/>
      <c r="DE119" s="875"/>
      <c r="DF119" s="876"/>
      <c r="DG119" s="799">
        <v>5226101</v>
      </c>
      <c r="DH119" s="800"/>
      <c r="DI119" s="800"/>
      <c r="DJ119" s="800"/>
      <c r="DK119" s="801"/>
      <c r="DL119" s="802">
        <v>4768573</v>
      </c>
      <c r="DM119" s="800"/>
      <c r="DN119" s="800"/>
      <c r="DO119" s="800"/>
      <c r="DP119" s="801"/>
      <c r="DQ119" s="802">
        <v>4328868</v>
      </c>
      <c r="DR119" s="800"/>
      <c r="DS119" s="800"/>
      <c r="DT119" s="800"/>
      <c r="DU119" s="801"/>
      <c r="DV119" s="884">
        <v>5</v>
      </c>
      <c r="DW119" s="885"/>
      <c r="DX119" s="885"/>
      <c r="DY119" s="885"/>
      <c r="DZ119" s="886"/>
    </row>
    <row r="120" spans="1:130" s="230" customFormat="1" ht="26.25" customHeight="1" x14ac:dyDescent="0.2">
      <c r="A120" s="856"/>
      <c r="B120" s="857"/>
      <c r="C120" s="853" t="s">
        <v>464</v>
      </c>
      <c r="D120" s="788"/>
      <c r="E120" s="788"/>
      <c r="F120" s="788"/>
      <c r="G120" s="788"/>
      <c r="H120" s="788"/>
      <c r="I120" s="788"/>
      <c r="J120" s="788"/>
      <c r="K120" s="788"/>
      <c r="L120" s="788"/>
      <c r="M120" s="788"/>
      <c r="N120" s="788"/>
      <c r="O120" s="788"/>
      <c r="P120" s="788"/>
      <c r="Q120" s="788"/>
      <c r="R120" s="788"/>
      <c r="S120" s="788"/>
      <c r="T120" s="788"/>
      <c r="U120" s="788"/>
      <c r="V120" s="788"/>
      <c r="W120" s="788"/>
      <c r="X120" s="788"/>
      <c r="Y120" s="788"/>
      <c r="Z120" s="789"/>
      <c r="AA120" s="815" t="s">
        <v>392</v>
      </c>
      <c r="AB120" s="816"/>
      <c r="AC120" s="816"/>
      <c r="AD120" s="816"/>
      <c r="AE120" s="817"/>
      <c r="AF120" s="818" t="s">
        <v>392</v>
      </c>
      <c r="AG120" s="816"/>
      <c r="AH120" s="816"/>
      <c r="AI120" s="816"/>
      <c r="AJ120" s="817"/>
      <c r="AK120" s="818" t="s">
        <v>130</v>
      </c>
      <c r="AL120" s="816"/>
      <c r="AM120" s="816"/>
      <c r="AN120" s="816"/>
      <c r="AO120" s="817"/>
      <c r="AP120" s="860" t="s">
        <v>392</v>
      </c>
      <c r="AQ120" s="861"/>
      <c r="AR120" s="861"/>
      <c r="AS120" s="861"/>
      <c r="AT120" s="862"/>
      <c r="AU120" s="916" t="s">
        <v>497</v>
      </c>
      <c r="AV120" s="917"/>
      <c r="AW120" s="917"/>
      <c r="AX120" s="917"/>
      <c r="AY120" s="918"/>
      <c r="AZ120" s="896" t="s">
        <v>498</v>
      </c>
      <c r="BA120" s="846"/>
      <c r="BB120" s="846"/>
      <c r="BC120" s="846"/>
      <c r="BD120" s="846"/>
      <c r="BE120" s="846"/>
      <c r="BF120" s="846"/>
      <c r="BG120" s="846"/>
      <c r="BH120" s="846"/>
      <c r="BI120" s="846"/>
      <c r="BJ120" s="846"/>
      <c r="BK120" s="846"/>
      <c r="BL120" s="846"/>
      <c r="BM120" s="846"/>
      <c r="BN120" s="846"/>
      <c r="BO120" s="846"/>
      <c r="BP120" s="847"/>
      <c r="BQ120" s="897">
        <v>30671231</v>
      </c>
      <c r="BR120" s="878"/>
      <c r="BS120" s="878"/>
      <c r="BT120" s="878"/>
      <c r="BU120" s="878"/>
      <c r="BV120" s="878">
        <v>35413737</v>
      </c>
      <c r="BW120" s="878"/>
      <c r="BX120" s="878"/>
      <c r="BY120" s="878"/>
      <c r="BZ120" s="878"/>
      <c r="CA120" s="878">
        <v>40272017</v>
      </c>
      <c r="CB120" s="878"/>
      <c r="CC120" s="878"/>
      <c r="CD120" s="878"/>
      <c r="CE120" s="878"/>
      <c r="CF120" s="902">
        <v>46.9</v>
      </c>
      <c r="CG120" s="903"/>
      <c r="CH120" s="903"/>
      <c r="CI120" s="903"/>
      <c r="CJ120" s="903"/>
      <c r="CK120" s="904" t="s">
        <v>499</v>
      </c>
      <c r="CL120" s="888"/>
      <c r="CM120" s="888"/>
      <c r="CN120" s="888"/>
      <c r="CO120" s="889"/>
      <c r="CP120" s="908" t="s">
        <v>500</v>
      </c>
      <c r="CQ120" s="909"/>
      <c r="CR120" s="909"/>
      <c r="CS120" s="909"/>
      <c r="CT120" s="909"/>
      <c r="CU120" s="909"/>
      <c r="CV120" s="909"/>
      <c r="CW120" s="909"/>
      <c r="CX120" s="909"/>
      <c r="CY120" s="909"/>
      <c r="CZ120" s="909"/>
      <c r="DA120" s="909"/>
      <c r="DB120" s="909"/>
      <c r="DC120" s="909"/>
      <c r="DD120" s="909"/>
      <c r="DE120" s="909"/>
      <c r="DF120" s="910"/>
      <c r="DG120" s="897">
        <v>54448870</v>
      </c>
      <c r="DH120" s="878"/>
      <c r="DI120" s="878"/>
      <c r="DJ120" s="878"/>
      <c r="DK120" s="878"/>
      <c r="DL120" s="878">
        <v>50993185</v>
      </c>
      <c r="DM120" s="878"/>
      <c r="DN120" s="878"/>
      <c r="DO120" s="878"/>
      <c r="DP120" s="878"/>
      <c r="DQ120" s="878">
        <v>47386574</v>
      </c>
      <c r="DR120" s="878"/>
      <c r="DS120" s="878"/>
      <c r="DT120" s="878"/>
      <c r="DU120" s="878"/>
      <c r="DV120" s="879">
        <v>55.2</v>
      </c>
      <c r="DW120" s="879"/>
      <c r="DX120" s="879"/>
      <c r="DY120" s="879"/>
      <c r="DZ120" s="880"/>
    </row>
    <row r="121" spans="1:130" s="230" customFormat="1" ht="26.25" customHeight="1" x14ac:dyDescent="0.2">
      <c r="A121" s="856"/>
      <c r="B121" s="857"/>
      <c r="C121" s="899" t="s">
        <v>501</v>
      </c>
      <c r="D121" s="900"/>
      <c r="E121" s="900"/>
      <c r="F121" s="900"/>
      <c r="G121" s="900"/>
      <c r="H121" s="900"/>
      <c r="I121" s="900"/>
      <c r="J121" s="900"/>
      <c r="K121" s="900"/>
      <c r="L121" s="900"/>
      <c r="M121" s="900"/>
      <c r="N121" s="900"/>
      <c r="O121" s="900"/>
      <c r="P121" s="900"/>
      <c r="Q121" s="900"/>
      <c r="R121" s="900"/>
      <c r="S121" s="900"/>
      <c r="T121" s="900"/>
      <c r="U121" s="900"/>
      <c r="V121" s="900"/>
      <c r="W121" s="900"/>
      <c r="X121" s="900"/>
      <c r="Y121" s="900"/>
      <c r="Z121" s="901"/>
      <c r="AA121" s="815">
        <v>56538</v>
      </c>
      <c r="AB121" s="816"/>
      <c r="AC121" s="816"/>
      <c r="AD121" s="816"/>
      <c r="AE121" s="817"/>
      <c r="AF121" s="818">
        <v>55561</v>
      </c>
      <c r="AG121" s="816"/>
      <c r="AH121" s="816"/>
      <c r="AI121" s="816"/>
      <c r="AJ121" s="817"/>
      <c r="AK121" s="818">
        <v>54580</v>
      </c>
      <c r="AL121" s="816"/>
      <c r="AM121" s="816"/>
      <c r="AN121" s="816"/>
      <c r="AO121" s="817"/>
      <c r="AP121" s="860">
        <v>0.1</v>
      </c>
      <c r="AQ121" s="861"/>
      <c r="AR121" s="861"/>
      <c r="AS121" s="861"/>
      <c r="AT121" s="862"/>
      <c r="AU121" s="919"/>
      <c r="AV121" s="920"/>
      <c r="AW121" s="920"/>
      <c r="AX121" s="920"/>
      <c r="AY121" s="921"/>
      <c r="AZ121" s="853" t="s">
        <v>502</v>
      </c>
      <c r="BA121" s="788"/>
      <c r="BB121" s="788"/>
      <c r="BC121" s="788"/>
      <c r="BD121" s="788"/>
      <c r="BE121" s="788"/>
      <c r="BF121" s="788"/>
      <c r="BG121" s="788"/>
      <c r="BH121" s="788"/>
      <c r="BI121" s="788"/>
      <c r="BJ121" s="788"/>
      <c r="BK121" s="788"/>
      <c r="BL121" s="788"/>
      <c r="BM121" s="788"/>
      <c r="BN121" s="788"/>
      <c r="BO121" s="788"/>
      <c r="BP121" s="789"/>
      <c r="BQ121" s="825">
        <v>24420862</v>
      </c>
      <c r="BR121" s="826"/>
      <c r="BS121" s="826"/>
      <c r="BT121" s="826"/>
      <c r="BU121" s="826"/>
      <c r="BV121" s="826">
        <v>24300222</v>
      </c>
      <c r="BW121" s="826"/>
      <c r="BX121" s="826"/>
      <c r="BY121" s="826"/>
      <c r="BZ121" s="826"/>
      <c r="CA121" s="826">
        <v>23134261</v>
      </c>
      <c r="CB121" s="826"/>
      <c r="CC121" s="826"/>
      <c r="CD121" s="826"/>
      <c r="CE121" s="826"/>
      <c r="CF121" s="911">
        <v>27</v>
      </c>
      <c r="CG121" s="912"/>
      <c r="CH121" s="912"/>
      <c r="CI121" s="912"/>
      <c r="CJ121" s="912"/>
      <c r="CK121" s="905"/>
      <c r="CL121" s="891"/>
      <c r="CM121" s="891"/>
      <c r="CN121" s="891"/>
      <c r="CO121" s="892"/>
      <c r="CP121" s="871" t="s">
        <v>503</v>
      </c>
      <c r="CQ121" s="872"/>
      <c r="CR121" s="872"/>
      <c r="CS121" s="872"/>
      <c r="CT121" s="872"/>
      <c r="CU121" s="872"/>
      <c r="CV121" s="872"/>
      <c r="CW121" s="872"/>
      <c r="CX121" s="872"/>
      <c r="CY121" s="872"/>
      <c r="CZ121" s="872"/>
      <c r="DA121" s="872"/>
      <c r="DB121" s="872"/>
      <c r="DC121" s="872"/>
      <c r="DD121" s="872"/>
      <c r="DE121" s="872"/>
      <c r="DF121" s="873"/>
      <c r="DG121" s="825">
        <v>6987665</v>
      </c>
      <c r="DH121" s="826"/>
      <c r="DI121" s="826"/>
      <c r="DJ121" s="826"/>
      <c r="DK121" s="826"/>
      <c r="DL121" s="826">
        <v>6236108</v>
      </c>
      <c r="DM121" s="826"/>
      <c r="DN121" s="826"/>
      <c r="DO121" s="826"/>
      <c r="DP121" s="826"/>
      <c r="DQ121" s="826">
        <v>5492581</v>
      </c>
      <c r="DR121" s="826"/>
      <c r="DS121" s="826"/>
      <c r="DT121" s="826"/>
      <c r="DU121" s="826"/>
      <c r="DV121" s="832">
        <v>6.4</v>
      </c>
      <c r="DW121" s="832"/>
      <c r="DX121" s="832"/>
      <c r="DY121" s="832"/>
      <c r="DZ121" s="833"/>
    </row>
    <row r="122" spans="1:130" s="230" customFormat="1" ht="26.25" customHeight="1" x14ac:dyDescent="0.2">
      <c r="A122" s="856"/>
      <c r="B122" s="857"/>
      <c r="C122" s="853" t="s">
        <v>474</v>
      </c>
      <c r="D122" s="788"/>
      <c r="E122" s="788"/>
      <c r="F122" s="788"/>
      <c r="G122" s="788"/>
      <c r="H122" s="788"/>
      <c r="I122" s="788"/>
      <c r="J122" s="788"/>
      <c r="K122" s="788"/>
      <c r="L122" s="788"/>
      <c r="M122" s="788"/>
      <c r="N122" s="788"/>
      <c r="O122" s="788"/>
      <c r="P122" s="788"/>
      <c r="Q122" s="788"/>
      <c r="R122" s="788"/>
      <c r="S122" s="788"/>
      <c r="T122" s="788"/>
      <c r="U122" s="788"/>
      <c r="V122" s="788"/>
      <c r="W122" s="788"/>
      <c r="X122" s="788"/>
      <c r="Y122" s="788"/>
      <c r="Z122" s="789"/>
      <c r="AA122" s="815" t="s">
        <v>486</v>
      </c>
      <c r="AB122" s="816"/>
      <c r="AC122" s="816"/>
      <c r="AD122" s="816"/>
      <c r="AE122" s="817"/>
      <c r="AF122" s="818" t="s">
        <v>494</v>
      </c>
      <c r="AG122" s="816"/>
      <c r="AH122" s="816"/>
      <c r="AI122" s="816"/>
      <c r="AJ122" s="817"/>
      <c r="AK122" s="818" t="s">
        <v>130</v>
      </c>
      <c r="AL122" s="816"/>
      <c r="AM122" s="816"/>
      <c r="AN122" s="816"/>
      <c r="AO122" s="817"/>
      <c r="AP122" s="860" t="s">
        <v>484</v>
      </c>
      <c r="AQ122" s="861"/>
      <c r="AR122" s="861"/>
      <c r="AS122" s="861"/>
      <c r="AT122" s="862"/>
      <c r="AU122" s="919"/>
      <c r="AV122" s="920"/>
      <c r="AW122" s="920"/>
      <c r="AX122" s="920"/>
      <c r="AY122" s="921"/>
      <c r="AZ122" s="874" t="s">
        <v>504</v>
      </c>
      <c r="BA122" s="875"/>
      <c r="BB122" s="875"/>
      <c r="BC122" s="875"/>
      <c r="BD122" s="875"/>
      <c r="BE122" s="875"/>
      <c r="BF122" s="875"/>
      <c r="BG122" s="875"/>
      <c r="BH122" s="875"/>
      <c r="BI122" s="875"/>
      <c r="BJ122" s="875"/>
      <c r="BK122" s="875"/>
      <c r="BL122" s="875"/>
      <c r="BM122" s="875"/>
      <c r="BN122" s="875"/>
      <c r="BO122" s="875"/>
      <c r="BP122" s="876"/>
      <c r="BQ122" s="915">
        <v>189519271</v>
      </c>
      <c r="BR122" s="881"/>
      <c r="BS122" s="881"/>
      <c r="BT122" s="881"/>
      <c r="BU122" s="881"/>
      <c r="BV122" s="881">
        <v>188777782</v>
      </c>
      <c r="BW122" s="881"/>
      <c r="BX122" s="881"/>
      <c r="BY122" s="881"/>
      <c r="BZ122" s="881"/>
      <c r="CA122" s="881">
        <v>181375602</v>
      </c>
      <c r="CB122" s="881"/>
      <c r="CC122" s="881"/>
      <c r="CD122" s="881"/>
      <c r="CE122" s="881"/>
      <c r="CF122" s="882">
        <v>211.4</v>
      </c>
      <c r="CG122" s="883"/>
      <c r="CH122" s="883"/>
      <c r="CI122" s="883"/>
      <c r="CJ122" s="883"/>
      <c r="CK122" s="905"/>
      <c r="CL122" s="891"/>
      <c r="CM122" s="891"/>
      <c r="CN122" s="891"/>
      <c r="CO122" s="892"/>
      <c r="CP122" s="871" t="s">
        <v>505</v>
      </c>
      <c r="CQ122" s="872"/>
      <c r="CR122" s="872"/>
      <c r="CS122" s="872"/>
      <c r="CT122" s="872"/>
      <c r="CU122" s="872"/>
      <c r="CV122" s="872"/>
      <c r="CW122" s="872"/>
      <c r="CX122" s="872"/>
      <c r="CY122" s="872"/>
      <c r="CZ122" s="872"/>
      <c r="DA122" s="872"/>
      <c r="DB122" s="872"/>
      <c r="DC122" s="872"/>
      <c r="DD122" s="872"/>
      <c r="DE122" s="872"/>
      <c r="DF122" s="873"/>
      <c r="DG122" s="825">
        <v>2309784</v>
      </c>
      <c r="DH122" s="826"/>
      <c r="DI122" s="826"/>
      <c r="DJ122" s="826"/>
      <c r="DK122" s="826"/>
      <c r="DL122" s="826">
        <v>2114783</v>
      </c>
      <c r="DM122" s="826"/>
      <c r="DN122" s="826"/>
      <c r="DO122" s="826"/>
      <c r="DP122" s="826"/>
      <c r="DQ122" s="826">
        <v>2024572</v>
      </c>
      <c r="DR122" s="826"/>
      <c r="DS122" s="826"/>
      <c r="DT122" s="826"/>
      <c r="DU122" s="826"/>
      <c r="DV122" s="832">
        <v>2.4</v>
      </c>
      <c r="DW122" s="832"/>
      <c r="DX122" s="832"/>
      <c r="DY122" s="832"/>
      <c r="DZ122" s="833"/>
    </row>
    <row r="123" spans="1:130" s="230" customFormat="1" ht="26.25" customHeight="1" x14ac:dyDescent="0.2">
      <c r="A123" s="856"/>
      <c r="B123" s="857"/>
      <c r="C123" s="853" t="s">
        <v>481</v>
      </c>
      <c r="D123" s="788"/>
      <c r="E123" s="788"/>
      <c r="F123" s="788"/>
      <c r="G123" s="788"/>
      <c r="H123" s="788"/>
      <c r="I123" s="788"/>
      <c r="J123" s="788"/>
      <c r="K123" s="788"/>
      <c r="L123" s="788"/>
      <c r="M123" s="788"/>
      <c r="N123" s="788"/>
      <c r="O123" s="788"/>
      <c r="P123" s="788"/>
      <c r="Q123" s="788"/>
      <c r="R123" s="788"/>
      <c r="S123" s="788"/>
      <c r="T123" s="788"/>
      <c r="U123" s="788"/>
      <c r="V123" s="788"/>
      <c r="W123" s="788"/>
      <c r="X123" s="788"/>
      <c r="Y123" s="788"/>
      <c r="Z123" s="789"/>
      <c r="AA123" s="815">
        <v>19706</v>
      </c>
      <c r="AB123" s="816"/>
      <c r="AC123" s="816"/>
      <c r="AD123" s="816"/>
      <c r="AE123" s="817"/>
      <c r="AF123" s="818">
        <v>19479</v>
      </c>
      <c r="AG123" s="816"/>
      <c r="AH123" s="816"/>
      <c r="AI123" s="816"/>
      <c r="AJ123" s="817"/>
      <c r="AK123" s="818">
        <v>12008</v>
      </c>
      <c r="AL123" s="816"/>
      <c r="AM123" s="816"/>
      <c r="AN123" s="816"/>
      <c r="AO123" s="817"/>
      <c r="AP123" s="860">
        <v>0</v>
      </c>
      <c r="AQ123" s="861"/>
      <c r="AR123" s="861"/>
      <c r="AS123" s="861"/>
      <c r="AT123" s="862"/>
      <c r="AU123" s="922"/>
      <c r="AV123" s="923"/>
      <c r="AW123" s="923"/>
      <c r="AX123" s="923"/>
      <c r="AY123" s="923"/>
      <c r="AZ123" s="251" t="s">
        <v>189</v>
      </c>
      <c r="BA123" s="251"/>
      <c r="BB123" s="251"/>
      <c r="BC123" s="251"/>
      <c r="BD123" s="251"/>
      <c r="BE123" s="251"/>
      <c r="BF123" s="251"/>
      <c r="BG123" s="251"/>
      <c r="BH123" s="251"/>
      <c r="BI123" s="251"/>
      <c r="BJ123" s="251"/>
      <c r="BK123" s="251"/>
      <c r="BL123" s="251"/>
      <c r="BM123" s="251"/>
      <c r="BN123" s="251"/>
      <c r="BO123" s="913" t="s">
        <v>506</v>
      </c>
      <c r="BP123" s="914"/>
      <c r="BQ123" s="868">
        <v>244611364</v>
      </c>
      <c r="BR123" s="869"/>
      <c r="BS123" s="869"/>
      <c r="BT123" s="869"/>
      <c r="BU123" s="869"/>
      <c r="BV123" s="869">
        <v>248491741</v>
      </c>
      <c r="BW123" s="869"/>
      <c r="BX123" s="869"/>
      <c r="BY123" s="869"/>
      <c r="BZ123" s="869"/>
      <c r="CA123" s="869">
        <v>244781880</v>
      </c>
      <c r="CB123" s="869"/>
      <c r="CC123" s="869"/>
      <c r="CD123" s="869"/>
      <c r="CE123" s="869"/>
      <c r="CF123" s="784"/>
      <c r="CG123" s="785"/>
      <c r="CH123" s="785"/>
      <c r="CI123" s="785"/>
      <c r="CJ123" s="870"/>
      <c r="CK123" s="905"/>
      <c r="CL123" s="891"/>
      <c r="CM123" s="891"/>
      <c r="CN123" s="891"/>
      <c r="CO123" s="892"/>
      <c r="CP123" s="871" t="s">
        <v>507</v>
      </c>
      <c r="CQ123" s="872"/>
      <c r="CR123" s="872"/>
      <c r="CS123" s="872"/>
      <c r="CT123" s="872"/>
      <c r="CU123" s="872"/>
      <c r="CV123" s="872"/>
      <c r="CW123" s="872"/>
      <c r="CX123" s="872"/>
      <c r="CY123" s="872"/>
      <c r="CZ123" s="872"/>
      <c r="DA123" s="872"/>
      <c r="DB123" s="872"/>
      <c r="DC123" s="872"/>
      <c r="DD123" s="872"/>
      <c r="DE123" s="872"/>
      <c r="DF123" s="873"/>
      <c r="DG123" s="815">
        <v>1902478</v>
      </c>
      <c r="DH123" s="816"/>
      <c r="DI123" s="816"/>
      <c r="DJ123" s="816"/>
      <c r="DK123" s="817"/>
      <c r="DL123" s="818">
        <v>1648657</v>
      </c>
      <c r="DM123" s="816"/>
      <c r="DN123" s="816"/>
      <c r="DO123" s="816"/>
      <c r="DP123" s="817"/>
      <c r="DQ123" s="818">
        <v>1391354</v>
      </c>
      <c r="DR123" s="816"/>
      <c r="DS123" s="816"/>
      <c r="DT123" s="816"/>
      <c r="DU123" s="817"/>
      <c r="DV123" s="860">
        <v>1.6</v>
      </c>
      <c r="DW123" s="861"/>
      <c r="DX123" s="861"/>
      <c r="DY123" s="861"/>
      <c r="DZ123" s="862"/>
    </row>
    <row r="124" spans="1:130" s="230" customFormat="1" ht="26.25" customHeight="1" thickBot="1" x14ac:dyDescent="0.25">
      <c r="A124" s="856"/>
      <c r="B124" s="857"/>
      <c r="C124" s="853" t="s">
        <v>487</v>
      </c>
      <c r="D124" s="788"/>
      <c r="E124" s="788"/>
      <c r="F124" s="788"/>
      <c r="G124" s="788"/>
      <c r="H124" s="788"/>
      <c r="I124" s="788"/>
      <c r="J124" s="788"/>
      <c r="K124" s="788"/>
      <c r="L124" s="788"/>
      <c r="M124" s="788"/>
      <c r="N124" s="788"/>
      <c r="O124" s="788"/>
      <c r="P124" s="788"/>
      <c r="Q124" s="788"/>
      <c r="R124" s="788"/>
      <c r="S124" s="788"/>
      <c r="T124" s="788"/>
      <c r="U124" s="788"/>
      <c r="V124" s="788"/>
      <c r="W124" s="788"/>
      <c r="X124" s="788"/>
      <c r="Y124" s="788"/>
      <c r="Z124" s="789"/>
      <c r="AA124" s="815" t="s">
        <v>130</v>
      </c>
      <c r="AB124" s="816"/>
      <c r="AC124" s="816"/>
      <c r="AD124" s="816"/>
      <c r="AE124" s="817"/>
      <c r="AF124" s="818" t="s">
        <v>392</v>
      </c>
      <c r="AG124" s="816"/>
      <c r="AH124" s="816"/>
      <c r="AI124" s="816"/>
      <c r="AJ124" s="817"/>
      <c r="AK124" s="818" t="s">
        <v>486</v>
      </c>
      <c r="AL124" s="816"/>
      <c r="AM124" s="816"/>
      <c r="AN124" s="816"/>
      <c r="AO124" s="817"/>
      <c r="AP124" s="860" t="s">
        <v>484</v>
      </c>
      <c r="AQ124" s="861"/>
      <c r="AR124" s="861"/>
      <c r="AS124" s="861"/>
      <c r="AT124" s="862"/>
      <c r="AU124" s="863" t="s">
        <v>508</v>
      </c>
      <c r="AV124" s="864"/>
      <c r="AW124" s="864"/>
      <c r="AX124" s="864"/>
      <c r="AY124" s="864"/>
      <c r="AZ124" s="864"/>
      <c r="BA124" s="864"/>
      <c r="BB124" s="864"/>
      <c r="BC124" s="864"/>
      <c r="BD124" s="864"/>
      <c r="BE124" s="864"/>
      <c r="BF124" s="864"/>
      <c r="BG124" s="864"/>
      <c r="BH124" s="864"/>
      <c r="BI124" s="864"/>
      <c r="BJ124" s="864"/>
      <c r="BK124" s="864"/>
      <c r="BL124" s="864"/>
      <c r="BM124" s="864"/>
      <c r="BN124" s="864"/>
      <c r="BO124" s="864"/>
      <c r="BP124" s="865"/>
      <c r="BQ124" s="866">
        <v>124.8</v>
      </c>
      <c r="BR124" s="867"/>
      <c r="BS124" s="867"/>
      <c r="BT124" s="867"/>
      <c r="BU124" s="867"/>
      <c r="BV124" s="867">
        <v>104.8</v>
      </c>
      <c r="BW124" s="867"/>
      <c r="BX124" s="867"/>
      <c r="BY124" s="867"/>
      <c r="BZ124" s="867"/>
      <c r="CA124" s="867">
        <v>94.9</v>
      </c>
      <c r="CB124" s="867"/>
      <c r="CC124" s="867"/>
      <c r="CD124" s="867"/>
      <c r="CE124" s="867"/>
      <c r="CF124" s="762"/>
      <c r="CG124" s="763"/>
      <c r="CH124" s="763"/>
      <c r="CI124" s="763"/>
      <c r="CJ124" s="898"/>
      <c r="CK124" s="906"/>
      <c r="CL124" s="906"/>
      <c r="CM124" s="906"/>
      <c r="CN124" s="906"/>
      <c r="CO124" s="907"/>
      <c r="CP124" s="871" t="s">
        <v>509</v>
      </c>
      <c r="CQ124" s="872"/>
      <c r="CR124" s="872"/>
      <c r="CS124" s="872"/>
      <c r="CT124" s="872"/>
      <c r="CU124" s="872"/>
      <c r="CV124" s="872"/>
      <c r="CW124" s="872"/>
      <c r="CX124" s="872"/>
      <c r="CY124" s="872"/>
      <c r="CZ124" s="872"/>
      <c r="DA124" s="872"/>
      <c r="DB124" s="872"/>
      <c r="DC124" s="872"/>
      <c r="DD124" s="872"/>
      <c r="DE124" s="872"/>
      <c r="DF124" s="873"/>
      <c r="DG124" s="799">
        <v>549197</v>
      </c>
      <c r="DH124" s="800"/>
      <c r="DI124" s="800"/>
      <c r="DJ124" s="800"/>
      <c r="DK124" s="801"/>
      <c r="DL124" s="802">
        <v>479274</v>
      </c>
      <c r="DM124" s="800"/>
      <c r="DN124" s="800"/>
      <c r="DO124" s="800"/>
      <c r="DP124" s="801"/>
      <c r="DQ124" s="802">
        <v>460253</v>
      </c>
      <c r="DR124" s="800"/>
      <c r="DS124" s="800"/>
      <c r="DT124" s="800"/>
      <c r="DU124" s="801"/>
      <c r="DV124" s="884">
        <v>0.5</v>
      </c>
      <c r="DW124" s="885"/>
      <c r="DX124" s="885"/>
      <c r="DY124" s="885"/>
      <c r="DZ124" s="886"/>
    </row>
    <row r="125" spans="1:130" s="230" customFormat="1" ht="26.25" customHeight="1" x14ac:dyDescent="0.2">
      <c r="A125" s="856"/>
      <c r="B125" s="857"/>
      <c r="C125" s="853" t="s">
        <v>491</v>
      </c>
      <c r="D125" s="788"/>
      <c r="E125" s="788"/>
      <c r="F125" s="788"/>
      <c r="G125" s="788"/>
      <c r="H125" s="788"/>
      <c r="I125" s="788"/>
      <c r="J125" s="788"/>
      <c r="K125" s="788"/>
      <c r="L125" s="788"/>
      <c r="M125" s="788"/>
      <c r="N125" s="788"/>
      <c r="O125" s="788"/>
      <c r="P125" s="788"/>
      <c r="Q125" s="788"/>
      <c r="R125" s="788"/>
      <c r="S125" s="788"/>
      <c r="T125" s="788"/>
      <c r="U125" s="788"/>
      <c r="V125" s="788"/>
      <c r="W125" s="788"/>
      <c r="X125" s="788"/>
      <c r="Y125" s="788"/>
      <c r="Z125" s="789"/>
      <c r="AA125" s="815" t="s">
        <v>486</v>
      </c>
      <c r="AB125" s="816"/>
      <c r="AC125" s="816"/>
      <c r="AD125" s="816"/>
      <c r="AE125" s="817"/>
      <c r="AF125" s="818" t="s">
        <v>392</v>
      </c>
      <c r="AG125" s="816"/>
      <c r="AH125" s="816"/>
      <c r="AI125" s="816"/>
      <c r="AJ125" s="817"/>
      <c r="AK125" s="818" t="s">
        <v>392</v>
      </c>
      <c r="AL125" s="816"/>
      <c r="AM125" s="816"/>
      <c r="AN125" s="816"/>
      <c r="AO125" s="817"/>
      <c r="AP125" s="860" t="s">
        <v>486</v>
      </c>
      <c r="AQ125" s="861"/>
      <c r="AR125" s="861"/>
      <c r="AS125" s="861"/>
      <c r="AT125" s="862"/>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87" t="s">
        <v>510</v>
      </c>
      <c r="CL125" s="888"/>
      <c r="CM125" s="888"/>
      <c r="CN125" s="888"/>
      <c r="CO125" s="889"/>
      <c r="CP125" s="896" t="s">
        <v>511</v>
      </c>
      <c r="CQ125" s="846"/>
      <c r="CR125" s="846"/>
      <c r="CS125" s="846"/>
      <c r="CT125" s="846"/>
      <c r="CU125" s="846"/>
      <c r="CV125" s="846"/>
      <c r="CW125" s="846"/>
      <c r="CX125" s="846"/>
      <c r="CY125" s="846"/>
      <c r="CZ125" s="846"/>
      <c r="DA125" s="846"/>
      <c r="DB125" s="846"/>
      <c r="DC125" s="846"/>
      <c r="DD125" s="846"/>
      <c r="DE125" s="846"/>
      <c r="DF125" s="847"/>
      <c r="DG125" s="897" t="s">
        <v>494</v>
      </c>
      <c r="DH125" s="878"/>
      <c r="DI125" s="878"/>
      <c r="DJ125" s="878"/>
      <c r="DK125" s="878"/>
      <c r="DL125" s="878" t="s">
        <v>485</v>
      </c>
      <c r="DM125" s="878"/>
      <c r="DN125" s="878"/>
      <c r="DO125" s="878"/>
      <c r="DP125" s="878"/>
      <c r="DQ125" s="878" t="s">
        <v>485</v>
      </c>
      <c r="DR125" s="878"/>
      <c r="DS125" s="878"/>
      <c r="DT125" s="878"/>
      <c r="DU125" s="878"/>
      <c r="DV125" s="879" t="s">
        <v>486</v>
      </c>
      <c r="DW125" s="879"/>
      <c r="DX125" s="879"/>
      <c r="DY125" s="879"/>
      <c r="DZ125" s="880"/>
    </row>
    <row r="126" spans="1:130" s="230" customFormat="1" ht="26.25" customHeight="1" thickBot="1" x14ac:dyDescent="0.25">
      <c r="A126" s="856"/>
      <c r="B126" s="857"/>
      <c r="C126" s="853" t="s">
        <v>496</v>
      </c>
      <c r="D126" s="788"/>
      <c r="E126" s="788"/>
      <c r="F126" s="788"/>
      <c r="G126" s="788"/>
      <c r="H126" s="788"/>
      <c r="I126" s="788"/>
      <c r="J126" s="788"/>
      <c r="K126" s="788"/>
      <c r="L126" s="788"/>
      <c r="M126" s="788"/>
      <c r="N126" s="788"/>
      <c r="O126" s="788"/>
      <c r="P126" s="788"/>
      <c r="Q126" s="788"/>
      <c r="R126" s="788"/>
      <c r="S126" s="788"/>
      <c r="T126" s="788"/>
      <c r="U126" s="788"/>
      <c r="V126" s="788"/>
      <c r="W126" s="788"/>
      <c r="X126" s="788"/>
      <c r="Y126" s="788"/>
      <c r="Z126" s="789"/>
      <c r="AA126" s="815">
        <v>122285</v>
      </c>
      <c r="AB126" s="816"/>
      <c r="AC126" s="816"/>
      <c r="AD126" s="816"/>
      <c r="AE126" s="817"/>
      <c r="AF126" s="818">
        <v>109550</v>
      </c>
      <c r="AG126" s="816"/>
      <c r="AH126" s="816"/>
      <c r="AI126" s="816"/>
      <c r="AJ126" s="817"/>
      <c r="AK126" s="818">
        <v>95521</v>
      </c>
      <c r="AL126" s="816"/>
      <c r="AM126" s="816"/>
      <c r="AN126" s="816"/>
      <c r="AO126" s="817"/>
      <c r="AP126" s="860">
        <v>0.1</v>
      </c>
      <c r="AQ126" s="861"/>
      <c r="AR126" s="861"/>
      <c r="AS126" s="861"/>
      <c r="AT126" s="862"/>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90"/>
      <c r="CL126" s="891"/>
      <c r="CM126" s="891"/>
      <c r="CN126" s="891"/>
      <c r="CO126" s="892"/>
      <c r="CP126" s="853" t="s">
        <v>512</v>
      </c>
      <c r="CQ126" s="788"/>
      <c r="CR126" s="788"/>
      <c r="CS126" s="788"/>
      <c r="CT126" s="788"/>
      <c r="CU126" s="788"/>
      <c r="CV126" s="788"/>
      <c r="CW126" s="788"/>
      <c r="CX126" s="788"/>
      <c r="CY126" s="788"/>
      <c r="CZ126" s="788"/>
      <c r="DA126" s="788"/>
      <c r="DB126" s="788"/>
      <c r="DC126" s="788"/>
      <c r="DD126" s="788"/>
      <c r="DE126" s="788"/>
      <c r="DF126" s="789"/>
      <c r="DG126" s="825" t="s">
        <v>392</v>
      </c>
      <c r="DH126" s="826"/>
      <c r="DI126" s="826"/>
      <c r="DJ126" s="826"/>
      <c r="DK126" s="826"/>
      <c r="DL126" s="826" t="s">
        <v>392</v>
      </c>
      <c r="DM126" s="826"/>
      <c r="DN126" s="826"/>
      <c r="DO126" s="826"/>
      <c r="DP126" s="826"/>
      <c r="DQ126" s="826" t="s">
        <v>494</v>
      </c>
      <c r="DR126" s="826"/>
      <c r="DS126" s="826"/>
      <c r="DT126" s="826"/>
      <c r="DU126" s="826"/>
      <c r="DV126" s="832" t="s">
        <v>392</v>
      </c>
      <c r="DW126" s="832"/>
      <c r="DX126" s="832"/>
      <c r="DY126" s="832"/>
      <c r="DZ126" s="833"/>
    </row>
    <row r="127" spans="1:130" s="230" customFormat="1" ht="26.25" customHeight="1" x14ac:dyDescent="0.2">
      <c r="A127" s="858"/>
      <c r="B127" s="859"/>
      <c r="C127" s="874" t="s">
        <v>513</v>
      </c>
      <c r="D127" s="875"/>
      <c r="E127" s="875"/>
      <c r="F127" s="875"/>
      <c r="G127" s="875"/>
      <c r="H127" s="875"/>
      <c r="I127" s="875"/>
      <c r="J127" s="875"/>
      <c r="K127" s="875"/>
      <c r="L127" s="875"/>
      <c r="M127" s="875"/>
      <c r="N127" s="875"/>
      <c r="O127" s="875"/>
      <c r="P127" s="875"/>
      <c r="Q127" s="875"/>
      <c r="R127" s="875"/>
      <c r="S127" s="875"/>
      <c r="T127" s="875"/>
      <c r="U127" s="875"/>
      <c r="V127" s="875"/>
      <c r="W127" s="875"/>
      <c r="X127" s="875"/>
      <c r="Y127" s="875"/>
      <c r="Z127" s="876"/>
      <c r="AA127" s="815" t="s">
        <v>392</v>
      </c>
      <c r="AB127" s="816"/>
      <c r="AC127" s="816"/>
      <c r="AD127" s="816"/>
      <c r="AE127" s="817"/>
      <c r="AF127" s="818" t="s">
        <v>392</v>
      </c>
      <c r="AG127" s="816"/>
      <c r="AH127" s="816"/>
      <c r="AI127" s="816"/>
      <c r="AJ127" s="817"/>
      <c r="AK127" s="818" t="s">
        <v>392</v>
      </c>
      <c r="AL127" s="816"/>
      <c r="AM127" s="816"/>
      <c r="AN127" s="816"/>
      <c r="AO127" s="817"/>
      <c r="AP127" s="860" t="s">
        <v>493</v>
      </c>
      <c r="AQ127" s="861"/>
      <c r="AR127" s="861"/>
      <c r="AS127" s="861"/>
      <c r="AT127" s="862"/>
      <c r="AU127" s="232"/>
      <c r="AV127" s="232"/>
      <c r="AW127" s="232"/>
      <c r="AX127" s="877" t="s">
        <v>514</v>
      </c>
      <c r="AY127" s="850"/>
      <c r="AZ127" s="850"/>
      <c r="BA127" s="850"/>
      <c r="BB127" s="850"/>
      <c r="BC127" s="850"/>
      <c r="BD127" s="850"/>
      <c r="BE127" s="851"/>
      <c r="BF127" s="849" t="s">
        <v>515</v>
      </c>
      <c r="BG127" s="850"/>
      <c r="BH127" s="850"/>
      <c r="BI127" s="850"/>
      <c r="BJ127" s="850"/>
      <c r="BK127" s="850"/>
      <c r="BL127" s="851"/>
      <c r="BM127" s="849" t="s">
        <v>516</v>
      </c>
      <c r="BN127" s="850"/>
      <c r="BO127" s="850"/>
      <c r="BP127" s="850"/>
      <c r="BQ127" s="850"/>
      <c r="BR127" s="850"/>
      <c r="BS127" s="851"/>
      <c r="BT127" s="849" t="s">
        <v>517</v>
      </c>
      <c r="BU127" s="850"/>
      <c r="BV127" s="850"/>
      <c r="BW127" s="850"/>
      <c r="BX127" s="850"/>
      <c r="BY127" s="850"/>
      <c r="BZ127" s="852"/>
      <c r="CA127" s="232"/>
      <c r="CB127" s="232"/>
      <c r="CC127" s="232"/>
      <c r="CD127" s="255"/>
      <c r="CE127" s="255"/>
      <c r="CF127" s="255"/>
      <c r="CG127" s="232"/>
      <c r="CH127" s="232"/>
      <c r="CI127" s="232"/>
      <c r="CJ127" s="254"/>
      <c r="CK127" s="890"/>
      <c r="CL127" s="891"/>
      <c r="CM127" s="891"/>
      <c r="CN127" s="891"/>
      <c r="CO127" s="892"/>
      <c r="CP127" s="853" t="s">
        <v>518</v>
      </c>
      <c r="CQ127" s="788"/>
      <c r="CR127" s="788"/>
      <c r="CS127" s="788"/>
      <c r="CT127" s="788"/>
      <c r="CU127" s="788"/>
      <c r="CV127" s="788"/>
      <c r="CW127" s="788"/>
      <c r="CX127" s="788"/>
      <c r="CY127" s="788"/>
      <c r="CZ127" s="788"/>
      <c r="DA127" s="788"/>
      <c r="DB127" s="788"/>
      <c r="DC127" s="788"/>
      <c r="DD127" s="788"/>
      <c r="DE127" s="788"/>
      <c r="DF127" s="789"/>
      <c r="DG127" s="825" t="s">
        <v>392</v>
      </c>
      <c r="DH127" s="826"/>
      <c r="DI127" s="826"/>
      <c r="DJ127" s="826"/>
      <c r="DK127" s="826"/>
      <c r="DL127" s="826" t="s">
        <v>392</v>
      </c>
      <c r="DM127" s="826"/>
      <c r="DN127" s="826"/>
      <c r="DO127" s="826"/>
      <c r="DP127" s="826"/>
      <c r="DQ127" s="826" t="s">
        <v>519</v>
      </c>
      <c r="DR127" s="826"/>
      <c r="DS127" s="826"/>
      <c r="DT127" s="826"/>
      <c r="DU127" s="826"/>
      <c r="DV127" s="832" t="s">
        <v>486</v>
      </c>
      <c r="DW127" s="832"/>
      <c r="DX127" s="832"/>
      <c r="DY127" s="832"/>
      <c r="DZ127" s="833"/>
    </row>
    <row r="128" spans="1:130" s="230" customFormat="1" ht="26.25" customHeight="1" thickBot="1" x14ac:dyDescent="0.25">
      <c r="A128" s="834" t="s">
        <v>520</v>
      </c>
      <c r="B128" s="835"/>
      <c r="C128" s="835"/>
      <c r="D128" s="835"/>
      <c r="E128" s="835"/>
      <c r="F128" s="835"/>
      <c r="G128" s="835"/>
      <c r="H128" s="835"/>
      <c r="I128" s="835"/>
      <c r="J128" s="835"/>
      <c r="K128" s="835"/>
      <c r="L128" s="835"/>
      <c r="M128" s="835"/>
      <c r="N128" s="835"/>
      <c r="O128" s="835"/>
      <c r="P128" s="835"/>
      <c r="Q128" s="835"/>
      <c r="R128" s="835"/>
      <c r="S128" s="835"/>
      <c r="T128" s="835"/>
      <c r="U128" s="835"/>
      <c r="V128" s="835"/>
      <c r="W128" s="836" t="s">
        <v>521</v>
      </c>
      <c r="X128" s="836"/>
      <c r="Y128" s="836"/>
      <c r="Z128" s="837"/>
      <c r="AA128" s="838">
        <v>5336201</v>
      </c>
      <c r="AB128" s="839"/>
      <c r="AC128" s="839"/>
      <c r="AD128" s="839"/>
      <c r="AE128" s="840"/>
      <c r="AF128" s="841">
        <v>4257446</v>
      </c>
      <c r="AG128" s="839"/>
      <c r="AH128" s="839"/>
      <c r="AI128" s="839"/>
      <c r="AJ128" s="840"/>
      <c r="AK128" s="841">
        <v>4123186</v>
      </c>
      <c r="AL128" s="839"/>
      <c r="AM128" s="839"/>
      <c r="AN128" s="839"/>
      <c r="AO128" s="840"/>
      <c r="AP128" s="842"/>
      <c r="AQ128" s="843"/>
      <c r="AR128" s="843"/>
      <c r="AS128" s="843"/>
      <c r="AT128" s="844"/>
      <c r="AU128" s="232"/>
      <c r="AV128" s="232"/>
      <c r="AW128" s="232"/>
      <c r="AX128" s="845" t="s">
        <v>522</v>
      </c>
      <c r="AY128" s="846"/>
      <c r="AZ128" s="846"/>
      <c r="BA128" s="846"/>
      <c r="BB128" s="846"/>
      <c r="BC128" s="846"/>
      <c r="BD128" s="846"/>
      <c r="BE128" s="847"/>
      <c r="BF128" s="822" t="s">
        <v>392</v>
      </c>
      <c r="BG128" s="823"/>
      <c r="BH128" s="823"/>
      <c r="BI128" s="823"/>
      <c r="BJ128" s="823"/>
      <c r="BK128" s="823"/>
      <c r="BL128" s="848"/>
      <c r="BM128" s="822">
        <v>11.25</v>
      </c>
      <c r="BN128" s="823"/>
      <c r="BO128" s="823"/>
      <c r="BP128" s="823"/>
      <c r="BQ128" s="823"/>
      <c r="BR128" s="823"/>
      <c r="BS128" s="848"/>
      <c r="BT128" s="822">
        <v>20</v>
      </c>
      <c r="BU128" s="823"/>
      <c r="BV128" s="823"/>
      <c r="BW128" s="823"/>
      <c r="BX128" s="823"/>
      <c r="BY128" s="823"/>
      <c r="BZ128" s="824"/>
      <c r="CA128" s="255"/>
      <c r="CB128" s="255"/>
      <c r="CC128" s="255"/>
      <c r="CD128" s="255"/>
      <c r="CE128" s="255"/>
      <c r="CF128" s="255"/>
      <c r="CG128" s="232"/>
      <c r="CH128" s="232"/>
      <c r="CI128" s="232"/>
      <c r="CJ128" s="254"/>
      <c r="CK128" s="893"/>
      <c r="CL128" s="894"/>
      <c r="CM128" s="894"/>
      <c r="CN128" s="894"/>
      <c r="CO128" s="895"/>
      <c r="CP128" s="827" t="s">
        <v>523</v>
      </c>
      <c r="CQ128" s="766"/>
      <c r="CR128" s="766"/>
      <c r="CS128" s="766"/>
      <c r="CT128" s="766"/>
      <c r="CU128" s="766"/>
      <c r="CV128" s="766"/>
      <c r="CW128" s="766"/>
      <c r="CX128" s="766"/>
      <c r="CY128" s="766"/>
      <c r="CZ128" s="766"/>
      <c r="DA128" s="766"/>
      <c r="DB128" s="766"/>
      <c r="DC128" s="766"/>
      <c r="DD128" s="766"/>
      <c r="DE128" s="766"/>
      <c r="DF128" s="767"/>
      <c r="DG128" s="828">
        <v>785250</v>
      </c>
      <c r="DH128" s="829"/>
      <c r="DI128" s="829"/>
      <c r="DJ128" s="829"/>
      <c r="DK128" s="829"/>
      <c r="DL128" s="829">
        <v>825210</v>
      </c>
      <c r="DM128" s="829"/>
      <c r="DN128" s="829"/>
      <c r="DO128" s="829"/>
      <c r="DP128" s="829"/>
      <c r="DQ128" s="829">
        <v>847215</v>
      </c>
      <c r="DR128" s="829"/>
      <c r="DS128" s="829"/>
      <c r="DT128" s="829"/>
      <c r="DU128" s="829"/>
      <c r="DV128" s="830">
        <v>1</v>
      </c>
      <c r="DW128" s="830"/>
      <c r="DX128" s="830"/>
      <c r="DY128" s="830"/>
      <c r="DZ128" s="831"/>
    </row>
    <row r="129" spans="1:131" s="230" customFormat="1" ht="26.25" customHeight="1" x14ac:dyDescent="0.2">
      <c r="A129" s="810" t="s">
        <v>109</v>
      </c>
      <c r="B129" s="811"/>
      <c r="C129" s="811"/>
      <c r="D129" s="811"/>
      <c r="E129" s="811"/>
      <c r="F129" s="811"/>
      <c r="G129" s="811"/>
      <c r="H129" s="811"/>
      <c r="I129" s="811"/>
      <c r="J129" s="811"/>
      <c r="K129" s="811"/>
      <c r="L129" s="811"/>
      <c r="M129" s="811"/>
      <c r="N129" s="811"/>
      <c r="O129" s="811"/>
      <c r="P129" s="811"/>
      <c r="Q129" s="811"/>
      <c r="R129" s="811"/>
      <c r="S129" s="811"/>
      <c r="T129" s="811"/>
      <c r="U129" s="811"/>
      <c r="V129" s="811"/>
      <c r="W129" s="812" t="s">
        <v>524</v>
      </c>
      <c r="X129" s="813"/>
      <c r="Y129" s="813"/>
      <c r="Z129" s="814"/>
      <c r="AA129" s="815">
        <v>101964607</v>
      </c>
      <c r="AB129" s="816"/>
      <c r="AC129" s="816"/>
      <c r="AD129" s="816"/>
      <c r="AE129" s="817"/>
      <c r="AF129" s="818">
        <v>106266086</v>
      </c>
      <c r="AG129" s="816"/>
      <c r="AH129" s="816"/>
      <c r="AI129" s="816"/>
      <c r="AJ129" s="817"/>
      <c r="AK129" s="818">
        <v>103405647</v>
      </c>
      <c r="AL129" s="816"/>
      <c r="AM129" s="816"/>
      <c r="AN129" s="816"/>
      <c r="AO129" s="817"/>
      <c r="AP129" s="819"/>
      <c r="AQ129" s="820"/>
      <c r="AR129" s="820"/>
      <c r="AS129" s="820"/>
      <c r="AT129" s="821"/>
      <c r="AU129" s="233"/>
      <c r="AV129" s="233"/>
      <c r="AW129" s="233"/>
      <c r="AX129" s="787" t="s">
        <v>525</v>
      </c>
      <c r="AY129" s="788"/>
      <c r="AZ129" s="788"/>
      <c r="BA129" s="788"/>
      <c r="BB129" s="788"/>
      <c r="BC129" s="788"/>
      <c r="BD129" s="788"/>
      <c r="BE129" s="789"/>
      <c r="BF129" s="806" t="s">
        <v>130</v>
      </c>
      <c r="BG129" s="807"/>
      <c r="BH129" s="807"/>
      <c r="BI129" s="807"/>
      <c r="BJ129" s="807"/>
      <c r="BK129" s="807"/>
      <c r="BL129" s="808"/>
      <c r="BM129" s="806">
        <v>16.25</v>
      </c>
      <c r="BN129" s="807"/>
      <c r="BO129" s="807"/>
      <c r="BP129" s="807"/>
      <c r="BQ129" s="807"/>
      <c r="BR129" s="807"/>
      <c r="BS129" s="808"/>
      <c r="BT129" s="806">
        <v>30</v>
      </c>
      <c r="BU129" s="807"/>
      <c r="BV129" s="807"/>
      <c r="BW129" s="807"/>
      <c r="BX129" s="807"/>
      <c r="BY129" s="807"/>
      <c r="BZ129" s="80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810" t="s">
        <v>526</v>
      </c>
      <c r="B130" s="811"/>
      <c r="C130" s="811"/>
      <c r="D130" s="811"/>
      <c r="E130" s="811"/>
      <c r="F130" s="811"/>
      <c r="G130" s="811"/>
      <c r="H130" s="811"/>
      <c r="I130" s="811"/>
      <c r="J130" s="811"/>
      <c r="K130" s="811"/>
      <c r="L130" s="811"/>
      <c r="M130" s="811"/>
      <c r="N130" s="811"/>
      <c r="O130" s="811"/>
      <c r="P130" s="811"/>
      <c r="Q130" s="811"/>
      <c r="R130" s="811"/>
      <c r="S130" s="811"/>
      <c r="T130" s="811"/>
      <c r="U130" s="811"/>
      <c r="V130" s="811"/>
      <c r="W130" s="812" t="s">
        <v>527</v>
      </c>
      <c r="X130" s="813"/>
      <c r="Y130" s="813"/>
      <c r="Z130" s="814"/>
      <c r="AA130" s="815">
        <v>17841934</v>
      </c>
      <c r="AB130" s="816"/>
      <c r="AC130" s="816"/>
      <c r="AD130" s="816"/>
      <c r="AE130" s="817"/>
      <c r="AF130" s="818">
        <v>17988750</v>
      </c>
      <c r="AG130" s="816"/>
      <c r="AH130" s="816"/>
      <c r="AI130" s="816"/>
      <c r="AJ130" s="817"/>
      <c r="AK130" s="818">
        <v>17612747</v>
      </c>
      <c r="AL130" s="816"/>
      <c r="AM130" s="816"/>
      <c r="AN130" s="816"/>
      <c r="AO130" s="817"/>
      <c r="AP130" s="819"/>
      <c r="AQ130" s="820"/>
      <c r="AR130" s="820"/>
      <c r="AS130" s="820"/>
      <c r="AT130" s="821"/>
      <c r="AU130" s="233"/>
      <c r="AV130" s="233"/>
      <c r="AW130" s="233"/>
      <c r="AX130" s="787" t="s">
        <v>528</v>
      </c>
      <c r="AY130" s="788"/>
      <c r="AZ130" s="788"/>
      <c r="BA130" s="788"/>
      <c r="BB130" s="788"/>
      <c r="BC130" s="788"/>
      <c r="BD130" s="788"/>
      <c r="BE130" s="789"/>
      <c r="BF130" s="790">
        <v>8</v>
      </c>
      <c r="BG130" s="791"/>
      <c r="BH130" s="791"/>
      <c r="BI130" s="791"/>
      <c r="BJ130" s="791"/>
      <c r="BK130" s="791"/>
      <c r="BL130" s="792"/>
      <c r="BM130" s="790">
        <v>25</v>
      </c>
      <c r="BN130" s="791"/>
      <c r="BO130" s="791"/>
      <c r="BP130" s="791"/>
      <c r="BQ130" s="791"/>
      <c r="BR130" s="791"/>
      <c r="BS130" s="792"/>
      <c r="BT130" s="790">
        <v>35</v>
      </c>
      <c r="BU130" s="791"/>
      <c r="BV130" s="791"/>
      <c r="BW130" s="791"/>
      <c r="BX130" s="791"/>
      <c r="BY130" s="791"/>
      <c r="BZ130" s="793"/>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794"/>
      <c r="B131" s="795"/>
      <c r="C131" s="795"/>
      <c r="D131" s="795"/>
      <c r="E131" s="795"/>
      <c r="F131" s="795"/>
      <c r="G131" s="795"/>
      <c r="H131" s="795"/>
      <c r="I131" s="795"/>
      <c r="J131" s="795"/>
      <c r="K131" s="795"/>
      <c r="L131" s="795"/>
      <c r="M131" s="795"/>
      <c r="N131" s="795"/>
      <c r="O131" s="795"/>
      <c r="P131" s="795"/>
      <c r="Q131" s="795"/>
      <c r="R131" s="795"/>
      <c r="S131" s="795"/>
      <c r="T131" s="795"/>
      <c r="U131" s="795"/>
      <c r="V131" s="795"/>
      <c r="W131" s="796" t="s">
        <v>529</v>
      </c>
      <c r="X131" s="797"/>
      <c r="Y131" s="797"/>
      <c r="Z131" s="798"/>
      <c r="AA131" s="799">
        <v>84122673</v>
      </c>
      <c r="AB131" s="800"/>
      <c r="AC131" s="800"/>
      <c r="AD131" s="800"/>
      <c r="AE131" s="801"/>
      <c r="AF131" s="802">
        <v>88277336</v>
      </c>
      <c r="AG131" s="800"/>
      <c r="AH131" s="800"/>
      <c r="AI131" s="800"/>
      <c r="AJ131" s="801"/>
      <c r="AK131" s="802">
        <v>85792900</v>
      </c>
      <c r="AL131" s="800"/>
      <c r="AM131" s="800"/>
      <c r="AN131" s="800"/>
      <c r="AO131" s="801"/>
      <c r="AP131" s="803"/>
      <c r="AQ131" s="804"/>
      <c r="AR131" s="804"/>
      <c r="AS131" s="804"/>
      <c r="AT131" s="805"/>
      <c r="AU131" s="233"/>
      <c r="AV131" s="233"/>
      <c r="AW131" s="233"/>
      <c r="AX131" s="765" t="s">
        <v>530</v>
      </c>
      <c r="AY131" s="766"/>
      <c r="AZ131" s="766"/>
      <c r="BA131" s="766"/>
      <c r="BB131" s="766"/>
      <c r="BC131" s="766"/>
      <c r="BD131" s="766"/>
      <c r="BE131" s="767"/>
      <c r="BF131" s="768">
        <v>94.9</v>
      </c>
      <c r="BG131" s="769"/>
      <c r="BH131" s="769"/>
      <c r="BI131" s="769"/>
      <c r="BJ131" s="769"/>
      <c r="BK131" s="769"/>
      <c r="BL131" s="770"/>
      <c r="BM131" s="768">
        <v>350</v>
      </c>
      <c r="BN131" s="769"/>
      <c r="BO131" s="769"/>
      <c r="BP131" s="769"/>
      <c r="BQ131" s="769"/>
      <c r="BR131" s="769"/>
      <c r="BS131" s="770"/>
      <c r="BT131" s="771"/>
      <c r="BU131" s="772"/>
      <c r="BV131" s="772"/>
      <c r="BW131" s="772"/>
      <c r="BX131" s="772"/>
      <c r="BY131" s="772"/>
      <c r="BZ131" s="773"/>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774" t="s">
        <v>531</v>
      </c>
      <c r="B132" s="775"/>
      <c r="C132" s="775"/>
      <c r="D132" s="775"/>
      <c r="E132" s="775"/>
      <c r="F132" s="775"/>
      <c r="G132" s="775"/>
      <c r="H132" s="775"/>
      <c r="I132" s="775"/>
      <c r="J132" s="775"/>
      <c r="K132" s="775"/>
      <c r="L132" s="775"/>
      <c r="M132" s="775"/>
      <c r="N132" s="775"/>
      <c r="O132" s="775"/>
      <c r="P132" s="775"/>
      <c r="Q132" s="775"/>
      <c r="R132" s="775"/>
      <c r="S132" s="775"/>
      <c r="T132" s="775"/>
      <c r="U132" s="775"/>
      <c r="V132" s="778" t="s">
        <v>532</v>
      </c>
      <c r="W132" s="778"/>
      <c r="X132" s="778"/>
      <c r="Y132" s="778"/>
      <c r="Z132" s="779"/>
      <c r="AA132" s="780">
        <v>7.0301308660000004</v>
      </c>
      <c r="AB132" s="781"/>
      <c r="AC132" s="781"/>
      <c r="AD132" s="781"/>
      <c r="AE132" s="782"/>
      <c r="AF132" s="783">
        <v>7.9578264350000003</v>
      </c>
      <c r="AG132" s="781"/>
      <c r="AH132" s="781"/>
      <c r="AI132" s="781"/>
      <c r="AJ132" s="782"/>
      <c r="AK132" s="783">
        <v>9.2531249689999999</v>
      </c>
      <c r="AL132" s="781"/>
      <c r="AM132" s="781"/>
      <c r="AN132" s="781"/>
      <c r="AO132" s="782"/>
      <c r="AP132" s="784"/>
      <c r="AQ132" s="785"/>
      <c r="AR132" s="785"/>
      <c r="AS132" s="785"/>
      <c r="AT132" s="78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776"/>
      <c r="B133" s="777"/>
      <c r="C133" s="777"/>
      <c r="D133" s="777"/>
      <c r="E133" s="777"/>
      <c r="F133" s="777"/>
      <c r="G133" s="777"/>
      <c r="H133" s="777"/>
      <c r="I133" s="777"/>
      <c r="J133" s="777"/>
      <c r="K133" s="777"/>
      <c r="L133" s="777"/>
      <c r="M133" s="777"/>
      <c r="N133" s="777"/>
      <c r="O133" s="777"/>
      <c r="P133" s="777"/>
      <c r="Q133" s="777"/>
      <c r="R133" s="777"/>
      <c r="S133" s="777"/>
      <c r="T133" s="777"/>
      <c r="U133" s="777"/>
      <c r="V133" s="757" t="s">
        <v>533</v>
      </c>
      <c r="W133" s="757"/>
      <c r="X133" s="757"/>
      <c r="Y133" s="757"/>
      <c r="Z133" s="758"/>
      <c r="AA133" s="759">
        <v>7.7</v>
      </c>
      <c r="AB133" s="760"/>
      <c r="AC133" s="760"/>
      <c r="AD133" s="760"/>
      <c r="AE133" s="761"/>
      <c r="AF133" s="759">
        <v>7.5</v>
      </c>
      <c r="AG133" s="760"/>
      <c r="AH133" s="760"/>
      <c r="AI133" s="760"/>
      <c r="AJ133" s="761"/>
      <c r="AK133" s="759">
        <v>8</v>
      </c>
      <c r="AL133" s="760"/>
      <c r="AM133" s="760"/>
      <c r="AN133" s="760"/>
      <c r="AO133" s="761"/>
      <c r="AP133" s="762"/>
      <c r="AQ133" s="763"/>
      <c r="AR133" s="763"/>
      <c r="AS133" s="763"/>
      <c r="AT133" s="764"/>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1U04XShl5/5P9nt5//i6JF6U6njRb0oQTta0Wl7CX3eJuojxffoqANaHlGaP5G5ZkVcuNcbQelkyB/CSaiRSBA==" saltValue="Octz7oU5wj/ct9l+XTZxM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pageSetUpPr fitToPage="1"/>
  </sheetPr>
  <dimension ref="A1:DQ105"/>
  <sheetViews>
    <sheetView showGridLines="0" view="pageBreakPreview" topLeftCell="T58" zoomScale="90" zoomScaleNormal="85" zoomScaleSheetLayoutView="90" workbookViewId="0">
      <selection activeCell="CK73" sqref="CK73"/>
    </sheetView>
  </sheetViews>
  <sheetFormatPr defaultColWidth="0" defaultRowHeight="13.5" customHeight="1" zeroHeight="1" x14ac:dyDescent="0.2"/>
  <cols>
    <col min="1" max="120" width="2.7265625" style="260" customWidth="1"/>
    <col min="121" max="121" width="0" style="259" hidden="1" customWidth="1"/>
    <col min="122" max="16384" width="9" style="259" hidden="1"/>
  </cols>
  <sheetData>
    <row r="1" spans="1:120" ht="13"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9"/>
    </row>
    <row r="17" spans="119:120" ht="13" x14ac:dyDescent="0.2">
      <c r="DP17" s="259"/>
    </row>
    <row r="18" spans="119:120" ht="13" x14ac:dyDescent="0.2"/>
    <row r="19" spans="119:120" ht="13" x14ac:dyDescent="0.2"/>
    <row r="20" spans="119:120" ht="13" x14ac:dyDescent="0.2">
      <c r="DO20" s="259"/>
      <c r="DP20" s="259"/>
    </row>
    <row r="21" spans="119:120" ht="13" x14ac:dyDescent="0.2">
      <c r="DP21" s="259"/>
    </row>
    <row r="22" spans="119:120" ht="13" x14ac:dyDescent="0.2"/>
    <row r="23" spans="119:120" ht="13" x14ac:dyDescent="0.2">
      <c r="DO23" s="259"/>
      <c r="DP23" s="259"/>
    </row>
    <row r="24" spans="119:120" ht="13" x14ac:dyDescent="0.2">
      <c r="DP24" s="259"/>
    </row>
    <row r="25" spans="119:120" ht="13" x14ac:dyDescent="0.2">
      <c r="DP25" s="259"/>
    </row>
    <row r="26" spans="119:120" ht="13" x14ac:dyDescent="0.2">
      <c r="DO26" s="259"/>
      <c r="DP26" s="259"/>
    </row>
    <row r="27" spans="119:120" ht="13" x14ac:dyDescent="0.2"/>
    <row r="28" spans="119:120" ht="13" x14ac:dyDescent="0.2">
      <c r="DO28" s="259"/>
      <c r="DP28" s="259"/>
    </row>
    <row r="29" spans="119:120" ht="13" x14ac:dyDescent="0.2">
      <c r="DP29" s="259"/>
    </row>
    <row r="30" spans="119:120" ht="13" x14ac:dyDescent="0.2"/>
    <row r="31" spans="119:120" ht="13" x14ac:dyDescent="0.2">
      <c r="DO31" s="259"/>
      <c r="DP31" s="259"/>
    </row>
    <row r="32" spans="119:120" ht="13" x14ac:dyDescent="0.2"/>
    <row r="33" spans="98:120" ht="13" x14ac:dyDescent="0.2">
      <c r="DO33" s="259"/>
      <c r="DP33" s="259"/>
    </row>
    <row r="34" spans="98:120" ht="13" x14ac:dyDescent="0.2">
      <c r="DM34" s="259"/>
    </row>
    <row r="35" spans="98:120" ht="13" x14ac:dyDescent="0.2">
      <c r="CT35" s="259"/>
      <c r="CU35" s="259"/>
      <c r="CV35" s="259"/>
      <c r="CY35" s="259"/>
      <c r="CZ35" s="259"/>
      <c r="DA35" s="259"/>
      <c r="DD35" s="259"/>
      <c r="DE35" s="259"/>
      <c r="DF35" s="259"/>
      <c r="DI35" s="259"/>
      <c r="DJ35" s="259"/>
      <c r="DK35" s="259"/>
      <c r="DM35" s="259"/>
      <c r="DN35" s="259"/>
      <c r="DO35" s="259"/>
      <c r="DP35" s="259"/>
    </row>
    <row r="36" spans="98:120" ht="13" x14ac:dyDescent="0.2"/>
    <row r="37" spans="98:120" ht="13" x14ac:dyDescent="0.2">
      <c r="CW37" s="259"/>
      <c r="DB37" s="259"/>
      <c r="DG37" s="259"/>
      <c r="DL37" s="259"/>
      <c r="DP37" s="259"/>
    </row>
    <row r="38" spans="98:120" ht="13"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9"/>
      <c r="DO49" s="259"/>
      <c r="DP49" s="259"/>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9"/>
      <c r="CS63" s="259"/>
      <c r="CX63" s="259"/>
      <c r="DC63" s="259"/>
      <c r="DH63" s="259"/>
    </row>
    <row r="64" spans="22:120" ht="13" x14ac:dyDescent="0.2">
      <c r="V64" s="259"/>
    </row>
    <row r="65" spans="15:120" ht="13"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 x14ac:dyDescent="0.2">
      <c r="Q66" s="259"/>
      <c r="S66" s="259"/>
      <c r="U66" s="259"/>
      <c r="DM66" s="259"/>
    </row>
    <row r="67" spans="15:120" ht="13"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 x14ac:dyDescent="0.2"/>
    <row r="69" spans="15:120" ht="13" x14ac:dyDescent="0.2"/>
    <row r="70" spans="15:120" ht="13" x14ac:dyDescent="0.2"/>
    <row r="71" spans="15:120" ht="13" x14ac:dyDescent="0.2"/>
    <row r="72" spans="15:120" ht="13" x14ac:dyDescent="0.2">
      <c r="DP72" s="259"/>
    </row>
    <row r="73" spans="15:120" ht="13" x14ac:dyDescent="0.2">
      <c r="DP73" s="259"/>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9"/>
      <c r="CX96" s="259"/>
      <c r="DC96" s="259"/>
      <c r="DH96" s="259"/>
    </row>
    <row r="97" spans="24:120" ht="13" x14ac:dyDescent="0.2">
      <c r="CS97" s="259"/>
      <c r="CX97" s="259"/>
      <c r="DC97" s="259"/>
      <c r="DH97" s="259"/>
      <c r="DP97" s="260" t="s">
        <v>534</v>
      </c>
    </row>
    <row r="98" spans="24:120" ht="13" hidden="1" x14ac:dyDescent="0.2">
      <c r="CS98" s="259"/>
      <c r="CX98" s="259"/>
      <c r="DC98" s="259"/>
      <c r="DH98" s="259"/>
    </row>
    <row r="99" spans="24:120" ht="13"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 hidden="1" x14ac:dyDescent="0.2">
      <c r="CT103" s="259"/>
      <c r="CV103" s="259"/>
      <c r="CW103" s="259"/>
      <c r="CY103" s="259"/>
      <c r="DA103" s="259"/>
      <c r="DB103" s="259"/>
      <c r="DD103" s="259"/>
      <c r="DF103" s="259"/>
      <c r="DG103" s="259"/>
      <c r="DI103" s="259"/>
      <c r="DK103" s="259"/>
      <c r="DL103" s="259"/>
      <c r="DM103" s="259"/>
      <c r="DN103" s="259"/>
      <c r="DO103" s="259"/>
      <c r="DP103" s="259"/>
    </row>
    <row r="104" spans="24:120" ht="13"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odRa6pJRBXpVX5NZZu0rbokzJVaWA/2yhcrM3BI+T1f1HhQvqnaux0v92uFKPNkKbC81misXG2SjDVPZDk9GPQ==" saltValue="t9OwLCK7ZTwis1upnvWtw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pageSetUpPr fitToPage="1"/>
  </sheetPr>
  <dimension ref="A1:DL89"/>
  <sheetViews>
    <sheetView showGridLines="0" topLeftCell="A37" zoomScale="80" zoomScaleNormal="80" zoomScaleSheetLayoutView="55" workbookViewId="0"/>
  </sheetViews>
  <sheetFormatPr defaultColWidth="0" defaultRowHeight="13.5" customHeight="1" zeroHeight="1" x14ac:dyDescent="0.2"/>
  <cols>
    <col min="1" max="116" width="2.6328125" style="260" customWidth="1"/>
    <col min="117" max="16384" width="9" style="259" hidden="1"/>
  </cols>
  <sheetData>
    <row r="1" spans="2:116" ht="13"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 x14ac:dyDescent="0.2"/>
    <row r="3" spans="2:116" ht="13" x14ac:dyDescent="0.2"/>
    <row r="4" spans="2:116" ht="13"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 x14ac:dyDescent="0.2"/>
    <row r="20" spans="9:116" ht="13" x14ac:dyDescent="0.2"/>
    <row r="21" spans="9:116" ht="13" x14ac:dyDescent="0.2">
      <c r="DL21" s="259"/>
    </row>
    <row r="22" spans="9:116" ht="13" x14ac:dyDescent="0.2">
      <c r="DI22" s="259"/>
      <c r="DJ22" s="259"/>
      <c r="DK22" s="259"/>
      <c r="DL22" s="259"/>
    </row>
    <row r="23" spans="9:116" ht="13" x14ac:dyDescent="0.2">
      <c r="CY23" s="259"/>
      <c r="CZ23" s="259"/>
      <c r="DA23" s="259"/>
      <c r="DB23" s="259"/>
      <c r="DC23" s="259"/>
      <c r="DD23" s="259"/>
      <c r="DE23" s="259"/>
      <c r="DF23" s="259"/>
      <c r="DG23" s="259"/>
      <c r="DH23" s="259"/>
      <c r="DI23" s="259"/>
      <c r="DJ23" s="259"/>
      <c r="DK23" s="259"/>
      <c r="DL23" s="259"/>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9"/>
      <c r="DA35" s="259"/>
      <c r="DB35" s="259"/>
      <c r="DC35" s="259"/>
      <c r="DD35" s="259"/>
      <c r="DE35" s="259"/>
      <c r="DF35" s="259"/>
      <c r="DG35" s="259"/>
      <c r="DH35" s="259"/>
      <c r="DI35" s="259"/>
      <c r="DJ35" s="259"/>
      <c r="DK35" s="259"/>
      <c r="DL35" s="259"/>
    </row>
    <row r="36" spans="15:116" ht="13" x14ac:dyDescent="0.2"/>
    <row r="37" spans="15:116" ht="13" x14ac:dyDescent="0.2">
      <c r="DL37" s="259"/>
    </row>
    <row r="38" spans="15:116" ht="13" x14ac:dyDescent="0.2">
      <c r="DI38" s="259"/>
      <c r="DJ38" s="259"/>
      <c r="DK38" s="259"/>
      <c r="DL38" s="259"/>
    </row>
    <row r="39" spans="15:116" ht="13" x14ac:dyDescent="0.2"/>
    <row r="40" spans="15:116" ht="13" x14ac:dyDescent="0.2"/>
    <row r="41" spans="15:116" ht="13" x14ac:dyDescent="0.2"/>
    <row r="42" spans="15:116" ht="13" x14ac:dyDescent="0.2"/>
    <row r="43" spans="15:116" ht="13"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 x14ac:dyDescent="0.2">
      <c r="DL44" s="259"/>
    </row>
    <row r="45" spans="15:116" ht="13" x14ac:dyDescent="0.2"/>
    <row r="46" spans="15:116" ht="13" x14ac:dyDescent="0.2">
      <c r="DA46" s="259"/>
      <c r="DB46" s="259"/>
      <c r="DC46" s="259"/>
      <c r="DD46" s="259"/>
      <c r="DE46" s="259"/>
      <c r="DF46" s="259"/>
      <c r="DG46" s="259"/>
      <c r="DH46" s="259"/>
      <c r="DI46" s="259"/>
      <c r="DJ46" s="259"/>
      <c r="DK46" s="259"/>
      <c r="DL46" s="259"/>
    </row>
    <row r="47" spans="15:116" ht="13" x14ac:dyDescent="0.2"/>
    <row r="48" spans="15:116" ht="13" x14ac:dyDescent="0.2"/>
    <row r="49" spans="104:116" ht="13" x14ac:dyDescent="0.2"/>
    <row r="50" spans="104:116" ht="13" x14ac:dyDescent="0.2">
      <c r="CZ50" s="259"/>
      <c r="DA50" s="259"/>
      <c r="DB50" s="259"/>
      <c r="DC50" s="259"/>
      <c r="DD50" s="259"/>
      <c r="DE50" s="259"/>
      <c r="DF50" s="259"/>
      <c r="DG50" s="259"/>
      <c r="DH50" s="259"/>
      <c r="DI50" s="259"/>
      <c r="DJ50" s="259"/>
      <c r="DK50" s="259"/>
      <c r="DL50" s="259"/>
    </row>
    <row r="51" spans="104:116" ht="13" x14ac:dyDescent="0.2"/>
    <row r="52" spans="104:116" ht="13" x14ac:dyDescent="0.2"/>
    <row r="53" spans="104:116" ht="13" x14ac:dyDescent="0.2">
      <c r="DL53" s="259"/>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9"/>
      <c r="DD67" s="259"/>
      <c r="DE67" s="259"/>
      <c r="DF67" s="259"/>
      <c r="DG67" s="259"/>
      <c r="DH67" s="259"/>
      <c r="DI67" s="259"/>
      <c r="DJ67" s="259"/>
      <c r="DK67" s="259"/>
      <c r="DL67" s="259"/>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M26W981NgoHoQCExKuM98lmRivI50vzMvpjs51Qau/X4L+aqyLWALw+C2oTxNEwhtQrM4uq+BRTVSrGc8ac15g==" saltValue="k/rQl3joCDm2BgbKBGYgR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A40" workbookViewId="0"/>
  </sheetViews>
  <sheetFormatPr defaultColWidth="0" defaultRowHeight="13.5" customHeight="1" zeroHeight="1" x14ac:dyDescent="0.2"/>
  <cols>
    <col min="1" max="36" width="2.453125" style="261" customWidth="1"/>
    <col min="37" max="44" width="17" style="261" customWidth="1"/>
    <col min="45" max="45" width="6.08984375" style="268" customWidth="1"/>
    <col min="46" max="46" width="3" style="266" customWidth="1"/>
    <col min="47" max="47" width="19.08984375" style="261" hidden="1" customWidth="1"/>
    <col min="48" max="52" width="12.6328125" style="261" hidden="1" customWidth="1"/>
    <col min="53" max="16384" width="8.6328125" style="261" hidden="1"/>
  </cols>
  <sheetData>
    <row r="1" spans="1:46" ht="13" x14ac:dyDescent="0.2">
      <c r="AS1" s="262"/>
      <c r="AT1" s="262"/>
    </row>
    <row r="2" spans="1:46" ht="13" x14ac:dyDescent="0.2">
      <c r="AS2" s="262"/>
      <c r="AT2" s="262"/>
    </row>
    <row r="3" spans="1:46" ht="13" x14ac:dyDescent="0.2">
      <c r="AS3" s="262"/>
      <c r="AT3" s="262"/>
    </row>
    <row r="4" spans="1:46" ht="13" x14ac:dyDescent="0.2">
      <c r="AS4" s="262"/>
      <c r="AT4" s="262"/>
    </row>
    <row r="5" spans="1:46" ht="16.5" x14ac:dyDescent="0.2">
      <c r="A5" s="263" t="s">
        <v>535</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536</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4" t="s">
        <v>537</v>
      </c>
      <c r="AP7" s="272"/>
      <c r="AQ7" s="273" t="s">
        <v>538</v>
      </c>
      <c r="AR7" s="274"/>
    </row>
    <row r="8" spans="1:46" ht="13"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5"/>
      <c r="AP8" s="278" t="s">
        <v>539</v>
      </c>
      <c r="AQ8" s="279" t="s">
        <v>540</v>
      </c>
      <c r="AR8" s="280" t="s">
        <v>541</v>
      </c>
    </row>
    <row r="9" spans="1:46" ht="13"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66" t="s">
        <v>542</v>
      </c>
      <c r="AL9" s="1167"/>
      <c r="AM9" s="1167"/>
      <c r="AN9" s="1168"/>
      <c r="AO9" s="281">
        <v>26072418</v>
      </c>
      <c r="AP9" s="281">
        <v>63735</v>
      </c>
      <c r="AQ9" s="282">
        <v>63571</v>
      </c>
      <c r="AR9" s="283">
        <v>0.3</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66" t="s">
        <v>543</v>
      </c>
      <c r="AL10" s="1167"/>
      <c r="AM10" s="1167"/>
      <c r="AN10" s="1168"/>
      <c r="AO10" s="284">
        <v>119692</v>
      </c>
      <c r="AP10" s="284">
        <v>293</v>
      </c>
      <c r="AQ10" s="285">
        <v>1690</v>
      </c>
      <c r="AR10" s="286">
        <v>-82.7</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66" t="s">
        <v>544</v>
      </c>
      <c r="AL11" s="1167"/>
      <c r="AM11" s="1167"/>
      <c r="AN11" s="1168"/>
      <c r="AO11" s="284" t="s">
        <v>545</v>
      </c>
      <c r="AP11" s="284" t="s">
        <v>545</v>
      </c>
      <c r="AQ11" s="285">
        <v>679</v>
      </c>
      <c r="AR11" s="286" t="s">
        <v>545</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66" t="s">
        <v>546</v>
      </c>
      <c r="AL12" s="1167"/>
      <c r="AM12" s="1167"/>
      <c r="AN12" s="1168"/>
      <c r="AO12" s="284" t="s">
        <v>545</v>
      </c>
      <c r="AP12" s="284" t="s">
        <v>545</v>
      </c>
      <c r="AQ12" s="285">
        <v>23</v>
      </c>
      <c r="AR12" s="286" t="s">
        <v>545</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66" t="s">
        <v>547</v>
      </c>
      <c r="AL13" s="1167"/>
      <c r="AM13" s="1167"/>
      <c r="AN13" s="1168"/>
      <c r="AO13" s="284" t="s">
        <v>545</v>
      </c>
      <c r="AP13" s="284" t="s">
        <v>545</v>
      </c>
      <c r="AQ13" s="285">
        <v>1992</v>
      </c>
      <c r="AR13" s="286" t="s">
        <v>545</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66" t="s">
        <v>548</v>
      </c>
      <c r="AL14" s="1167"/>
      <c r="AM14" s="1167"/>
      <c r="AN14" s="1168"/>
      <c r="AO14" s="284">
        <v>307701</v>
      </c>
      <c r="AP14" s="284">
        <v>752</v>
      </c>
      <c r="AQ14" s="285">
        <v>1254</v>
      </c>
      <c r="AR14" s="286">
        <v>-40</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69" t="s">
        <v>549</v>
      </c>
      <c r="AL15" s="1170"/>
      <c r="AM15" s="1170"/>
      <c r="AN15" s="1171"/>
      <c r="AO15" s="284">
        <v>-1210427</v>
      </c>
      <c r="AP15" s="284">
        <v>-2959</v>
      </c>
      <c r="AQ15" s="285">
        <v>-3845</v>
      </c>
      <c r="AR15" s="286">
        <v>-23</v>
      </c>
    </row>
    <row r="16" spans="1:46" ht="13"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69" t="s">
        <v>189</v>
      </c>
      <c r="AL16" s="1170"/>
      <c r="AM16" s="1170"/>
      <c r="AN16" s="1171"/>
      <c r="AO16" s="284">
        <v>25289384</v>
      </c>
      <c r="AP16" s="284">
        <v>61821</v>
      </c>
      <c r="AQ16" s="285">
        <v>65365</v>
      </c>
      <c r="AR16" s="286">
        <v>-5.4</v>
      </c>
    </row>
    <row r="17" spans="1:46" ht="13"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550</v>
      </c>
      <c r="AL19" s="262"/>
      <c r="AM19" s="262"/>
      <c r="AN19" s="262"/>
      <c r="AO19" s="262"/>
      <c r="AP19" s="262"/>
      <c r="AQ19" s="262"/>
      <c r="AR19" s="262"/>
    </row>
    <row r="20" spans="1:46" ht="13"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551</v>
      </c>
      <c r="AP20" s="293" t="s">
        <v>552</v>
      </c>
      <c r="AQ20" s="294" t="s">
        <v>553</v>
      </c>
      <c r="AR20" s="295"/>
    </row>
    <row r="21" spans="1:46" s="301" customFormat="1" ht="13"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72" t="s">
        <v>554</v>
      </c>
      <c r="AL21" s="1173"/>
      <c r="AM21" s="1173"/>
      <c r="AN21" s="1174"/>
      <c r="AO21" s="297">
        <v>7.32</v>
      </c>
      <c r="AP21" s="298">
        <v>6.46</v>
      </c>
      <c r="AQ21" s="299">
        <v>0.86</v>
      </c>
      <c r="AR21" s="267"/>
      <c r="AS21" s="300"/>
      <c r="AT21" s="296"/>
    </row>
    <row r="22" spans="1:46" s="301" customFormat="1" ht="13"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72" t="s">
        <v>555</v>
      </c>
      <c r="AL22" s="1173"/>
      <c r="AM22" s="1173"/>
      <c r="AN22" s="1174"/>
      <c r="AO22" s="302">
        <v>100.4</v>
      </c>
      <c r="AP22" s="303">
        <v>99.4</v>
      </c>
      <c r="AQ22" s="304">
        <v>1</v>
      </c>
      <c r="AR22" s="288"/>
      <c r="AS22" s="300"/>
      <c r="AT22" s="296"/>
    </row>
    <row r="23" spans="1:46" s="301" customFormat="1" ht="13"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 x14ac:dyDescent="0.2">
      <c r="A26" s="1165" t="s">
        <v>556</v>
      </c>
      <c r="B26" s="1165"/>
      <c r="C26" s="1165"/>
      <c r="D26" s="1165"/>
      <c r="E26" s="1165"/>
      <c r="F26" s="1165"/>
      <c r="G26" s="1165"/>
      <c r="H26" s="1165"/>
      <c r="I26" s="1165"/>
      <c r="J26" s="1165"/>
      <c r="K26" s="1165"/>
      <c r="L26" s="1165"/>
      <c r="M26" s="1165"/>
      <c r="N26" s="1165"/>
      <c r="O26" s="1165"/>
      <c r="P26" s="1165"/>
      <c r="Q26" s="1165"/>
      <c r="R26" s="1165"/>
      <c r="S26" s="1165"/>
      <c r="T26" s="1165"/>
      <c r="U26" s="1165"/>
      <c r="V26" s="1165"/>
      <c r="W26" s="1165"/>
      <c r="X26" s="1165"/>
      <c r="Y26" s="1165"/>
      <c r="Z26" s="1165"/>
      <c r="AA26" s="1165"/>
      <c r="AB26" s="1165"/>
      <c r="AC26" s="1165"/>
      <c r="AD26" s="1165"/>
      <c r="AE26" s="1165"/>
      <c r="AF26" s="1165"/>
      <c r="AG26" s="1165"/>
      <c r="AH26" s="1165"/>
      <c r="AI26" s="1165"/>
      <c r="AJ26" s="1165"/>
      <c r="AK26" s="1165"/>
      <c r="AL26" s="1165"/>
      <c r="AM26" s="1165"/>
      <c r="AN26" s="1165"/>
      <c r="AO26" s="1165"/>
      <c r="AP26" s="1165"/>
      <c r="AQ26" s="1165"/>
      <c r="AR26" s="1165"/>
      <c r="AS26" s="1165"/>
      <c r="AT26" s="267"/>
    </row>
    <row r="27" spans="1:46" ht="13" x14ac:dyDescent="0.2">
      <c r="A27" s="309"/>
      <c r="AO27" s="262"/>
      <c r="AP27" s="262"/>
      <c r="AQ27" s="262"/>
      <c r="AR27" s="262"/>
      <c r="AS27" s="262"/>
      <c r="AT27" s="262"/>
    </row>
    <row r="28" spans="1:46" ht="16.5" x14ac:dyDescent="0.2">
      <c r="A28" s="263" t="s">
        <v>557</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558</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4" t="s">
        <v>537</v>
      </c>
      <c r="AP30" s="272"/>
      <c r="AQ30" s="273" t="s">
        <v>538</v>
      </c>
      <c r="AR30" s="274"/>
    </row>
    <row r="31" spans="1:46" ht="13"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5"/>
      <c r="AP31" s="278" t="s">
        <v>539</v>
      </c>
      <c r="AQ31" s="279" t="s">
        <v>540</v>
      </c>
      <c r="AR31" s="280" t="s">
        <v>541</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56" t="s">
        <v>559</v>
      </c>
      <c r="AL32" s="1157"/>
      <c r="AM32" s="1157"/>
      <c r="AN32" s="1158"/>
      <c r="AO32" s="312">
        <v>22080302</v>
      </c>
      <c r="AP32" s="312">
        <v>53976</v>
      </c>
      <c r="AQ32" s="313">
        <v>37452</v>
      </c>
      <c r="AR32" s="314">
        <v>44.1</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56" t="s">
        <v>560</v>
      </c>
      <c r="AL33" s="1157"/>
      <c r="AM33" s="1157"/>
      <c r="AN33" s="1158"/>
      <c r="AO33" s="312" t="s">
        <v>545</v>
      </c>
      <c r="AP33" s="312" t="s">
        <v>545</v>
      </c>
      <c r="AQ33" s="313" t="s">
        <v>545</v>
      </c>
      <c r="AR33" s="314" t="s">
        <v>545</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56" t="s">
        <v>561</v>
      </c>
      <c r="AL34" s="1157"/>
      <c r="AM34" s="1157"/>
      <c r="AN34" s="1158"/>
      <c r="AO34" s="312" t="s">
        <v>545</v>
      </c>
      <c r="AP34" s="312" t="s">
        <v>545</v>
      </c>
      <c r="AQ34" s="313">
        <v>45</v>
      </c>
      <c r="AR34" s="314" t="s">
        <v>545</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56" t="s">
        <v>562</v>
      </c>
      <c r="AL35" s="1157"/>
      <c r="AM35" s="1157"/>
      <c r="AN35" s="1158"/>
      <c r="AO35" s="312">
        <v>6762163</v>
      </c>
      <c r="AP35" s="312">
        <v>16530</v>
      </c>
      <c r="AQ35" s="313">
        <v>8356</v>
      </c>
      <c r="AR35" s="314">
        <v>97.8</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56" t="s">
        <v>563</v>
      </c>
      <c r="AL36" s="1157"/>
      <c r="AM36" s="1157"/>
      <c r="AN36" s="1158"/>
      <c r="AO36" s="312">
        <v>52390</v>
      </c>
      <c r="AP36" s="312">
        <v>128</v>
      </c>
      <c r="AQ36" s="313">
        <v>443</v>
      </c>
      <c r="AR36" s="314">
        <v>-71.099999999999994</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56" t="s">
        <v>564</v>
      </c>
      <c r="AL37" s="1157"/>
      <c r="AM37" s="1157"/>
      <c r="AN37" s="1158"/>
      <c r="AO37" s="312">
        <v>774896</v>
      </c>
      <c r="AP37" s="312">
        <v>1894</v>
      </c>
      <c r="AQ37" s="313">
        <v>649</v>
      </c>
      <c r="AR37" s="314">
        <v>191.8</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59" t="s">
        <v>565</v>
      </c>
      <c r="AL38" s="1160"/>
      <c r="AM38" s="1160"/>
      <c r="AN38" s="1161"/>
      <c r="AO38" s="315">
        <v>4706</v>
      </c>
      <c r="AP38" s="315">
        <v>12</v>
      </c>
      <c r="AQ38" s="316">
        <v>1</v>
      </c>
      <c r="AR38" s="304">
        <v>1100</v>
      </c>
      <c r="AS38" s="311"/>
    </row>
    <row r="39" spans="1:46" ht="13"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59" t="s">
        <v>566</v>
      </c>
      <c r="AL39" s="1160"/>
      <c r="AM39" s="1160"/>
      <c r="AN39" s="1161"/>
      <c r="AO39" s="312">
        <v>-4123186</v>
      </c>
      <c r="AP39" s="312">
        <v>-10079</v>
      </c>
      <c r="AQ39" s="313">
        <v>-7867</v>
      </c>
      <c r="AR39" s="314">
        <v>28.1</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56" t="s">
        <v>567</v>
      </c>
      <c r="AL40" s="1157"/>
      <c r="AM40" s="1157"/>
      <c r="AN40" s="1158"/>
      <c r="AO40" s="312">
        <v>-17612747</v>
      </c>
      <c r="AP40" s="312">
        <v>-43055</v>
      </c>
      <c r="AQ40" s="313">
        <v>-28343</v>
      </c>
      <c r="AR40" s="314">
        <v>51.9</v>
      </c>
      <c r="AS40" s="311"/>
    </row>
    <row r="41" spans="1:46" ht="13"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62" t="s">
        <v>303</v>
      </c>
      <c r="AL41" s="1163"/>
      <c r="AM41" s="1163"/>
      <c r="AN41" s="1164"/>
      <c r="AO41" s="312">
        <v>7938524</v>
      </c>
      <c r="AP41" s="312">
        <v>19406</v>
      </c>
      <c r="AQ41" s="313">
        <v>10736</v>
      </c>
      <c r="AR41" s="314">
        <v>80.8</v>
      </c>
      <c r="AS41" s="311"/>
    </row>
    <row r="42" spans="1:46" ht="13"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568</v>
      </c>
      <c r="AL42" s="262"/>
      <c r="AM42" s="262"/>
      <c r="AN42" s="262"/>
      <c r="AO42" s="262"/>
      <c r="AP42" s="262"/>
      <c r="AQ42" s="288"/>
      <c r="AR42" s="288"/>
      <c r="AS42" s="311"/>
    </row>
    <row r="43" spans="1:46" ht="13"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569</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570</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49" t="s">
        <v>537</v>
      </c>
      <c r="AN49" s="1151" t="s">
        <v>571</v>
      </c>
      <c r="AO49" s="1152"/>
      <c r="AP49" s="1152"/>
      <c r="AQ49" s="1152"/>
      <c r="AR49" s="1153"/>
    </row>
    <row r="50" spans="1:44" ht="13"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50"/>
      <c r="AN50" s="328" t="s">
        <v>572</v>
      </c>
      <c r="AO50" s="329" t="s">
        <v>573</v>
      </c>
      <c r="AP50" s="330" t="s">
        <v>574</v>
      </c>
      <c r="AQ50" s="331" t="s">
        <v>575</v>
      </c>
      <c r="AR50" s="332" t="s">
        <v>576</v>
      </c>
    </row>
    <row r="51" spans="1:44" ht="13"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577</v>
      </c>
      <c r="AL51" s="325"/>
      <c r="AM51" s="333">
        <v>22767157</v>
      </c>
      <c r="AN51" s="334">
        <v>54567</v>
      </c>
      <c r="AO51" s="335">
        <v>12</v>
      </c>
      <c r="AP51" s="336">
        <v>46457</v>
      </c>
      <c r="AQ51" s="337">
        <v>-3.4</v>
      </c>
      <c r="AR51" s="338">
        <v>15.4</v>
      </c>
    </row>
    <row r="52" spans="1:44" ht="13"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578</v>
      </c>
      <c r="AM52" s="341">
        <v>9957457</v>
      </c>
      <c r="AN52" s="342">
        <v>23865</v>
      </c>
      <c r="AO52" s="343">
        <v>15.6</v>
      </c>
      <c r="AP52" s="344">
        <v>24020</v>
      </c>
      <c r="AQ52" s="345">
        <v>-4.5999999999999996</v>
      </c>
      <c r="AR52" s="346">
        <v>20.2</v>
      </c>
    </row>
    <row r="53" spans="1:44" ht="13"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579</v>
      </c>
      <c r="AL53" s="325"/>
      <c r="AM53" s="333">
        <v>25212546</v>
      </c>
      <c r="AN53" s="334">
        <v>60641</v>
      </c>
      <c r="AO53" s="335">
        <v>11.1</v>
      </c>
      <c r="AP53" s="336">
        <v>51849</v>
      </c>
      <c r="AQ53" s="337">
        <v>11.6</v>
      </c>
      <c r="AR53" s="338">
        <v>-0.5</v>
      </c>
    </row>
    <row r="54" spans="1:44" ht="13"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578</v>
      </c>
      <c r="AM54" s="341">
        <v>14458527</v>
      </c>
      <c r="AN54" s="342">
        <v>34776</v>
      </c>
      <c r="AO54" s="343">
        <v>45.7</v>
      </c>
      <c r="AP54" s="344">
        <v>26326</v>
      </c>
      <c r="AQ54" s="345">
        <v>9.6</v>
      </c>
      <c r="AR54" s="346">
        <v>36.1</v>
      </c>
    </row>
    <row r="55" spans="1:44" ht="13"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580</v>
      </c>
      <c r="AL55" s="325"/>
      <c r="AM55" s="333">
        <v>25047347</v>
      </c>
      <c r="AN55" s="334">
        <v>60486</v>
      </c>
      <c r="AO55" s="335">
        <v>-0.3</v>
      </c>
      <c r="AP55" s="336">
        <v>52191</v>
      </c>
      <c r="AQ55" s="337">
        <v>0.7</v>
      </c>
      <c r="AR55" s="338">
        <v>-1</v>
      </c>
    </row>
    <row r="56" spans="1:44" ht="13"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578</v>
      </c>
      <c r="AM56" s="341">
        <v>12934036</v>
      </c>
      <c r="AN56" s="342">
        <v>31234</v>
      </c>
      <c r="AO56" s="343">
        <v>-10.199999999999999</v>
      </c>
      <c r="AP56" s="344">
        <v>26807</v>
      </c>
      <c r="AQ56" s="345">
        <v>1.8</v>
      </c>
      <c r="AR56" s="346">
        <v>-12</v>
      </c>
    </row>
    <row r="57" spans="1:44" ht="13"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581</v>
      </c>
      <c r="AL57" s="325"/>
      <c r="AM57" s="333">
        <v>33292449</v>
      </c>
      <c r="AN57" s="334">
        <v>80960</v>
      </c>
      <c r="AO57" s="335">
        <v>33.799999999999997</v>
      </c>
      <c r="AP57" s="336">
        <v>48105</v>
      </c>
      <c r="AQ57" s="337">
        <v>-7.8</v>
      </c>
      <c r="AR57" s="338">
        <v>41.6</v>
      </c>
    </row>
    <row r="58" spans="1:44" ht="13"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578</v>
      </c>
      <c r="AM58" s="341">
        <v>18926857</v>
      </c>
      <c r="AN58" s="342">
        <v>46026</v>
      </c>
      <c r="AO58" s="343">
        <v>47.4</v>
      </c>
      <c r="AP58" s="344">
        <v>24072</v>
      </c>
      <c r="AQ58" s="345">
        <v>-10.199999999999999</v>
      </c>
      <c r="AR58" s="346">
        <v>57.6</v>
      </c>
    </row>
    <row r="59" spans="1:44" ht="13"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582</v>
      </c>
      <c r="AL59" s="325"/>
      <c r="AM59" s="333">
        <v>25701291</v>
      </c>
      <c r="AN59" s="334">
        <v>62828</v>
      </c>
      <c r="AO59" s="335">
        <v>-22.4</v>
      </c>
      <c r="AP59" s="336">
        <v>47446</v>
      </c>
      <c r="AQ59" s="337">
        <v>-1.4</v>
      </c>
      <c r="AR59" s="338">
        <v>-21</v>
      </c>
    </row>
    <row r="60" spans="1:44" ht="13"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578</v>
      </c>
      <c r="AM60" s="341">
        <v>15534453</v>
      </c>
      <c r="AN60" s="342">
        <v>37975</v>
      </c>
      <c r="AO60" s="343">
        <v>-17.5</v>
      </c>
      <c r="AP60" s="344">
        <v>24371</v>
      </c>
      <c r="AQ60" s="345">
        <v>1.2</v>
      </c>
      <c r="AR60" s="346">
        <v>-18.7</v>
      </c>
    </row>
    <row r="61" spans="1:44" ht="13"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583</v>
      </c>
      <c r="AL61" s="347"/>
      <c r="AM61" s="348">
        <v>26404158</v>
      </c>
      <c r="AN61" s="349">
        <v>63896</v>
      </c>
      <c r="AO61" s="350">
        <v>6.8</v>
      </c>
      <c r="AP61" s="351">
        <v>49210</v>
      </c>
      <c r="AQ61" s="352">
        <v>-0.1</v>
      </c>
      <c r="AR61" s="338">
        <v>6.9</v>
      </c>
    </row>
    <row r="62" spans="1:44" ht="13"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578</v>
      </c>
      <c r="AM62" s="341">
        <v>14362266</v>
      </c>
      <c r="AN62" s="342">
        <v>34775</v>
      </c>
      <c r="AO62" s="343">
        <v>16.2</v>
      </c>
      <c r="AP62" s="344">
        <v>25119</v>
      </c>
      <c r="AQ62" s="345">
        <v>-0.4</v>
      </c>
      <c r="AR62" s="346">
        <v>16.600000000000001</v>
      </c>
    </row>
    <row r="63" spans="1:44" ht="13"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 hidden="1" x14ac:dyDescent="0.2">
      <c r="AK70" s="262"/>
      <c r="AL70" s="262"/>
      <c r="AM70" s="262"/>
      <c r="AN70" s="262"/>
      <c r="AO70" s="262"/>
      <c r="AP70" s="262"/>
      <c r="AQ70" s="262"/>
      <c r="AR70" s="262"/>
    </row>
    <row r="71" spans="1:46" ht="13" hidden="1" x14ac:dyDescent="0.2">
      <c r="AK71" s="262"/>
      <c r="AL71" s="262"/>
      <c r="AM71" s="262"/>
      <c r="AN71" s="262"/>
      <c r="AO71" s="262"/>
      <c r="AP71" s="262"/>
      <c r="AQ71" s="262"/>
      <c r="AR71" s="262"/>
    </row>
    <row r="72" spans="1:46" ht="13" hidden="1" x14ac:dyDescent="0.2">
      <c r="AK72" s="262"/>
      <c r="AL72" s="262"/>
      <c r="AM72" s="262"/>
      <c r="AN72" s="262"/>
      <c r="AO72" s="262"/>
      <c r="AP72" s="262"/>
      <c r="AQ72" s="262"/>
      <c r="AR72" s="262"/>
    </row>
    <row r="73" spans="1:46" ht="13" hidden="1" x14ac:dyDescent="0.2">
      <c r="AK73" s="262"/>
      <c r="AL73" s="262"/>
      <c r="AM73" s="262"/>
      <c r="AN73" s="262"/>
      <c r="AO73" s="262"/>
      <c r="AP73" s="262"/>
      <c r="AQ73" s="262"/>
      <c r="AR73" s="262"/>
    </row>
  </sheetData>
  <sheetProtection algorithmName="SHA-512" hashValue="5iDHDsB4eiqhY18LHAQzPzUlmpfH2IgBK87F7oZmieBNNnPHGqSYMbHoJRqYaASqmkO+YbO5e2FHVikuL4CVTQ==" saltValue="PHSJAyolx6xgKlAAestgs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000"/>
    <pageSetUpPr fitToPage="1"/>
  </sheetPr>
  <dimension ref="A1:DU121"/>
  <sheetViews>
    <sheetView showGridLines="0" topLeftCell="A73" zoomScale="80" zoomScaleNormal="80" zoomScaleSheetLayoutView="55" workbookViewId="0"/>
  </sheetViews>
  <sheetFormatPr defaultColWidth="0" defaultRowHeight="13.5" customHeight="1" zeroHeight="1" x14ac:dyDescent="0.2"/>
  <cols>
    <col min="1" max="125" width="2.4531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 x14ac:dyDescent="0.2">
      <c r="B2" s="259"/>
      <c r="DG2" s="259"/>
    </row>
    <row r="3" spans="2:125" ht="13"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 x14ac:dyDescent="0.2"/>
    <row r="5" spans="2:125" ht="13" x14ac:dyDescent="0.2"/>
    <row r="6" spans="2:125" ht="13" x14ac:dyDescent="0.2"/>
    <row r="7" spans="2:125" ht="13" x14ac:dyDescent="0.2"/>
    <row r="8" spans="2:125" ht="13" x14ac:dyDescent="0.2"/>
    <row r="9" spans="2:125" ht="13" x14ac:dyDescent="0.2">
      <c r="DU9" s="259"/>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9"/>
    </row>
    <row r="18" spans="125:125" ht="13" x14ac:dyDescent="0.2"/>
    <row r="19" spans="125:125" ht="13" x14ac:dyDescent="0.2"/>
    <row r="20" spans="125:125" ht="13" x14ac:dyDescent="0.2">
      <c r="DU20" s="259"/>
    </row>
    <row r="21" spans="125:125" ht="13" x14ac:dyDescent="0.2">
      <c r="DU21" s="259"/>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9"/>
    </row>
    <row r="29" spans="125:125" ht="13" x14ac:dyDescent="0.2"/>
    <row r="30" spans="125:125" ht="13" x14ac:dyDescent="0.2"/>
    <row r="31" spans="125:125" ht="13" x14ac:dyDescent="0.2"/>
    <row r="32" spans="125:125" ht="13" x14ac:dyDescent="0.2"/>
    <row r="33" spans="2:125" ht="13" x14ac:dyDescent="0.2">
      <c r="B33" s="259"/>
      <c r="G33" s="259"/>
      <c r="I33" s="259"/>
    </row>
    <row r="34" spans="2:125" ht="13" x14ac:dyDescent="0.2">
      <c r="C34" s="259"/>
      <c r="P34" s="259"/>
      <c r="DE34" s="259"/>
      <c r="DH34" s="259"/>
    </row>
    <row r="35" spans="2:125" ht="13" x14ac:dyDescent="0.2">
      <c r="D35" s="259"/>
      <c r="E35" s="259"/>
      <c r="DG35" s="259"/>
      <c r="DJ35" s="259"/>
      <c r="DP35" s="259"/>
      <c r="DQ35" s="259"/>
      <c r="DR35" s="259"/>
      <c r="DS35" s="259"/>
      <c r="DT35" s="259"/>
      <c r="DU35" s="259"/>
    </row>
    <row r="36" spans="2:125" ht="13"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 x14ac:dyDescent="0.2">
      <c r="DU37" s="259"/>
    </row>
    <row r="38" spans="2:125" ht="13" x14ac:dyDescent="0.2">
      <c r="DT38" s="259"/>
      <c r="DU38" s="259"/>
    </row>
    <row r="39" spans="2:125" ht="13" x14ac:dyDescent="0.2"/>
    <row r="40" spans="2:125" ht="13" x14ac:dyDescent="0.2">
      <c r="DH40" s="259"/>
    </row>
    <row r="41" spans="2:125" ht="13" x14ac:dyDescent="0.2">
      <c r="DE41" s="259"/>
    </row>
    <row r="42" spans="2:125" ht="13" x14ac:dyDescent="0.2">
      <c r="DG42" s="259"/>
      <c r="DJ42" s="259"/>
    </row>
    <row r="43" spans="2:125" ht="13"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 x14ac:dyDescent="0.2">
      <c r="DU44" s="259"/>
    </row>
    <row r="45" spans="2:125" ht="13" x14ac:dyDescent="0.2"/>
    <row r="46" spans="2:125" ht="13" x14ac:dyDescent="0.2"/>
    <row r="47" spans="2:125" ht="13" x14ac:dyDescent="0.2"/>
    <row r="48" spans="2:125" ht="13" x14ac:dyDescent="0.2">
      <c r="DT48" s="259"/>
      <c r="DU48" s="259"/>
    </row>
    <row r="49" spans="120:125" ht="13" x14ac:dyDescent="0.2">
      <c r="DU49" s="259"/>
    </row>
    <row r="50" spans="120:125" ht="13" x14ac:dyDescent="0.2">
      <c r="DU50" s="259"/>
    </row>
    <row r="51" spans="120:125" ht="13" x14ac:dyDescent="0.2">
      <c r="DP51" s="259"/>
      <c r="DQ51" s="259"/>
      <c r="DR51" s="259"/>
      <c r="DS51" s="259"/>
      <c r="DT51" s="259"/>
      <c r="DU51" s="259"/>
    </row>
    <row r="52" spans="120:125" ht="13" x14ac:dyDescent="0.2"/>
    <row r="53" spans="120:125" ht="13" x14ac:dyDescent="0.2"/>
    <row r="54" spans="120:125" ht="13" x14ac:dyDescent="0.2">
      <c r="DU54" s="259"/>
    </row>
    <row r="55" spans="120:125" ht="13" x14ac:dyDescent="0.2"/>
    <row r="56" spans="120:125" ht="13" x14ac:dyDescent="0.2"/>
    <row r="57" spans="120:125" ht="13" x14ac:dyDescent="0.2"/>
    <row r="58" spans="120:125" ht="13" x14ac:dyDescent="0.2">
      <c r="DU58" s="259"/>
    </row>
    <row r="59" spans="120:125" ht="13" x14ac:dyDescent="0.2"/>
    <row r="60" spans="120:125" ht="13" x14ac:dyDescent="0.2"/>
    <row r="61" spans="120:125" ht="13" x14ac:dyDescent="0.2"/>
    <row r="62" spans="120:125" ht="13" x14ac:dyDescent="0.2"/>
    <row r="63" spans="120:125" ht="13" x14ac:dyDescent="0.2">
      <c r="DU63" s="259"/>
    </row>
    <row r="64" spans="120:125" ht="13" x14ac:dyDescent="0.2">
      <c r="DT64" s="259"/>
      <c r="DU64" s="259"/>
    </row>
    <row r="65" spans="123:125" ht="13" x14ac:dyDescent="0.2"/>
    <row r="66" spans="123:125" ht="13" x14ac:dyDescent="0.2"/>
    <row r="67" spans="123:125" ht="13" x14ac:dyDescent="0.2"/>
    <row r="68" spans="123:125" ht="13" x14ac:dyDescent="0.2"/>
    <row r="69" spans="123:125" ht="13" x14ac:dyDescent="0.2">
      <c r="DS69" s="259"/>
      <c r="DT69" s="259"/>
      <c r="DU69" s="259"/>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9"/>
    </row>
    <row r="83" spans="116:125" ht="13" x14ac:dyDescent="0.2">
      <c r="DM83" s="259"/>
      <c r="DN83" s="259"/>
      <c r="DO83" s="259"/>
      <c r="DP83" s="259"/>
      <c r="DQ83" s="259"/>
      <c r="DR83" s="259"/>
      <c r="DS83" s="259"/>
      <c r="DT83" s="259"/>
      <c r="DU83" s="259"/>
    </row>
    <row r="84" spans="116:125" ht="13" x14ac:dyDescent="0.2"/>
    <row r="85" spans="116:125" ht="13" x14ac:dyDescent="0.2"/>
    <row r="86" spans="116:125" ht="13" x14ac:dyDescent="0.2"/>
    <row r="87" spans="116:125" ht="13" x14ac:dyDescent="0.2"/>
    <row r="88" spans="116:125" ht="13" x14ac:dyDescent="0.2">
      <c r="DU88" s="259"/>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585</v>
      </c>
    </row>
    <row r="121" spans="125:125" ht="13.5" hidden="1" customHeight="1" x14ac:dyDescent="0.2">
      <c r="DU121" s="259"/>
    </row>
  </sheetData>
  <sheetProtection algorithmName="SHA-512" hashValue="s+aQOdM5w5Ne985a4+kD5RbVyZYzH1G8uVc+l6lZiRmipVK4pYrs1aSV2lkn2+3hSceEP3JZAHrMI8BGCWwRHw==" saltValue="xcmLuucxJr5oGnuGEOwvq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000"/>
    <pageSetUpPr fitToPage="1"/>
  </sheetPr>
  <dimension ref="A1:EL116"/>
  <sheetViews>
    <sheetView showGridLines="0" topLeftCell="A85" zoomScale="90" zoomScaleNormal="90" zoomScaleSheetLayoutView="55" workbookViewId="0"/>
  </sheetViews>
  <sheetFormatPr defaultColWidth="0" defaultRowHeight="13.5" customHeight="1" zeroHeight="1" x14ac:dyDescent="0.2"/>
  <cols>
    <col min="1" max="125" width="2.4531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 x14ac:dyDescent="0.2">
      <c r="B2" s="259"/>
      <c r="T2" s="259"/>
    </row>
    <row r="3" spans="1:125"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9"/>
      <c r="G33" s="259"/>
      <c r="I33" s="259"/>
    </row>
    <row r="34" spans="2:125" ht="13" x14ac:dyDescent="0.2">
      <c r="C34" s="259"/>
      <c r="P34" s="259"/>
      <c r="R34" s="259"/>
      <c r="U34" s="259"/>
    </row>
    <row r="35" spans="2:125" ht="13"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 x14ac:dyDescent="0.2">
      <c r="F36" s="259"/>
      <c r="H36" s="259"/>
      <c r="J36" s="259"/>
      <c r="K36" s="259"/>
      <c r="L36" s="259"/>
      <c r="M36" s="259"/>
      <c r="N36" s="259"/>
      <c r="O36" s="259"/>
      <c r="Q36" s="259"/>
      <c r="S36" s="259"/>
      <c r="V36" s="259"/>
    </row>
    <row r="37" spans="2:125" ht="13" x14ac:dyDescent="0.2"/>
    <row r="38" spans="2:125" ht="13" x14ac:dyDescent="0.2"/>
    <row r="39" spans="2:125" ht="13" x14ac:dyDescent="0.2"/>
    <row r="40" spans="2:125" ht="13" x14ac:dyDescent="0.2">
      <c r="U40" s="259"/>
    </row>
    <row r="41" spans="2:125" ht="13" x14ac:dyDescent="0.2">
      <c r="R41" s="259"/>
    </row>
    <row r="42" spans="2:125" ht="13"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 x14ac:dyDescent="0.2">
      <c r="Q43" s="259"/>
      <c r="S43" s="259"/>
      <c r="V43" s="259"/>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586</v>
      </c>
    </row>
  </sheetData>
  <sheetProtection algorithmName="SHA-512" hashValue="Lwify4H3Ndj8xcBtB3EMyixIWYNd4OUKG5Ljc0qBJvV2NX3667526Jeo+aYqE6WHsImR2YIo9/VWaLdl6ERaeQ==" saltValue="CEQewLshy/ZJ0ZlerMJC2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tabColor rgb="FFFFC000"/>
    <pageSetUpPr fitToPage="1"/>
  </sheetPr>
  <dimension ref="B1:J50"/>
  <sheetViews>
    <sheetView showGridLines="0" zoomScale="80" zoomScaleNormal="80" zoomScaleSheetLayoutView="100" workbookViewId="0">
      <selection activeCell="K45" sqref="K45"/>
    </sheetView>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587</v>
      </c>
      <c r="G46" s="8" t="s">
        <v>588</v>
      </c>
      <c r="H46" s="8" t="s">
        <v>589</v>
      </c>
      <c r="I46" s="8" t="s">
        <v>590</v>
      </c>
      <c r="J46" s="9" t="s">
        <v>591</v>
      </c>
    </row>
    <row r="47" spans="2:10" ht="57.75" customHeight="1" x14ac:dyDescent="0.2">
      <c r="B47" s="10"/>
      <c r="C47" s="1175" t="s">
        <v>3</v>
      </c>
      <c r="D47" s="1175"/>
      <c r="E47" s="1176"/>
      <c r="F47" s="11">
        <v>8.14</v>
      </c>
      <c r="G47" s="12">
        <v>7.24</v>
      </c>
      <c r="H47" s="12">
        <v>8.59</v>
      </c>
      <c r="I47" s="12">
        <v>9.18</v>
      </c>
      <c r="J47" s="13">
        <v>9.92</v>
      </c>
    </row>
    <row r="48" spans="2:10" ht="57.75" customHeight="1" x14ac:dyDescent="0.2">
      <c r="B48" s="14"/>
      <c r="C48" s="1177" t="s">
        <v>4</v>
      </c>
      <c r="D48" s="1177"/>
      <c r="E48" s="1178"/>
      <c r="F48" s="15">
        <v>2.14</v>
      </c>
      <c r="G48" s="16">
        <v>2.73</v>
      </c>
      <c r="H48" s="16">
        <v>2.5499999999999998</v>
      </c>
      <c r="I48" s="16">
        <v>3.23</v>
      </c>
      <c r="J48" s="17">
        <v>3.42</v>
      </c>
    </row>
    <row r="49" spans="2:10" ht="57.75" customHeight="1" thickBot="1" x14ac:dyDescent="0.25">
      <c r="B49" s="18"/>
      <c r="C49" s="1179" t="s">
        <v>5</v>
      </c>
      <c r="D49" s="1179"/>
      <c r="E49" s="1180"/>
      <c r="F49" s="19">
        <v>1.54</v>
      </c>
      <c r="G49" s="20" t="s">
        <v>592</v>
      </c>
      <c r="H49" s="20">
        <v>1.21</v>
      </c>
      <c r="I49" s="20">
        <v>1.72</v>
      </c>
      <c r="J49" s="21">
        <v>0.6</v>
      </c>
    </row>
    <row r="50" spans="2:10" ht="13" x14ac:dyDescent="0.2"/>
  </sheetData>
  <sheetProtection algorithmName="SHA-512" hashValue="wZaXe5zxoCBbRJ7h6AGYrH5gyNTIwoO6QfjJVKBGR4O5i/QJhTOS9JxjJioPmlgoGiQY1UGC7qqQ84P9kzM2pw==" saltValue="GlJpKHxdyqhgOiBb0MJkL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tabColor rgb="FF92D050"/>
    <pageSetUpPr fitToPage="1"/>
  </sheetPr>
  <dimension ref="A1:P45"/>
  <sheetViews>
    <sheetView showGridLines="0" topLeftCell="A19" zoomScale="80" zoomScaleNormal="80" zoomScaleSheetLayoutView="100" workbookViewId="0">
      <selection activeCell="CR20" sqref="CR20:CV20"/>
    </sheetView>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587</v>
      </c>
      <c r="G33" s="29" t="s">
        <v>588</v>
      </c>
      <c r="H33" s="29" t="s">
        <v>589</v>
      </c>
      <c r="I33" s="29" t="s">
        <v>590</v>
      </c>
      <c r="J33" s="30" t="s">
        <v>591</v>
      </c>
      <c r="K33" s="22"/>
      <c r="L33" s="22"/>
      <c r="M33" s="22"/>
      <c r="N33" s="22"/>
      <c r="O33" s="22"/>
      <c r="P33" s="22"/>
    </row>
    <row r="34" spans="1:16" ht="39" customHeight="1" x14ac:dyDescent="0.2">
      <c r="A34" s="22"/>
      <c r="B34" s="31"/>
      <c r="C34" s="1187" t="s">
        <v>593</v>
      </c>
      <c r="D34" s="1187"/>
      <c r="E34" s="1188"/>
      <c r="F34" s="32">
        <v>2.12</v>
      </c>
      <c r="G34" s="33">
        <v>2.7</v>
      </c>
      <c r="H34" s="33">
        <v>2.52</v>
      </c>
      <c r="I34" s="33">
        <v>3.2</v>
      </c>
      <c r="J34" s="34">
        <v>3.39</v>
      </c>
      <c r="K34" s="22"/>
      <c r="L34" s="22"/>
      <c r="M34" s="22"/>
      <c r="N34" s="22"/>
      <c r="O34" s="22"/>
      <c r="P34" s="22"/>
    </row>
    <row r="35" spans="1:16" ht="39" customHeight="1" x14ac:dyDescent="0.2">
      <c r="A35" s="22"/>
      <c r="B35" s="35"/>
      <c r="C35" s="1181" t="s">
        <v>594</v>
      </c>
      <c r="D35" s="1182"/>
      <c r="E35" s="1183"/>
      <c r="F35" s="36">
        <v>1.44</v>
      </c>
      <c r="G35" s="37">
        <v>1.45</v>
      </c>
      <c r="H35" s="37">
        <v>2.5299999999999998</v>
      </c>
      <c r="I35" s="37">
        <v>2.56</v>
      </c>
      <c r="J35" s="38">
        <v>3.15</v>
      </c>
      <c r="K35" s="22"/>
      <c r="L35" s="22"/>
      <c r="M35" s="22"/>
      <c r="N35" s="22"/>
      <c r="O35" s="22"/>
      <c r="P35" s="22"/>
    </row>
    <row r="36" spans="1:16" ht="39" customHeight="1" x14ac:dyDescent="0.2">
      <c r="A36" s="22"/>
      <c r="B36" s="35"/>
      <c r="C36" s="1181" t="s">
        <v>595</v>
      </c>
      <c r="D36" s="1182"/>
      <c r="E36" s="1183"/>
      <c r="F36" s="36">
        <v>2.0499999999999998</v>
      </c>
      <c r="G36" s="37">
        <v>2.15</v>
      </c>
      <c r="H36" s="37">
        <v>2.2400000000000002</v>
      </c>
      <c r="I36" s="37">
        <v>2.2400000000000002</v>
      </c>
      <c r="J36" s="38">
        <v>2.4500000000000002</v>
      </c>
      <c r="K36" s="22"/>
      <c r="L36" s="22"/>
      <c r="M36" s="22"/>
      <c r="N36" s="22"/>
      <c r="O36" s="22"/>
      <c r="P36" s="22"/>
    </row>
    <row r="37" spans="1:16" ht="39" customHeight="1" x14ac:dyDescent="0.2">
      <c r="A37" s="22"/>
      <c r="B37" s="35"/>
      <c r="C37" s="1181" t="s">
        <v>596</v>
      </c>
      <c r="D37" s="1182"/>
      <c r="E37" s="1183"/>
      <c r="F37" s="36">
        <v>2.78</v>
      </c>
      <c r="G37" s="37">
        <v>2.25</v>
      </c>
      <c r="H37" s="37">
        <v>2.09</v>
      </c>
      <c r="I37" s="37">
        <v>1.89</v>
      </c>
      <c r="J37" s="38">
        <v>2.0299999999999998</v>
      </c>
      <c r="K37" s="22"/>
      <c r="L37" s="22"/>
      <c r="M37" s="22"/>
      <c r="N37" s="22"/>
      <c r="O37" s="22"/>
      <c r="P37" s="22"/>
    </row>
    <row r="38" spans="1:16" ht="39" customHeight="1" x14ac:dyDescent="0.2">
      <c r="A38" s="22"/>
      <c r="B38" s="35"/>
      <c r="C38" s="1181" t="s">
        <v>597</v>
      </c>
      <c r="D38" s="1182"/>
      <c r="E38" s="1183"/>
      <c r="F38" s="36">
        <v>1.89</v>
      </c>
      <c r="G38" s="37">
        <v>1.22</v>
      </c>
      <c r="H38" s="37">
        <v>1.52</v>
      </c>
      <c r="I38" s="37">
        <v>1.5</v>
      </c>
      <c r="J38" s="38">
        <v>1.65</v>
      </c>
      <c r="K38" s="22"/>
      <c r="L38" s="22"/>
      <c r="M38" s="22"/>
      <c r="N38" s="22"/>
      <c r="O38" s="22"/>
      <c r="P38" s="22"/>
    </row>
    <row r="39" spans="1:16" ht="39" customHeight="1" x14ac:dyDescent="0.2">
      <c r="A39" s="22"/>
      <c r="B39" s="35"/>
      <c r="C39" s="1181" t="s">
        <v>598</v>
      </c>
      <c r="D39" s="1182"/>
      <c r="E39" s="1183"/>
      <c r="F39" s="36">
        <v>0.35</v>
      </c>
      <c r="G39" s="37">
        <v>0</v>
      </c>
      <c r="H39" s="37">
        <v>0</v>
      </c>
      <c r="I39" s="37">
        <v>1.25</v>
      </c>
      <c r="J39" s="38">
        <v>1.41</v>
      </c>
      <c r="K39" s="22"/>
      <c r="L39" s="22"/>
      <c r="M39" s="22"/>
      <c r="N39" s="22"/>
      <c r="O39" s="22"/>
      <c r="P39" s="22"/>
    </row>
    <row r="40" spans="1:16" ht="39" customHeight="1" x14ac:dyDescent="0.2">
      <c r="A40" s="22"/>
      <c r="B40" s="35"/>
      <c r="C40" s="1181" t="s">
        <v>599</v>
      </c>
      <c r="D40" s="1182"/>
      <c r="E40" s="1183"/>
      <c r="F40" s="36">
        <v>0.75</v>
      </c>
      <c r="G40" s="37">
        <v>0.84</v>
      </c>
      <c r="H40" s="37">
        <v>1.5</v>
      </c>
      <c r="I40" s="37">
        <v>1.04</v>
      </c>
      <c r="J40" s="38">
        <v>1.24</v>
      </c>
      <c r="K40" s="22"/>
      <c r="L40" s="22"/>
      <c r="M40" s="22"/>
      <c r="N40" s="22"/>
      <c r="O40" s="22"/>
      <c r="P40" s="22"/>
    </row>
    <row r="41" spans="1:16" ht="39" customHeight="1" x14ac:dyDescent="0.2">
      <c r="A41" s="22"/>
      <c r="B41" s="35"/>
      <c r="C41" s="1181" t="s">
        <v>600</v>
      </c>
      <c r="D41" s="1182"/>
      <c r="E41" s="1183"/>
      <c r="F41" s="36">
        <v>0.05</v>
      </c>
      <c r="G41" s="37">
        <v>0</v>
      </c>
      <c r="H41" s="37">
        <v>0.05</v>
      </c>
      <c r="I41" s="37">
        <v>0.03</v>
      </c>
      <c r="J41" s="38">
        <v>0.15</v>
      </c>
      <c r="K41" s="22"/>
      <c r="L41" s="22"/>
      <c r="M41" s="22"/>
      <c r="N41" s="22"/>
      <c r="O41" s="22"/>
      <c r="P41" s="22"/>
    </row>
    <row r="42" spans="1:16" ht="39" customHeight="1" x14ac:dyDescent="0.2">
      <c r="A42" s="22"/>
      <c r="B42" s="39"/>
      <c r="C42" s="1181" t="s">
        <v>601</v>
      </c>
      <c r="D42" s="1182"/>
      <c r="E42" s="1183"/>
      <c r="F42" s="36" t="s">
        <v>545</v>
      </c>
      <c r="G42" s="37" t="s">
        <v>545</v>
      </c>
      <c r="H42" s="37" t="s">
        <v>545</v>
      </c>
      <c r="I42" s="37" t="s">
        <v>545</v>
      </c>
      <c r="J42" s="38" t="s">
        <v>545</v>
      </c>
      <c r="K42" s="22"/>
      <c r="L42" s="22"/>
      <c r="M42" s="22"/>
      <c r="N42" s="22"/>
      <c r="O42" s="22"/>
      <c r="P42" s="22"/>
    </row>
    <row r="43" spans="1:16" ht="39" customHeight="1" thickBot="1" x14ac:dyDescent="0.25">
      <c r="A43" s="22"/>
      <c r="B43" s="40"/>
      <c r="C43" s="1184" t="s">
        <v>602</v>
      </c>
      <c r="D43" s="1185"/>
      <c r="E43" s="1186"/>
      <c r="F43" s="41">
        <v>0.38</v>
      </c>
      <c r="G43" s="42">
        <v>0.03</v>
      </c>
      <c r="H43" s="42">
        <v>0.48</v>
      </c>
      <c r="I43" s="42">
        <v>0.04</v>
      </c>
      <c r="J43" s="43">
        <v>0.03</v>
      </c>
      <c r="K43" s="22"/>
      <c r="L43" s="22"/>
      <c r="M43" s="22"/>
      <c r="N43" s="22"/>
      <c r="O43" s="22"/>
      <c r="P43" s="22"/>
    </row>
    <row r="44" spans="1:16" ht="39" customHeight="1" x14ac:dyDescent="0.2">
      <c r="A44" s="22"/>
      <c r="B44" s="44" t="s">
        <v>7</v>
      </c>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MkLkcB+px+ZIu5ppSlFSc7LRjqiEp5ZlYqjRMoAlY6db9L1cn8G76y+MHpXz2IwxorD6EY2rCpoyBCEyCOGGbA==" saltValue="0EeVXjuGRQQKjiUZMb65H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tabColor rgb="FF92D050"/>
    <pageSetUpPr fitToPage="1"/>
  </sheetPr>
  <dimension ref="A1:U64"/>
  <sheetViews>
    <sheetView showGridLines="0" topLeftCell="A37" zoomScale="75" zoomScaleNormal="75" zoomScaleSheetLayoutView="55" workbookViewId="0">
      <selection activeCell="Q55" sqref="Q55"/>
    </sheetView>
  </sheetViews>
  <sheetFormatPr defaultColWidth="0" defaultRowHeight="12.65" customHeight="1" zeroHeight="1" x14ac:dyDescent="0.2"/>
  <cols>
    <col min="1" max="1" width="6.6328125" style="49" customWidth="1"/>
    <col min="2" max="3" width="10.8164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3">
      <c r="A44" s="48"/>
      <c r="B44" s="51" t="s">
        <v>9</v>
      </c>
      <c r="C44" s="52"/>
      <c r="D44" s="52"/>
      <c r="E44" s="53"/>
      <c r="F44" s="53"/>
      <c r="G44" s="53"/>
      <c r="H44" s="53"/>
      <c r="I44" s="53"/>
      <c r="J44" s="54" t="s">
        <v>2</v>
      </c>
      <c r="K44" s="55" t="s">
        <v>587</v>
      </c>
      <c r="L44" s="56" t="s">
        <v>588</v>
      </c>
      <c r="M44" s="56" t="s">
        <v>589</v>
      </c>
      <c r="N44" s="56" t="s">
        <v>590</v>
      </c>
      <c r="O44" s="57" t="s">
        <v>591</v>
      </c>
      <c r="P44" s="48"/>
      <c r="Q44" s="48"/>
      <c r="R44" s="48"/>
      <c r="S44" s="48"/>
      <c r="T44" s="48"/>
      <c r="U44" s="48"/>
    </row>
    <row r="45" spans="1:21" ht="30.75" customHeight="1" x14ac:dyDescent="0.2">
      <c r="A45" s="48"/>
      <c r="B45" s="1212" t="s">
        <v>10</v>
      </c>
      <c r="C45" s="1213"/>
      <c r="D45" s="58"/>
      <c r="E45" s="1218" t="s">
        <v>11</v>
      </c>
      <c r="F45" s="1218"/>
      <c r="G45" s="1218"/>
      <c r="H45" s="1218"/>
      <c r="I45" s="1218"/>
      <c r="J45" s="1219"/>
      <c r="K45" s="59">
        <v>22334</v>
      </c>
      <c r="L45" s="60">
        <v>22074</v>
      </c>
      <c r="M45" s="60">
        <v>21443</v>
      </c>
      <c r="N45" s="60">
        <v>21620</v>
      </c>
      <c r="O45" s="61">
        <v>22080</v>
      </c>
      <c r="P45" s="48"/>
      <c r="Q45" s="48"/>
      <c r="R45" s="48"/>
      <c r="S45" s="48"/>
      <c r="T45" s="48"/>
      <c r="U45" s="48"/>
    </row>
    <row r="46" spans="1:21" ht="30.75" customHeight="1" x14ac:dyDescent="0.2">
      <c r="A46" s="48"/>
      <c r="B46" s="1214"/>
      <c r="C46" s="1215"/>
      <c r="D46" s="62"/>
      <c r="E46" s="1191" t="s">
        <v>12</v>
      </c>
      <c r="F46" s="1191"/>
      <c r="G46" s="1191"/>
      <c r="H46" s="1191"/>
      <c r="I46" s="1191"/>
      <c r="J46" s="1192"/>
      <c r="K46" s="63" t="s">
        <v>545</v>
      </c>
      <c r="L46" s="64" t="s">
        <v>545</v>
      </c>
      <c r="M46" s="64" t="s">
        <v>545</v>
      </c>
      <c r="N46" s="64" t="s">
        <v>545</v>
      </c>
      <c r="O46" s="65" t="s">
        <v>545</v>
      </c>
      <c r="P46" s="48"/>
      <c r="Q46" s="48"/>
      <c r="R46" s="48"/>
      <c r="S46" s="48"/>
      <c r="T46" s="48"/>
      <c r="U46" s="48"/>
    </row>
    <row r="47" spans="1:21" ht="30.75" customHeight="1" x14ac:dyDescent="0.2">
      <c r="A47" s="48"/>
      <c r="B47" s="1214"/>
      <c r="C47" s="1215"/>
      <c r="D47" s="62"/>
      <c r="E47" s="1191" t="s">
        <v>13</v>
      </c>
      <c r="F47" s="1191"/>
      <c r="G47" s="1191"/>
      <c r="H47" s="1191"/>
      <c r="I47" s="1191"/>
      <c r="J47" s="1192"/>
      <c r="K47" s="63" t="s">
        <v>545</v>
      </c>
      <c r="L47" s="64" t="s">
        <v>545</v>
      </c>
      <c r="M47" s="64" t="s">
        <v>545</v>
      </c>
      <c r="N47" s="64" t="s">
        <v>545</v>
      </c>
      <c r="O47" s="65" t="s">
        <v>545</v>
      </c>
      <c r="P47" s="48"/>
      <c r="Q47" s="48"/>
      <c r="R47" s="48"/>
      <c r="S47" s="48"/>
      <c r="T47" s="48"/>
      <c r="U47" s="48"/>
    </row>
    <row r="48" spans="1:21" ht="30.75" customHeight="1" x14ac:dyDescent="0.2">
      <c r="A48" s="48"/>
      <c r="B48" s="1214"/>
      <c r="C48" s="1215"/>
      <c r="D48" s="62"/>
      <c r="E48" s="1191" t="s">
        <v>14</v>
      </c>
      <c r="F48" s="1191"/>
      <c r="G48" s="1191"/>
      <c r="H48" s="1191"/>
      <c r="I48" s="1191"/>
      <c r="J48" s="1192"/>
      <c r="K48" s="63">
        <v>7680</v>
      </c>
      <c r="L48" s="64">
        <v>7441</v>
      </c>
      <c r="M48" s="64">
        <v>7235</v>
      </c>
      <c r="N48" s="64">
        <v>7078</v>
      </c>
      <c r="O48" s="65">
        <v>6762</v>
      </c>
      <c r="P48" s="48"/>
      <c r="Q48" s="48"/>
      <c r="R48" s="48"/>
      <c r="S48" s="48"/>
      <c r="T48" s="48"/>
      <c r="U48" s="48"/>
    </row>
    <row r="49" spans="1:21" ht="30.75" customHeight="1" x14ac:dyDescent="0.2">
      <c r="A49" s="48"/>
      <c r="B49" s="1214"/>
      <c r="C49" s="1215"/>
      <c r="D49" s="62"/>
      <c r="E49" s="1191" t="s">
        <v>15</v>
      </c>
      <c r="F49" s="1191"/>
      <c r="G49" s="1191"/>
      <c r="H49" s="1191"/>
      <c r="I49" s="1191"/>
      <c r="J49" s="1192"/>
      <c r="K49" s="63">
        <v>221</v>
      </c>
      <c r="L49" s="64">
        <v>135</v>
      </c>
      <c r="M49" s="64">
        <v>64</v>
      </c>
      <c r="N49" s="64">
        <v>62</v>
      </c>
      <c r="O49" s="65">
        <v>52</v>
      </c>
      <c r="P49" s="48"/>
      <c r="Q49" s="48"/>
      <c r="R49" s="48"/>
      <c r="S49" s="48"/>
      <c r="T49" s="48"/>
      <c r="U49" s="48"/>
    </row>
    <row r="50" spans="1:21" ht="30.75" customHeight="1" x14ac:dyDescent="0.2">
      <c r="A50" s="48"/>
      <c r="B50" s="1214"/>
      <c r="C50" s="1215"/>
      <c r="D50" s="62"/>
      <c r="E50" s="1191" t="s">
        <v>16</v>
      </c>
      <c r="F50" s="1191"/>
      <c r="G50" s="1191"/>
      <c r="H50" s="1191"/>
      <c r="I50" s="1191"/>
      <c r="J50" s="1192"/>
      <c r="K50" s="63">
        <v>350</v>
      </c>
      <c r="L50" s="64">
        <v>348</v>
      </c>
      <c r="M50" s="64">
        <v>349</v>
      </c>
      <c r="N50" s="64">
        <v>507</v>
      </c>
      <c r="O50" s="65">
        <v>775</v>
      </c>
      <c r="P50" s="48"/>
      <c r="Q50" s="48"/>
      <c r="R50" s="48"/>
      <c r="S50" s="48"/>
      <c r="T50" s="48"/>
      <c r="U50" s="48"/>
    </row>
    <row r="51" spans="1:21" ht="30.75" customHeight="1" x14ac:dyDescent="0.2">
      <c r="A51" s="48"/>
      <c r="B51" s="1216"/>
      <c r="C51" s="1217"/>
      <c r="D51" s="66"/>
      <c r="E51" s="1191" t="s">
        <v>17</v>
      </c>
      <c r="F51" s="1191"/>
      <c r="G51" s="1191"/>
      <c r="H51" s="1191"/>
      <c r="I51" s="1191"/>
      <c r="J51" s="1192"/>
      <c r="K51" s="63">
        <v>1</v>
      </c>
      <c r="L51" s="64">
        <v>1</v>
      </c>
      <c r="M51" s="64">
        <v>1</v>
      </c>
      <c r="N51" s="64">
        <v>3</v>
      </c>
      <c r="O51" s="65">
        <v>5</v>
      </c>
      <c r="P51" s="48"/>
      <c r="Q51" s="48"/>
      <c r="R51" s="48"/>
      <c r="S51" s="48"/>
      <c r="T51" s="48"/>
      <c r="U51" s="48"/>
    </row>
    <row r="52" spans="1:21" ht="30.75" customHeight="1" x14ac:dyDescent="0.2">
      <c r="A52" s="48"/>
      <c r="B52" s="1189" t="s">
        <v>18</v>
      </c>
      <c r="C52" s="1190"/>
      <c r="D52" s="66"/>
      <c r="E52" s="1191" t="s">
        <v>19</v>
      </c>
      <c r="F52" s="1191"/>
      <c r="G52" s="1191"/>
      <c r="H52" s="1191"/>
      <c r="I52" s="1191"/>
      <c r="J52" s="1192"/>
      <c r="K52" s="63">
        <v>23492</v>
      </c>
      <c r="L52" s="64">
        <v>23549</v>
      </c>
      <c r="M52" s="64">
        <v>23178</v>
      </c>
      <c r="N52" s="64">
        <v>22246</v>
      </c>
      <c r="O52" s="65">
        <v>21736</v>
      </c>
      <c r="P52" s="48"/>
      <c r="Q52" s="48"/>
      <c r="R52" s="48"/>
      <c r="S52" s="48"/>
      <c r="T52" s="48"/>
      <c r="U52" s="48"/>
    </row>
    <row r="53" spans="1:21" ht="30.75" customHeight="1" thickBot="1" x14ac:dyDescent="0.25">
      <c r="A53" s="48"/>
      <c r="B53" s="1193" t="s">
        <v>20</v>
      </c>
      <c r="C53" s="1194"/>
      <c r="D53" s="67"/>
      <c r="E53" s="1195" t="s">
        <v>21</v>
      </c>
      <c r="F53" s="1195"/>
      <c r="G53" s="1195"/>
      <c r="H53" s="1195"/>
      <c r="I53" s="1195"/>
      <c r="J53" s="1196"/>
      <c r="K53" s="68">
        <v>7094</v>
      </c>
      <c r="L53" s="69">
        <v>6450</v>
      </c>
      <c r="M53" s="69">
        <v>5914</v>
      </c>
      <c r="N53" s="69">
        <v>7024</v>
      </c>
      <c r="O53" s="70">
        <v>7938</v>
      </c>
      <c r="P53" s="48"/>
      <c r="Q53" s="48"/>
      <c r="R53" s="48"/>
      <c r="S53" s="48"/>
      <c r="T53" s="48"/>
      <c r="U53" s="48"/>
    </row>
    <row r="54" spans="1:21" ht="24" customHeight="1" x14ac:dyDescent="0.2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25">
      <c r="A55" s="48"/>
      <c r="B55" s="71" t="s">
        <v>23</v>
      </c>
      <c r="C55" s="48"/>
      <c r="D55" s="48"/>
      <c r="E55" s="48"/>
      <c r="F55" s="48"/>
      <c r="G55" s="48"/>
      <c r="H55" s="48"/>
      <c r="I55" s="48"/>
      <c r="J55" s="48"/>
      <c r="K55" s="48"/>
      <c r="L55" s="48"/>
      <c r="M55" s="48"/>
      <c r="N55" s="48"/>
      <c r="O55" s="48"/>
      <c r="P55" s="48"/>
      <c r="Q55" s="48"/>
      <c r="R55" s="48"/>
      <c r="S55" s="48"/>
      <c r="T55" s="48"/>
      <c r="U55" s="48"/>
    </row>
    <row r="56" spans="1:21" ht="24" customHeight="1" thickBot="1" x14ac:dyDescent="0.3">
      <c r="A56" s="48"/>
      <c r="B56" s="72" t="s">
        <v>24</v>
      </c>
      <c r="C56" s="73"/>
      <c r="D56" s="73"/>
      <c r="E56" s="73"/>
      <c r="F56" s="73"/>
      <c r="G56" s="73"/>
      <c r="H56" s="73"/>
      <c r="I56" s="73"/>
      <c r="J56" s="73"/>
      <c r="K56" s="74"/>
      <c r="L56" s="74"/>
      <c r="M56" s="74"/>
      <c r="N56" s="74"/>
      <c r="O56" s="75" t="s">
        <v>603</v>
      </c>
      <c r="P56" s="48"/>
      <c r="Q56" s="48"/>
      <c r="R56" s="48"/>
      <c r="S56" s="48"/>
      <c r="T56" s="48"/>
      <c r="U56" s="48"/>
    </row>
    <row r="57" spans="1:21" ht="31.5" customHeight="1" thickBot="1" x14ac:dyDescent="0.3">
      <c r="A57" s="48"/>
      <c r="B57" s="76"/>
      <c r="C57" s="77"/>
      <c r="D57" s="77"/>
      <c r="E57" s="78"/>
      <c r="F57" s="78"/>
      <c r="G57" s="78"/>
      <c r="H57" s="78"/>
      <c r="I57" s="78"/>
      <c r="J57" s="79" t="s">
        <v>2</v>
      </c>
      <c r="K57" s="80" t="s">
        <v>604</v>
      </c>
      <c r="L57" s="81" t="s">
        <v>605</v>
      </c>
      <c r="M57" s="81" t="s">
        <v>606</v>
      </c>
      <c r="N57" s="81" t="s">
        <v>607</v>
      </c>
      <c r="O57" s="82" t="s">
        <v>608</v>
      </c>
      <c r="P57" s="48"/>
      <c r="Q57" s="48"/>
      <c r="R57" s="48"/>
      <c r="S57" s="48"/>
      <c r="T57" s="48"/>
      <c r="U57" s="48"/>
    </row>
    <row r="58" spans="1:21" ht="31.5" customHeight="1" x14ac:dyDescent="0.2">
      <c r="B58" s="1197" t="s">
        <v>25</v>
      </c>
      <c r="C58" s="1198"/>
      <c r="D58" s="1203" t="s">
        <v>26</v>
      </c>
      <c r="E58" s="1204"/>
      <c r="F58" s="1204"/>
      <c r="G58" s="1204"/>
      <c r="H58" s="1204"/>
      <c r="I58" s="1204"/>
      <c r="J58" s="1205"/>
      <c r="K58" s="83"/>
      <c r="L58" s="84"/>
      <c r="M58" s="84"/>
      <c r="N58" s="84"/>
      <c r="O58" s="85"/>
    </row>
    <row r="59" spans="1:21" ht="31.5" customHeight="1" x14ac:dyDescent="0.2">
      <c r="B59" s="1199"/>
      <c r="C59" s="1200"/>
      <c r="D59" s="1206" t="s">
        <v>27</v>
      </c>
      <c r="E59" s="1207"/>
      <c r="F59" s="1207"/>
      <c r="G59" s="1207"/>
      <c r="H59" s="1207"/>
      <c r="I59" s="1207"/>
      <c r="J59" s="1208"/>
      <c r="K59" s="86"/>
      <c r="L59" s="87"/>
      <c r="M59" s="87"/>
      <c r="N59" s="87"/>
      <c r="O59" s="88"/>
    </row>
    <row r="60" spans="1:21" ht="31.5" customHeight="1" thickBot="1" x14ac:dyDescent="0.25">
      <c r="B60" s="1201"/>
      <c r="C60" s="1202"/>
      <c r="D60" s="1209" t="s">
        <v>28</v>
      </c>
      <c r="E60" s="1210"/>
      <c r="F60" s="1210"/>
      <c r="G60" s="1210"/>
      <c r="H60" s="1210"/>
      <c r="I60" s="1210"/>
      <c r="J60" s="1211"/>
      <c r="K60" s="89"/>
      <c r="L60" s="90"/>
      <c r="M60" s="90"/>
      <c r="N60" s="90"/>
      <c r="O60" s="91"/>
    </row>
    <row r="61" spans="1:21" ht="24" customHeight="1" x14ac:dyDescent="0.2">
      <c r="B61" s="92"/>
      <c r="C61" s="92"/>
      <c r="D61" s="93" t="s">
        <v>29</v>
      </c>
      <c r="E61" s="94"/>
      <c r="F61" s="94"/>
      <c r="G61" s="94"/>
      <c r="H61" s="94"/>
      <c r="I61" s="94"/>
      <c r="J61" s="94"/>
      <c r="K61" s="94"/>
      <c r="L61" s="94"/>
      <c r="M61" s="94"/>
      <c r="N61" s="94"/>
      <c r="O61" s="94"/>
    </row>
    <row r="62" spans="1:21" ht="24" customHeight="1" x14ac:dyDescent="0.2">
      <c r="B62" s="95"/>
      <c r="C62" s="95"/>
      <c r="D62" s="93" t="s">
        <v>30</v>
      </c>
      <c r="E62" s="94"/>
      <c r="F62" s="94"/>
      <c r="G62" s="94"/>
      <c r="H62" s="94"/>
      <c r="I62" s="94"/>
      <c r="J62" s="94"/>
      <c r="K62" s="94"/>
      <c r="L62" s="94"/>
      <c r="M62" s="94"/>
      <c r="N62" s="94"/>
      <c r="O62" s="94"/>
    </row>
    <row r="63" spans="1:21" ht="24" customHeight="1" x14ac:dyDescent="0.2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CDotZgjawAd4dlhiYInI7/VXCRNpv+u/1lgG4pR8A5M2rzHNBNrP96QjTY3A5hXtwndGmXlM7xt5joiUU9pDDg==" saltValue="2j0OB8EtZcR0C1KYmDIz8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tabColor rgb="FF92D050"/>
    <pageSetUpPr fitToPage="1"/>
  </sheetPr>
  <dimension ref="B1:M55"/>
  <sheetViews>
    <sheetView showGridLines="0" topLeftCell="A37" zoomScale="80" zoomScaleNormal="80" zoomScaleSheetLayoutView="100" workbookViewId="0">
      <selection activeCell="CR20" sqref="CR20:CV20"/>
    </sheetView>
  </sheetViews>
  <sheetFormatPr defaultColWidth="0" defaultRowHeight="13.5" customHeight="1" zeroHeight="1" x14ac:dyDescent="0.2"/>
  <cols>
    <col min="1" max="1" width="6.6328125" style="96" customWidth="1"/>
    <col min="2" max="3" width="12.6328125" style="96" customWidth="1"/>
    <col min="4" max="4" width="11.6328125" style="96" customWidth="1"/>
    <col min="5" max="8" width="10.36328125" style="96" customWidth="1"/>
    <col min="9" max="13" width="16.36328125" style="96" customWidth="1"/>
    <col min="14" max="19" width="12.63281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8</v>
      </c>
    </row>
    <row r="40" spans="2:13" ht="27.75" customHeight="1" thickBot="1" x14ac:dyDescent="0.3">
      <c r="B40" s="98" t="s">
        <v>9</v>
      </c>
      <c r="C40" s="99"/>
      <c r="D40" s="99"/>
      <c r="E40" s="100"/>
      <c r="F40" s="100"/>
      <c r="G40" s="100"/>
      <c r="H40" s="101" t="s">
        <v>2</v>
      </c>
      <c r="I40" s="102" t="s">
        <v>587</v>
      </c>
      <c r="J40" s="103" t="s">
        <v>588</v>
      </c>
      <c r="K40" s="103" t="s">
        <v>589</v>
      </c>
      <c r="L40" s="103" t="s">
        <v>590</v>
      </c>
      <c r="M40" s="104" t="s">
        <v>591</v>
      </c>
    </row>
    <row r="41" spans="2:13" ht="27.75" customHeight="1" x14ac:dyDescent="0.2">
      <c r="B41" s="1232" t="s">
        <v>31</v>
      </c>
      <c r="C41" s="1233"/>
      <c r="D41" s="105"/>
      <c r="E41" s="1234" t="s">
        <v>32</v>
      </c>
      <c r="F41" s="1234"/>
      <c r="G41" s="1234"/>
      <c r="H41" s="1235"/>
      <c r="I41" s="355">
        <v>236141</v>
      </c>
      <c r="J41" s="356">
        <v>234718</v>
      </c>
      <c r="K41" s="356">
        <v>233945</v>
      </c>
      <c r="L41" s="356">
        <v>239297</v>
      </c>
      <c r="M41" s="357">
        <v>235581</v>
      </c>
    </row>
    <row r="42" spans="2:13" ht="27.75" customHeight="1" x14ac:dyDescent="0.2">
      <c r="B42" s="1222"/>
      <c r="C42" s="1223"/>
      <c r="D42" s="106"/>
      <c r="E42" s="1226" t="s">
        <v>33</v>
      </c>
      <c r="F42" s="1226"/>
      <c r="G42" s="1226"/>
      <c r="H42" s="1227"/>
      <c r="I42" s="358">
        <v>22451</v>
      </c>
      <c r="J42" s="359">
        <v>27827</v>
      </c>
      <c r="K42" s="359">
        <v>28981</v>
      </c>
      <c r="L42" s="359">
        <v>19157</v>
      </c>
      <c r="M42" s="360">
        <v>12302</v>
      </c>
    </row>
    <row r="43" spans="2:13" ht="27.75" customHeight="1" x14ac:dyDescent="0.2">
      <c r="B43" s="1222"/>
      <c r="C43" s="1223"/>
      <c r="D43" s="106"/>
      <c r="E43" s="1226" t="s">
        <v>34</v>
      </c>
      <c r="F43" s="1226"/>
      <c r="G43" s="1226"/>
      <c r="H43" s="1227"/>
      <c r="I43" s="358">
        <v>73808</v>
      </c>
      <c r="J43" s="359">
        <v>68303</v>
      </c>
      <c r="K43" s="359">
        <v>66198</v>
      </c>
      <c r="L43" s="359">
        <v>61472</v>
      </c>
      <c r="M43" s="360">
        <v>56755</v>
      </c>
    </row>
    <row r="44" spans="2:13" ht="27.75" customHeight="1" x14ac:dyDescent="0.2">
      <c r="B44" s="1222"/>
      <c r="C44" s="1223"/>
      <c r="D44" s="106"/>
      <c r="E44" s="1226" t="s">
        <v>35</v>
      </c>
      <c r="F44" s="1226"/>
      <c r="G44" s="1226"/>
      <c r="H44" s="1227"/>
      <c r="I44" s="358">
        <v>579</v>
      </c>
      <c r="J44" s="359">
        <v>449</v>
      </c>
      <c r="K44" s="359">
        <v>388</v>
      </c>
      <c r="L44" s="359">
        <v>329</v>
      </c>
      <c r="M44" s="360">
        <v>403</v>
      </c>
    </row>
    <row r="45" spans="2:13" ht="27.75" customHeight="1" x14ac:dyDescent="0.2">
      <c r="B45" s="1222"/>
      <c r="C45" s="1223"/>
      <c r="D45" s="106"/>
      <c r="E45" s="1226" t="s">
        <v>36</v>
      </c>
      <c r="F45" s="1226"/>
      <c r="G45" s="1226"/>
      <c r="H45" s="1227"/>
      <c r="I45" s="358">
        <v>19002</v>
      </c>
      <c r="J45" s="359">
        <v>18803</v>
      </c>
      <c r="K45" s="359">
        <v>19305</v>
      </c>
      <c r="L45" s="359">
        <v>19936</v>
      </c>
      <c r="M45" s="360">
        <v>20356</v>
      </c>
    </row>
    <row r="46" spans="2:13" ht="27.75" customHeight="1" x14ac:dyDescent="0.2">
      <c r="B46" s="1222"/>
      <c r="C46" s="1223"/>
      <c r="D46" s="107"/>
      <c r="E46" s="1226" t="s">
        <v>37</v>
      </c>
      <c r="F46" s="1226"/>
      <c r="G46" s="1226"/>
      <c r="H46" s="1227"/>
      <c r="I46" s="358">
        <v>507</v>
      </c>
      <c r="J46" s="359">
        <v>575</v>
      </c>
      <c r="K46" s="359">
        <v>785</v>
      </c>
      <c r="L46" s="359">
        <v>825</v>
      </c>
      <c r="M46" s="360">
        <v>847</v>
      </c>
    </row>
    <row r="47" spans="2:13" ht="27.75" customHeight="1" x14ac:dyDescent="0.2">
      <c r="B47" s="1222"/>
      <c r="C47" s="1223"/>
      <c r="D47" s="108"/>
      <c r="E47" s="1236" t="s">
        <v>38</v>
      </c>
      <c r="F47" s="1237"/>
      <c r="G47" s="1237"/>
      <c r="H47" s="1238"/>
      <c r="I47" s="358" t="s">
        <v>545</v>
      </c>
      <c r="J47" s="359" t="s">
        <v>545</v>
      </c>
      <c r="K47" s="359" t="s">
        <v>545</v>
      </c>
      <c r="L47" s="359" t="s">
        <v>545</v>
      </c>
      <c r="M47" s="360" t="s">
        <v>545</v>
      </c>
    </row>
    <row r="48" spans="2:13" ht="27.75" customHeight="1" x14ac:dyDescent="0.2">
      <c r="B48" s="1222"/>
      <c r="C48" s="1223"/>
      <c r="D48" s="106"/>
      <c r="E48" s="1226" t="s">
        <v>39</v>
      </c>
      <c r="F48" s="1226"/>
      <c r="G48" s="1226"/>
      <c r="H48" s="1227"/>
      <c r="I48" s="358" t="s">
        <v>545</v>
      </c>
      <c r="J48" s="359" t="s">
        <v>545</v>
      </c>
      <c r="K48" s="359" t="s">
        <v>545</v>
      </c>
      <c r="L48" s="359" t="s">
        <v>545</v>
      </c>
      <c r="M48" s="360" t="s">
        <v>545</v>
      </c>
    </row>
    <row r="49" spans="2:13" ht="27.75" customHeight="1" x14ac:dyDescent="0.2">
      <c r="B49" s="1224"/>
      <c r="C49" s="1225"/>
      <c r="D49" s="106"/>
      <c r="E49" s="1226" t="s">
        <v>40</v>
      </c>
      <c r="F49" s="1226"/>
      <c r="G49" s="1226"/>
      <c r="H49" s="1227"/>
      <c r="I49" s="358" t="s">
        <v>545</v>
      </c>
      <c r="J49" s="359" t="s">
        <v>545</v>
      </c>
      <c r="K49" s="359" t="s">
        <v>545</v>
      </c>
      <c r="L49" s="359" t="s">
        <v>545</v>
      </c>
      <c r="M49" s="360" t="s">
        <v>545</v>
      </c>
    </row>
    <row r="50" spans="2:13" ht="27.75" customHeight="1" x14ac:dyDescent="0.2">
      <c r="B50" s="1220" t="s">
        <v>41</v>
      </c>
      <c r="C50" s="1221"/>
      <c r="D50" s="109"/>
      <c r="E50" s="1226" t="s">
        <v>42</v>
      </c>
      <c r="F50" s="1226"/>
      <c r="G50" s="1226"/>
      <c r="H50" s="1227"/>
      <c r="I50" s="358">
        <v>28856</v>
      </c>
      <c r="J50" s="359">
        <v>28432</v>
      </c>
      <c r="K50" s="359">
        <v>30671</v>
      </c>
      <c r="L50" s="359">
        <v>35414</v>
      </c>
      <c r="M50" s="360">
        <v>40272</v>
      </c>
    </row>
    <row r="51" spans="2:13" ht="27.75" customHeight="1" x14ac:dyDescent="0.2">
      <c r="B51" s="1222"/>
      <c r="C51" s="1223"/>
      <c r="D51" s="106"/>
      <c r="E51" s="1226" t="s">
        <v>43</v>
      </c>
      <c r="F51" s="1226"/>
      <c r="G51" s="1226"/>
      <c r="H51" s="1227"/>
      <c r="I51" s="358">
        <v>26220</v>
      </c>
      <c r="J51" s="359">
        <v>24090</v>
      </c>
      <c r="K51" s="359">
        <v>24421</v>
      </c>
      <c r="L51" s="359">
        <v>24300</v>
      </c>
      <c r="M51" s="360">
        <v>23134</v>
      </c>
    </row>
    <row r="52" spans="2:13" ht="27.75" customHeight="1" x14ac:dyDescent="0.2">
      <c r="B52" s="1224"/>
      <c r="C52" s="1225"/>
      <c r="D52" s="106"/>
      <c r="E52" s="1226" t="s">
        <v>44</v>
      </c>
      <c r="F52" s="1226"/>
      <c r="G52" s="1226"/>
      <c r="H52" s="1227"/>
      <c r="I52" s="358">
        <v>198800</v>
      </c>
      <c r="J52" s="359">
        <v>194250</v>
      </c>
      <c r="K52" s="359">
        <v>189519</v>
      </c>
      <c r="L52" s="359">
        <v>188778</v>
      </c>
      <c r="M52" s="360">
        <v>181376</v>
      </c>
    </row>
    <row r="53" spans="2:13" ht="27.75" customHeight="1" thickBot="1" x14ac:dyDescent="0.25">
      <c r="B53" s="1228" t="s">
        <v>45</v>
      </c>
      <c r="C53" s="1229"/>
      <c r="D53" s="110"/>
      <c r="E53" s="1230" t="s">
        <v>46</v>
      </c>
      <c r="F53" s="1230"/>
      <c r="G53" s="1230"/>
      <c r="H53" s="1231"/>
      <c r="I53" s="361">
        <v>98611</v>
      </c>
      <c r="J53" s="362">
        <v>103902</v>
      </c>
      <c r="K53" s="362">
        <v>104991</v>
      </c>
      <c r="L53" s="362">
        <v>92524</v>
      </c>
      <c r="M53" s="363">
        <v>81463</v>
      </c>
    </row>
    <row r="54" spans="2:13" ht="27.75" customHeight="1" x14ac:dyDescent="0.25">
      <c r="B54" s="111" t="s">
        <v>47</v>
      </c>
      <c r="C54" s="112"/>
      <c r="D54" s="112"/>
      <c r="E54" s="113"/>
      <c r="F54" s="113"/>
      <c r="G54" s="113"/>
      <c r="H54" s="113"/>
      <c r="I54" s="114"/>
      <c r="J54" s="114"/>
      <c r="K54" s="114"/>
      <c r="L54" s="114"/>
      <c r="M54" s="114"/>
    </row>
    <row r="55" spans="2:13" ht="13" x14ac:dyDescent="0.2"/>
  </sheetData>
  <sheetProtection algorithmName="SHA-512" hashValue="qLh9z4GBgUGcRYpJiE/uLhXPi8FzfZBepBeLNLXSbLWd2pMBE8X4yuF89/wslyzG/00veSnnDOF77bd7Pprs9g==" saltValue="Ghw3NtPprmtqO07Maw+3H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B0F0"/>
    <pageSetUpPr fitToPage="1"/>
  </sheetPr>
  <dimension ref="B1:W64"/>
  <sheetViews>
    <sheetView showGridLines="0" zoomScale="70" zoomScaleNormal="70" zoomScaleSheetLayoutView="100" workbookViewId="0">
      <selection activeCell="C60" sqref="C60:E60"/>
    </sheetView>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5" t="s">
        <v>48</v>
      </c>
    </row>
    <row r="54" spans="2:8" ht="29.25" customHeight="1" thickBot="1" x14ac:dyDescent="0.35">
      <c r="B54" s="116" t="s">
        <v>1</v>
      </c>
      <c r="C54" s="117"/>
      <c r="D54" s="117"/>
      <c r="E54" s="118" t="s">
        <v>2</v>
      </c>
      <c r="F54" s="119" t="s">
        <v>589</v>
      </c>
      <c r="G54" s="119" t="s">
        <v>590</v>
      </c>
      <c r="H54" s="120" t="s">
        <v>591</v>
      </c>
    </row>
    <row r="55" spans="2:8" ht="52.5" customHeight="1" x14ac:dyDescent="0.2">
      <c r="B55" s="121"/>
      <c r="C55" s="1247" t="s">
        <v>49</v>
      </c>
      <c r="D55" s="1247"/>
      <c r="E55" s="1248"/>
      <c r="F55" s="122">
        <v>8755</v>
      </c>
      <c r="G55" s="122">
        <v>9756</v>
      </c>
      <c r="H55" s="123">
        <v>10256</v>
      </c>
    </row>
    <row r="56" spans="2:8" ht="52.5" customHeight="1" x14ac:dyDescent="0.2">
      <c r="B56" s="124"/>
      <c r="C56" s="1249" t="s">
        <v>50</v>
      </c>
      <c r="D56" s="1249"/>
      <c r="E56" s="1250"/>
      <c r="F56" s="125">
        <v>5411</v>
      </c>
      <c r="G56" s="125">
        <v>6845</v>
      </c>
      <c r="H56" s="126">
        <v>9740</v>
      </c>
    </row>
    <row r="57" spans="2:8" ht="53.25" customHeight="1" x14ac:dyDescent="0.2">
      <c r="B57" s="124"/>
      <c r="C57" s="1251" t="s">
        <v>51</v>
      </c>
      <c r="D57" s="1251"/>
      <c r="E57" s="1252"/>
      <c r="F57" s="127">
        <v>8452</v>
      </c>
      <c r="G57" s="127">
        <v>9348</v>
      </c>
      <c r="H57" s="128">
        <v>9764</v>
      </c>
    </row>
    <row r="58" spans="2:8" ht="45.75" customHeight="1" x14ac:dyDescent="0.2">
      <c r="B58" s="129"/>
      <c r="C58" s="1239" t="s">
        <v>636</v>
      </c>
      <c r="D58" s="1240"/>
      <c r="E58" s="1241"/>
      <c r="F58" s="130">
        <v>2717</v>
      </c>
      <c r="G58" s="130">
        <v>3117</v>
      </c>
      <c r="H58" s="131">
        <v>3617</v>
      </c>
    </row>
    <row r="59" spans="2:8" ht="45.75" customHeight="1" x14ac:dyDescent="0.2">
      <c r="B59" s="129"/>
      <c r="C59" s="1239" t="s">
        <v>637</v>
      </c>
      <c r="D59" s="1240"/>
      <c r="E59" s="1241"/>
      <c r="F59" s="130">
        <v>1124</v>
      </c>
      <c r="G59" s="130">
        <v>1888</v>
      </c>
      <c r="H59" s="131">
        <v>1988</v>
      </c>
    </row>
    <row r="60" spans="2:8" ht="45.75" customHeight="1" x14ac:dyDescent="0.2">
      <c r="B60" s="129"/>
      <c r="C60" s="1239" t="s">
        <v>638</v>
      </c>
      <c r="D60" s="1240"/>
      <c r="E60" s="1241"/>
      <c r="F60" s="130">
        <v>1543</v>
      </c>
      <c r="G60" s="130">
        <v>1543</v>
      </c>
      <c r="H60" s="131">
        <v>1558</v>
      </c>
    </row>
    <row r="61" spans="2:8" ht="45.75" customHeight="1" x14ac:dyDescent="0.2">
      <c r="B61" s="129"/>
      <c r="C61" s="1239" t="s">
        <v>639</v>
      </c>
      <c r="D61" s="1240"/>
      <c r="E61" s="1241"/>
      <c r="F61" s="130">
        <v>1320</v>
      </c>
      <c r="G61" s="130">
        <v>986</v>
      </c>
      <c r="H61" s="131">
        <v>701</v>
      </c>
    </row>
    <row r="62" spans="2:8" ht="45.75" customHeight="1" thickBot="1" x14ac:dyDescent="0.25">
      <c r="B62" s="132"/>
      <c r="C62" s="1242" t="s">
        <v>640</v>
      </c>
      <c r="D62" s="1243"/>
      <c r="E62" s="1244"/>
      <c r="F62" s="133">
        <v>237</v>
      </c>
      <c r="G62" s="133">
        <v>239</v>
      </c>
      <c r="H62" s="134">
        <v>391</v>
      </c>
    </row>
    <row r="63" spans="2:8" ht="52.5" customHeight="1" thickBot="1" x14ac:dyDescent="0.25">
      <c r="B63" s="135"/>
      <c r="C63" s="1245" t="s">
        <v>52</v>
      </c>
      <c r="D63" s="1245"/>
      <c r="E63" s="1246"/>
      <c r="F63" s="136">
        <v>22618</v>
      </c>
      <c r="G63" s="136">
        <v>25948</v>
      </c>
      <c r="H63" s="137">
        <v>29760</v>
      </c>
    </row>
    <row r="64" spans="2:8" ht="13" x14ac:dyDescent="0.2"/>
  </sheetData>
  <sheetProtection algorithmName="SHA-512" hashValue="icsLi0e/g5nSgQDRKhg4QFezQxR5bmrKdJeGaGqYWQrDr7t6MXxYwKIv6+GlfM8Wp/rSx7hCadQgTsEYIk0rgQ==" saltValue="Cs8pS2wKmWWUcOp3oMSlS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DE85"/>
  <sheetViews>
    <sheetView showGridLines="0" zoomScaleNormal="100" zoomScaleSheetLayoutView="55" workbookViewId="0">
      <selection activeCell="CY41" sqref="CY41"/>
    </sheetView>
  </sheetViews>
  <sheetFormatPr defaultColWidth="0" defaultRowHeight="0" customHeight="1" zeroHeight="1" x14ac:dyDescent="0.2"/>
  <cols>
    <col min="1" max="1" width="6.36328125" style="364" customWidth="1"/>
    <col min="2" max="107" width="2.453125" style="364" customWidth="1"/>
    <col min="108" max="108" width="6.08984375" style="366" customWidth="1"/>
    <col min="109" max="109" width="5.81640625" style="365" customWidth="1"/>
    <col min="110" max="16384" width="8.6328125" style="364" hidden="1"/>
  </cols>
  <sheetData>
    <row r="1" spans="1:109" ht="42.75" customHeight="1" x14ac:dyDescent="0.2">
      <c r="A1" s="399"/>
      <c r="B1" s="398"/>
      <c r="DD1" s="364"/>
      <c r="DE1" s="364"/>
    </row>
    <row r="2" spans="1:109" ht="25.5" customHeight="1" x14ac:dyDescent="0.2">
      <c r="A2" s="397"/>
      <c r="C2" s="397"/>
      <c r="O2" s="397"/>
      <c r="P2" s="397"/>
      <c r="Q2" s="397"/>
      <c r="R2" s="397"/>
      <c r="S2" s="397"/>
      <c r="T2" s="397"/>
      <c r="U2" s="397"/>
      <c r="V2" s="397"/>
      <c r="W2" s="397"/>
      <c r="X2" s="397"/>
      <c r="Y2" s="397"/>
      <c r="Z2" s="397"/>
      <c r="AA2" s="397"/>
      <c r="AB2" s="397"/>
      <c r="AC2" s="397"/>
      <c r="AD2" s="397"/>
      <c r="AE2" s="397"/>
      <c r="AF2" s="397"/>
      <c r="AG2" s="397"/>
      <c r="AH2" s="397"/>
      <c r="AI2" s="397"/>
      <c r="AU2" s="397"/>
      <c r="BG2" s="397"/>
      <c r="BS2" s="397"/>
      <c r="CE2" s="397"/>
      <c r="CQ2" s="397"/>
      <c r="DD2" s="364"/>
      <c r="DE2" s="364"/>
    </row>
    <row r="3" spans="1:109" ht="25.5" customHeight="1" x14ac:dyDescent="0.2">
      <c r="A3" s="397"/>
      <c r="C3" s="397"/>
      <c r="O3" s="397"/>
      <c r="P3" s="397"/>
      <c r="Q3" s="397"/>
      <c r="R3" s="397"/>
      <c r="S3" s="397"/>
      <c r="T3" s="397"/>
      <c r="U3" s="397"/>
      <c r="V3" s="397"/>
      <c r="W3" s="397"/>
      <c r="X3" s="397"/>
      <c r="Y3" s="397"/>
      <c r="Z3" s="397"/>
      <c r="AA3" s="397"/>
      <c r="AB3" s="397"/>
      <c r="AC3" s="397"/>
      <c r="AD3" s="397"/>
      <c r="AE3" s="397"/>
      <c r="AF3" s="397"/>
      <c r="AG3" s="397"/>
      <c r="AH3" s="397"/>
      <c r="AI3" s="397"/>
      <c r="AU3" s="397"/>
      <c r="BG3" s="397"/>
      <c r="BS3" s="397"/>
      <c r="CE3" s="397"/>
      <c r="CQ3" s="397"/>
      <c r="DD3" s="364"/>
      <c r="DE3" s="364"/>
    </row>
    <row r="4" spans="1:109" s="259" customFormat="1" ht="13" x14ac:dyDescent="0.2">
      <c r="A4" s="397"/>
      <c r="B4" s="397"/>
      <c r="C4" s="397"/>
      <c r="D4" s="397"/>
      <c r="E4" s="397"/>
      <c r="F4" s="397"/>
      <c r="G4" s="397"/>
      <c r="H4" s="397"/>
      <c r="I4" s="397"/>
      <c r="J4" s="397"/>
      <c r="K4" s="397"/>
      <c r="L4" s="397"/>
      <c r="M4" s="397"/>
      <c r="N4" s="397"/>
      <c r="O4" s="397"/>
      <c r="P4" s="397"/>
      <c r="Q4" s="397"/>
      <c r="R4" s="397"/>
      <c r="S4" s="397"/>
      <c r="T4" s="397"/>
      <c r="U4" s="397"/>
      <c r="V4" s="397"/>
      <c r="W4" s="397"/>
      <c r="X4" s="397"/>
      <c r="Y4" s="397"/>
      <c r="Z4" s="397"/>
      <c r="AA4" s="397"/>
      <c r="AB4" s="397"/>
      <c r="AC4" s="397"/>
      <c r="AD4" s="397"/>
      <c r="AE4" s="397"/>
      <c r="AF4" s="397"/>
      <c r="AG4" s="397"/>
      <c r="AH4" s="397"/>
      <c r="AI4" s="397"/>
      <c r="AJ4" s="397"/>
      <c r="AK4" s="397"/>
      <c r="AL4" s="397"/>
      <c r="AM4" s="397"/>
      <c r="AN4" s="397"/>
      <c r="AO4" s="397"/>
      <c r="AP4" s="397"/>
      <c r="AQ4" s="397"/>
      <c r="AR4" s="397"/>
      <c r="AS4" s="397"/>
      <c r="AT4" s="397"/>
      <c r="AU4" s="397"/>
      <c r="AV4" s="397"/>
      <c r="AW4" s="397"/>
      <c r="AX4" s="397"/>
      <c r="AY4" s="397"/>
      <c r="AZ4" s="397"/>
      <c r="BA4" s="397"/>
      <c r="BB4" s="397"/>
      <c r="BC4" s="397"/>
      <c r="BD4" s="397"/>
      <c r="BE4" s="397"/>
      <c r="BF4" s="397"/>
      <c r="BG4" s="397"/>
      <c r="BH4" s="397"/>
      <c r="BI4" s="397"/>
      <c r="BJ4" s="397"/>
      <c r="BK4" s="397"/>
      <c r="BL4" s="397"/>
      <c r="BM4" s="397"/>
      <c r="BN4" s="397"/>
      <c r="BO4" s="397"/>
      <c r="BP4" s="397"/>
      <c r="BQ4" s="397"/>
      <c r="BR4" s="397"/>
      <c r="BS4" s="397"/>
      <c r="BT4" s="397"/>
      <c r="BU4" s="397"/>
      <c r="BV4" s="397"/>
      <c r="BW4" s="397"/>
      <c r="BX4" s="397"/>
      <c r="BY4" s="397"/>
      <c r="BZ4" s="397"/>
      <c r="CA4" s="397"/>
      <c r="CB4" s="397"/>
      <c r="CC4" s="397"/>
      <c r="CD4" s="397"/>
      <c r="CE4" s="397"/>
      <c r="CF4" s="397"/>
      <c r="CG4" s="397"/>
      <c r="CH4" s="397"/>
      <c r="CI4" s="397"/>
      <c r="CJ4" s="397"/>
      <c r="CK4" s="397"/>
      <c r="CL4" s="397"/>
      <c r="CM4" s="397"/>
      <c r="CN4" s="397"/>
      <c r="CO4" s="397"/>
      <c r="CP4" s="397"/>
      <c r="CQ4" s="397"/>
      <c r="CR4" s="397"/>
      <c r="CS4" s="397"/>
      <c r="CT4" s="397"/>
      <c r="CU4" s="397"/>
      <c r="CV4" s="397"/>
      <c r="CW4" s="397"/>
      <c r="CX4" s="397"/>
      <c r="CY4" s="397"/>
      <c r="CZ4" s="397"/>
      <c r="DA4" s="397"/>
      <c r="DB4" s="397"/>
      <c r="DC4" s="397"/>
      <c r="DD4" s="397"/>
      <c r="DE4" s="397"/>
    </row>
    <row r="5" spans="1:109" s="259" customFormat="1" ht="13" x14ac:dyDescent="0.2">
      <c r="A5" s="397"/>
      <c r="B5" s="397"/>
      <c r="C5" s="397"/>
      <c r="D5" s="397"/>
      <c r="E5" s="397"/>
      <c r="F5" s="397"/>
      <c r="G5" s="397"/>
      <c r="H5" s="397"/>
      <c r="I5" s="397"/>
      <c r="J5" s="397"/>
      <c r="K5" s="397"/>
      <c r="L5" s="397"/>
      <c r="M5" s="397"/>
      <c r="N5" s="397"/>
      <c r="O5" s="397"/>
      <c r="P5" s="397"/>
      <c r="Q5" s="397"/>
      <c r="R5" s="397"/>
      <c r="S5" s="397"/>
      <c r="T5" s="397"/>
      <c r="U5" s="397"/>
      <c r="V5" s="397"/>
      <c r="W5" s="397"/>
      <c r="X5" s="397"/>
      <c r="Y5" s="397"/>
      <c r="Z5" s="397"/>
      <c r="AA5" s="397"/>
      <c r="AB5" s="397"/>
      <c r="AC5" s="397"/>
      <c r="AD5" s="397"/>
      <c r="AE5" s="397"/>
      <c r="AF5" s="397"/>
      <c r="AG5" s="397"/>
      <c r="AH5" s="397"/>
      <c r="AI5" s="397"/>
      <c r="AJ5" s="397"/>
      <c r="AK5" s="397"/>
      <c r="AL5" s="397"/>
      <c r="AM5" s="397"/>
      <c r="AN5" s="397"/>
      <c r="AO5" s="397"/>
      <c r="AP5" s="397"/>
      <c r="AQ5" s="397"/>
      <c r="AR5" s="397"/>
      <c r="AS5" s="397"/>
      <c r="AT5" s="397"/>
      <c r="AU5" s="397"/>
      <c r="AV5" s="397"/>
      <c r="AW5" s="397"/>
      <c r="AX5" s="397"/>
      <c r="AY5" s="397"/>
      <c r="AZ5" s="397"/>
      <c r="BA5" s="397"/>
      <c r="BB5" s="397"/>
      <c r="BC5" s="397"/>
      <c r="BD5" s="397"/>
      <c r="BE5" s="397"/>
      <c r="BF5" s="397"/>
      <c r="BG5" s="397"/>
      <c r="BH5" s="397"/>
      <c r="BI5" s="397"/>
      <c r="BJ5" s="397"/>
      <c r="BK5" s="397"/>
      <c r="BL5" s="397"/>
      <c r="BM5" s="397"/>
      <c r="BN5" s="397"/>
      <c r="BO5" s="397"/>
      <c r="BP5" s="397"/>
      <c r="BQ5" s="397"/>
      <c r="BR5" s="397"/>
      <c r="BS5" s="397"/>
      <c r="BT5" s="397"/>
      <c r="BU5" s="397"/>
      <c r="BV5" s="397"/>
      <c r="BW5" s="397"/>
      <c r="BX5" s="397"/>
      <c r="BY5" s="397"/>
      <c r="BZ5" s="397"/>
      <c r="CA5" s="397"/>
      <c r="CB5" s="397"/>
      <c r="CC5" s="397"/>
      <c r="CD5" s="397"/>
      <c r="CE5" s="397"/>
      <c r="CF5" s="397"/>
      <c r="CG5" s="397"/>
      <c r="CH5" s="397"/>
      <c r="CI5" s="397"/>
      <c r="CJ5" s="397"/>
      <c r="CK5" s="397"/>
      <c r="CL5" s="397"/>
      <c r="CM5" s="397"/>
      <c r="CN5" s="397"/>
      <c r="CO5" s="397"/>
      <c r="CP5" s="397"/>
      <c r="CQ5" s="397"/>
      <c r="CR5" s="397"/>
      <c r="CS5" s="397"/>
      <c r="CT5" s="397"/>
      <c r="CU5" s="397"/>
      <c r="CV5" s="397"/>
      <c r="CW5" s="397"/>
      <c r="CX5" s="397"/>
      <c r="CY5" s="397"/>
      <c r="CZ5" s="397"/>
      <c r="DA5" s="397"/>
      <c r="DB5" s="397"/>
      <c r="DC5" s="397"/>
      <c r="DD5" s="397"/>
      <c r="DE5" s="397"/>
    </row>
    <row r="6" spans="1:109" s="259" customFormat="1" ht="13" x14ac:dyDescent="0.2">
      <c r="A6" s="397"/>
      <c r="B6" s="397"/>
      <c r="C6" s="397"/>
      <c r="D6" s="397"/>
      <c r="E6" s="397"/>
      <c r="F6" s="397"/>
      <c r="G6" s="397"/>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7"/>
      <c r="AY6" s="397"/>
      <c r="AZ6" s="397"/>
      <c r="BA6" s="397"/>
      <c r="BB6" s="397"/>
      <c r="BC6" s="397"/>
      <c r="BD6" s="397"/>
      <c r="BE6" s="397"/>
      <c r="BF6" s="397"/>
      <c r="BG6" s="397"/>
      <c r="BH6" s="397"/>
      <c r="BI6" s="397"/>
      <c r="BJ6" s="397"/>
      <c r="BK6" s="397"/>
      <c r="BL6" s="397"/>
      <c r="BM6" s="397"/>
      <c r="BN6" s="397"/>
      <c r="BO6" s="397"/>
      <c r="BP6" s="397"/>
      <c r="BQ6" s="397"/>
      <c r="BR6" s="397"/>
      <c r="BS6" s="397"/>
      <c r="BT6" s="397"/>
      <c r="BU6" s="397"/>
      <c r="BV6" s="397"/>
      <c r="BW6" s="397"/>
      <c r="BX6" s="397"/>
      <c r="BY6" s="397"/>
      <c r="BZ6" s="397"/>
      <c r="CA6" s="397"/>
      <c r="CB6" s="397"/>
      <c r="CC6" s="397"/>
      <c r="CD6" s="397"/>
      <c r="CE6" s="397"/>
      <c r="CF6" s="397"/>
      <c r="CG6" s="397"/>
      <c r="CH6" s="397"/>
      <c r="CI6" s="397"/>
      <c r="CJ6" s="397"/>
      <c r="CK6" s="397"/>
      <c r="CL6" s="397"/>
      <c r="CM6" s="397"/>
      <c r="CN6" s="397"/>
      <c r="CO6" s="397"/>
      <c r="CP6" s="397"/>
      <c r="CQ6" s="397"/>
      <c r="CR6" s="397"/>
      <c r="CS6" s="397"/>
      <c r="CT6" s="397"/>
      <c r="CU6" s="397"/>
      <c r="CV6" s="397"/>
      <c r="CW6" s="397"/>
      <c r="CX6" s="397"/>
      <c r="CY6" s="397"/>
      <c r="CZ6" s="397"/>
      <c r="DA6" s="397"/>
      <c r="DB6" s="397"/>
      <c r="DC6" s="397"/>
      <c r="DD6" s="397"/>
      <c r="DE6" s="397"/>
    </row>
    <row r="7" spans="1:109" s="259" customFormat="1" ht="13" x14ac:dyDescent="0.2">
      <c r="A7" s="397"/>
      <c r="B7" s="397"/>
      <c r="C7" s="397"/>
      <c r="D7" s="397"/>
      <c r="E7" s="397"/>
      <c r="F7" s="397"/>
      <c r="G7" s="397"/>
      <c r="H7" s="397"/>
      <c r="I7" s="397"/>
      <c r="J7" s="397"/>
      <c r="K7" s="397"/>
      <c r="L7" s="397"/>
      <c r="M7" s="397"/>
      <c r="N7" s="397"/>
      <c r="O7" s="397"/>
      <c r="P7" s="397"/>
      <c r="Q7" s="397"/>
      <c r="R7" s="397"/>
      <c r="S7" s="397"/>
      <c r="T7" s="397"/>
      <c r="U7" s="397"/>
      <c r="V7" s="397"/>
      <c r="W7" s="397"/>
      <c r="X7" s="397"/>
      <c r="Y7" s="397"/>
      <c r="Z7" s="397"/>
      <c r="AA7" s="397"/>
      <c r="AB7" s="397"/>
      <c r="AC7" s="397"/>
      <c r="AD7" s="397"/>
      <c r="AE7" s="397"/>
      <c r="AF7" s="397"/>
      <c r="AG7" s="397"/>
      <c r="AH7" s="397"/>
      <c r="AI7" s="397"/>
      <c r="AJ7" s="397"/>
      <c r="AK7" s="397"/>
      <c r="AL7" s="397"/>
      <c r="AM7" s="397"/>
      <c r="AN7" s="397"/>
      <c r="AO7" s="397"/>
      <c r="AP7" s="397"/>
      <c r="AQ7" s="397"/>
      <c r="AR7" s="397"/>
      <c r="AS7" s="397"/>
      <c r="AT7" s="397"/>
      <c r="AU7" s="397"/>
      <c r="AV7" s="397"/>
      <c r="AW7" s="397"/>
      <c r="AX7" s="397"/>
      <c r="AY7" s="397"/>
      <c r="AZ7" s="397"/>
      <c r="BA7" s="397"/>
      <c r="BB7" s="397"/>
      <c r="BC7" s="397"/>
      <c r="BD7" s="397"/>
      <c r="BE7" s="397"/>
      <c r="BF7" s="397"/>
      <c r="BG7" s="397"/>
      <c r="BH7" s="397"/>
      <c r="BI7" s="397"/>
      <c r="BJ7" s="397"/>
      <c r="BK7" s="397"/>
      <c r="BL7" s="397"/>
      <c r="BM7" s="397"/>
      <c r="BN7" s="397"/>
      <c r="BO7" s="397"/>
      <c r="BP7" s="397"/>
      <c r="BQ7" s="397"/>
      <c r="BR7" s="397"/>
      <c r="BS7" s="397"/>
      <c r="BT7" s="397"/>
      <c r="BU7" s="397"/>
      <c r="BV7" s="397"/>
      <c r="BW7" s="397"/>
      <c r="BX7" s="397"/>
      <c r="BY7" s="397"/>
      <c r="BZ7" s="397"/>
      <c r="CA7" s="397"/>
      <c r="CB7" s="397"/>
      <c r="CC7" s="397"/>
      <c r="CD7" s="397"/>
      <c r="CE7" s="397"/>
      <c r="CF7" s="397"/>
      <c r="CG7" s="397"/>
      <c r="CH7" s="397"/>
      <c r="CI7" s="397"/>
      <c r="CJ7" s="397"/>
      <c r="CK7" s="397"/>
      <c r="CL7" s="397"/>
      <c r="CM7" s="397"/>
      <c r="CN7" s="397"/>
      <c r="CO7" s="397"/>
      <c r="CP7" s="397"/>
      <c r="CQ7" s="397"/>
      <c r="CR7" s="397"/>
      <c r="CS7" s="397"/>
      <c r="CT7" s="397"/>
      <c r="CU7" s="397"/>
      <c r="CV7" s="397"/>
      <c r="CW7" s="397"/>
      <c r="CX7" s="397"/>
      <c r="CY7" s="397"/>
      <c r="CZ7" s="397"/>
      <c r="DA7" s="397"/>
      <c r="DB7" s="397"/>
      <c r="DC7" s="397"/>
      <c r="DD7" s="397"/>
      <c r="DE7" s="397"/>
    </row>
    <row r="8" spans="1:109" s="259" customFormat="1" ht="13" x14ac:dyDescent="0.2">
      <c r="A8" s="397"/>
      <c r="B8" s="397"/>
      <c r="C8" s="397"/>
      <c r="D8" s="397"/>
      <c r="E8" s="397"/>
      <c r="F8" s="397"/>
      <c r="G8" s="397"/>
      <c r="H8" s="397"/>
      <c r="I8" s="397"/>
      <c r="J8" s="397"/>
      <c r="K8" s="397"/>
      <c r="L8" s="397"/>
      <c r="M8" s="397"/>
      <c r="N8" s="397"/>
      <c r="O8" s="397"/>
      <c r="P8" s="397"/>
      <c r="Q8" s="397"/>
      <c r="R8" s="397"/>
      <c r="S8" s="397"/>
      <c r="T8" s="397"/>
      <c r="U8" s="397"/>
      <c r="V8" s="397"/>
      <c r="W8" s="397"/>
      <c r="X8" s="397"/>
      <c r="Y8" s="397"/>
      <c r="Z8" s="397"/>
      <c r="AA8" s="397"/>
      <c r="AB8" s="397"/>
      <c r="AC8" s="397"/>
      <c r="AD8" s="397"/>
      <c r="AE8" s="397"/>
      <c r="AF8" s="397"/>
      <c r="AG8" s="397"/>
      <c r="AH8" s="397"/>
      <c r="AI8" s="397"/>
      <c r="AJ8" s="397"/>
      <c r="AK8" s="397"/>
      <c r="AL8" s="397"/>
      <c r="AM8" s="397"/>
      <c r="AN8" s="397"/>
      <c r="AO8" s="397"/>
      <c r="AP8" s="397"/>
      <c r="AQ8" s="397"/>
      <c r="AR8" s="397"/>
      <c r="AS8" s="397"/>
      <c r="AT8" s="397"/>
      <c r="AU8" s="397"/>
      <c r="AV8" s="397"/>
      <c r="AW8" s="397"/>
      <c r="AX8" s="397"/>
      <c r="AY8" s="397"/>
      <c r="AZ8" s="397"/>
      <c r="BA8" s="397"/>
      <c r="BB8" s="397"/>
      <c r="BC8" s="397"/>
      <c r="BD8" s="397"/>
      <c r="BE8" s="397"/>
      <c r="BF8" s="397"/>
      <c r="BG8" s="397"/>
      <c r="BH8" s="397"/>
      <c r="BI8" s="397"/>
      <c r="BJ8" s="397"/>
      <c r="BK8" s="397"/>
      <c r="BL8" s="397"/>
      <c r="BM8" s="397"/>
      <c r="BN8" s="397"/>
      <c r="BO8" s="397"/>
      <c r="BP8" s="397"/>
      <c r="BQ8" s="397"/>
      <c r="BR8" s="397"/>
      <c r="BS8" s="397"/>
      <c r="BT8" s="397"/>
      <c r="BU8" s="397"/>
      <c r="BV8" s="397"/>
      <c r="BW8" s="397"/>
      <c r="BX8" s="397"/>
      <c r="BY8" s="397"/>
      <c r="BZ8" s="397"/>
      <c r="CA8" s="397"/>
      <c r="CB8" s="397"/>
      <c r="CC8" s="397"/>
      <c r="CD8" s="397"/>
      <c r="CE8" s="397"/>
      <c r="CF8" s="397"/>
      <c r="CG8" s="397"/>
      <c r="CH8" s="397"/>
      <c r="CI8" s="397"/>
      <c r="CJ8" s="397"/>
      <c r="CK8" s="397"/>
      <c r="CL8" s="397"/>
      <c r="CM8" s="397"/>
      <c r="CN8" s="397"/>
      <c r="CO8" s="397"/>
      <c r="CP8" s="397"/>
      <c r="CQ8" s="397"/>
      <c r="CR8" s="397"/>
      <c r="CS8" s="397"/>
      <c r="CT8" s="397"/>
      <c r="CU8" s="397"/>
      <c r="CV8" s="397"/>
      <c r="CW8" s="397"/>
      <c r="CX8" s="397"/>
      <c r="CY8" s="397"/>
      <c r="CZ8" s="397"/>
      <c r="DA8" s="397"/>
      <c r="DB8" s="397"/>
      <c r="DC8" s="397"/>
      <c r="DD8" s="397"/>
      <c r="DE8" s="397"/>
    </row>
    <row r="9" spans="1:109" s="259" customFormat="1" ht="13" x14ac:dyDescent="0.2">
      <c r="A9" s="397"/>
      <c r="B9" s="397"/>
      <c r="C9" s="397"/>
      <c r="D9" s="397"/>
      <c r="E9" s="397"/>
      <c r="F9" s="397"/>
      <c r="G9" s="397"/>
      <c r="H9" s="397"/>
      <c r="I9" s="397"/>
      <c r="J9" s="397"/>
      <c r="K9" s="397"/>
      <c r="L9" s="397"/>
      <c r="M9" s="397"/>
      <c r="N9" s="397"/>
      <c r="O9" s="397"/>
      <c r="P9" s="397"/>
      <c r="Q9" s="397"/>
      <c r="R9" s="397"/>
      <c r="S9" s="397"/>
      <c r="T9" s="397"/>
      <c r="U9" s="397"/>
      <c r="V9" s="397"/>
      <c r="W9" s="397"/>
      <c r="X9" s="397"/>
      <c r="Y9" s="397"/>
      <c r="Z9" s="397"/>
      <c r="AA9" s="397"/>
      <c r="AB9" s="397"/>
      <c r="AC9" s="397"/>
      <c r="AD9" s="397"/>
      <c r="AE9" s="397"/>
      <c r="AF9" s="397"/>
      <c r="AG9" s="397"/>
      <c r="AH9" s="397"/>
      <c r="AI9" s="397"/>
      <c r="AJ9" s="397"/>
      <c r="AK9" s="397"/>
      <c r="AL9" s="397"/>
      <c r="AM9" s="397"/>
      <c r="AN9" s="397"/>
      <c r="AO9" s="397"/>
      <c r="AP9" s="397"/>
      <c r="AQ9" s="397"/>
      <c r="AR9" s="397"/>
      <c r="AS9" s="397"/>
      <c r="AT9" s="397"/>
      <c r="AU9" s="397"/>
      <c r="AV9" s="397"/>
      <c r="AW9" s="397"/>
      <c r="AX9" s="397"/>
      <c r="AY9" s="397"/>
      <c r="AZ9" s="397"/>
      <c r="BA9" s="397"/>
      <c r="BB9" s="397"/>
      <c r="BC9" s="397"/>
      <c r="BD9" s="397"/>
      <c r="BE9" s="397"/>
      <c r="BF9" s="397"/>
      <c r="BG9" s="397"/>
      <c r="BH9" s="397"/>
      <c r="BI9" s="397"/>
      <c r="BJ9" s="397"/>
      <c r="BK9" s="397"/>
      <c r="BL9" s="397"/>
      <c r="BM9" s="397"/>
      <c r="BN9" s="397"/>
      <c r="BO9" s="397"/>
      <c r="BP9" s="397"/>
      <c r="BQ9" s="397"/>
      <c r="BR9" s="397"/>
      <c r="BS9" s="397"/>
      <c r="BT9" s="397"/>
      <c r="BU9" s="397"/>
      <c r="BV9" s="397"/>
      <c r="BW9" s="397"/>
      <c r="BX9" s="397"/>
      <c r="BY9" s="397"/>
      <c r="BZ9" s="397"/>
      <c r="CA9" s="397"/>
      <c r="CB9" s="397"/>
      <c r="CC9" s="397"/>
      <c r="CD9" s="397"/>
      <c r="CE9" s="397"/>
      <c r="CF9" s="397"/>
      <c r="CG9" s="397"/>
      <c r="CH9" s="397"/>
      <c r="CI9" s="397"/>
      <c r="CJ9" s="397"/>
      <c r="CK9" s="397"/>
      <c r="CL9" s="397"/>
      <c r="CM9" s="397"/>
      <c r="CN9" s="397"/>
      <c r="CO9" s="397"/>
      <c r="CP9" s="397"/>
      <c r="CQ9" s="397"/>
      <c r="CR9" s="397"/>
      <c r="CS9" s="397"/>
      <c r="CT9" s="397"/>
      <c r="CU9" s="397"/>
      <c r="CV9" s="397"/>
      <c r="CW9" s="397"/>
      <c r="CX9" s="397"/>
      <c r="CY9" s="397"/>
      <c r="CZ9" s="397"/>
      <c r="DA9" s="397"/>
      <c r="DB9" s="397"/>
      <c r="DC9" s="397"/>
      <c r="DD9" s="397"/>
      <c r="DE9" s="397"/>
    </row>
    <row r="10" spans="1:109" s="259" customFormat="1" ht="13" x14ac:dyDescent="0.2">
      <c r="A10" s="397"/>
      <c r="B10" s="397"/>
      <c r="C10" s="397"/>
      <c r="D10" s="397"/>
      <c r="E10" s="397"/>
      <c r="F10" s="397"/>
      <c r="G10" s="397"/>
      <c r="H10" s="397"/>
      <c r="I10" s="397"/>
      <c r="J10" s="397"/>
      <c r="K10" s="397"/>
      <c r="L10" s="397"/>
      <c r="M10" s="397"/>
      <c r="N10" s="397"/>
      <c r="O10" s="397"/>
      <c r="P10" s="397"/>
      <c r="Q10" s="397"/>
      <c r="R10" s="397"/>
      <c r="S10" s="397"/>
      <c r="T10" s="397"/>
      <c r="U10" s="397"/>
      <c r="V10" s="397"/>
      <c r="W10" s="397"/>
      <c r="X10" s="397"/>
      <c r="Y10" s="397"/>
      <c r="Z10" s="397"/>
      <c r="AA10" s="397"/>
      <c r="AB10" s="397"/>
      <c r="AC10" s="397"/>
      <c r="AD10" s="397"/>
      <c r="AE10" s="397"/>
      <c r="AF10" s="397"/>
      <c r="AG10" s="397"/>
      <c r="AH10" s="397"/>
      <c r="AI10" s="397"/>
      <c r="AJ10" s="397"/>
      <c r="AK10" s="397"/>
      <c r="AL10" s="397"/>
      <c r="AM10" s="397"/>
      <c r="AN10" s="397"/>
      <c r="AO10" s="397"/>
      <c r="AP10" s="397"/>
      <c r="AQ10" s="397"/>
      <c r="AR10" s="397"/>
      <c r="AS10" s="397"/>
      <c r="AT10" s="397"/>
      <c r="AU10" s="397"/>
      <c r="AV10" s="397"/>
      <c r="AW10" s="397"/>
      <c r="AX10" s="397"/>
      <c r="AY10" s="397"/>
      <c r="AZ10" s="397"/>
      <c r="BA10" s="397"/>
      <c r="BB10" s="397"/>
      <c r="BC10" s="397"/>
      <c r="BD10" s="397"/>
      <c r="BE10" s="397"/>
      <c r="BF10" s="397"/>
      <c r="BG10" s="397"/>
      <c r="BH10" s="397"/>
      <c r="BI10" s="397"/>
      <c r="BJ10" s="397"/>
      <c r="BK10" s="397"/>
      <c r="BL10" s="397"/>
      <c r="BM10" s="397"/>
      <c r="BN10" s="397"/>
      <c r="BO10" s="397"/>
      <c r="BP10" s="397"/>
      <c r="BQ10" s="397"/>
      <c r="BR10" s="397"/>
      <c r="BS10" s="397"/>
      <c r="BT10" s="397"/>
      <c r="BU10" s="397"/>
      <c r="BV10" s="397"/>
      <c r="BW10" s="397"/>
      <c r="BX10" s="397"/>
      <c r="BY10" s="397"/>
      <c r="BZ10" s="397"/>
      <c r="CA10" s="397"/>
      <c r="CB10" s="397"/>
      <c r="CC10" s="397"/>
      <c r="CD10" s="397"/>
      <c r="CE10" s="397"/>
      <c r="CF10" s="397"/>
      <c r="CG10" s="397"/>
      <c r="CH10" s="397"/>
      <c r="CI10" s="397"/>
      <c r="CJ10" s="397"/>
      <c r="CK10" s="397"/>
      <c r="CL10" s="397"/>
      <c r="CM10" s="397"/>
      <c r="CN10" s="397"/>
      <c r="CO10" s="397"/>
      <c r="CP10" s="397"/>
      <c r="CQ10" s="397"/>
      <c r="CR10" s="397"/>
      <c r="CS10" s="397"/>
      <c r="CT10" s="397"/>
      <c r="CU10" s="397"/>
      <c r="CV10" s="397"/>
      <c r="CW10" s="397"/>
      <c r="CX10" s="397"/>
      <c r="CY10" s="397"/>
      <c r="CZ10" s="397"/>
      <c r="DA10" s="397"/>
      <c r="DB10" s="397"/>
      <c r="DC10" s="397"/>
      <c r="DD10" s="397"/>
      <c r="DE10" s="397"/>
    </row>
    <row r="11" spans="1:109" s="259" customFormat="1" ht="13" x14ac:dyDescent="0.2">
      <c r="A11" s="397"/>
      <c r="B11" s="397"/>
      <c r="C11" s="397"/>
      <c r="D11" s="397"/>
      <c r="E11" s="397"/>
      <c r="F11" s="397"/>
      <c r="G11" s="397"/>
      <c r="H11" s="397"/>
      <c r="I11" s="397"/>
      <c r="J11" s="397"/>
      <c r="K11" s="397"/>
      <c r="L11" s="397"/>
      <c r="M11" s="397"/>
      <c r="N11" s="397"/>
      <c r="O11" s="397"/>
      <c r="P11" s="397"/>
      <c r="Q11" s="397"/>
      <c r="R11" s="397"/>
      <c r="S11" s="397"/>
      <c r="T11" s="397"/>
      <c r="U11" s="397"/>
      <c r="V11" s="397"/>
      <c r="W11" s="397"/>
      <c r="X11" s="397"/>
      <c r="Y11" s="397"/>
      <c r="Z11" s="397"/>
      <c r="AA11" s="397"/>
      <c r="AB11" s="397"/>
      <c r="AC11" s="397"/>
      <c r="AD11" s="397"/>
      <c r="AE11" s="397"/>
      <c r="AF11" s="397"/>
      <c r="AG11" s="397"/>
      <c r="AH11" s="397"/>
      <c r="AI11" s="397"/>
      <c r="AJ11" s="397"/>
      <c r="AK11" s="397"/>
      <c r="AL11" s="397"/>
      <c r="AM11" s="397"/>
      <c r="AN11" s="397"/>
      <c r="AO11" s="397"/>
      <c r="AP11" s="397"/>
      <c r="AQ11" s="397"/>
      <c r="AR11" s="397"/>
      <c r="AS11" s="397"/>
      <c r="AT11" s="397"/>
      <c r="AU11" s="397"/>
      <c r="AV11" s="397"/>
      <c r="AW11" s="397"/>
      <c r="AX11" s="397"/>
      <c r="AY11" s="397"/>
      <c r="AZ11" s="397"/>
      <c r="BA11" s="397"/>
      <c r="BB11" s="397"/>
      <c r="BC11" s="397"/>
      <c r="BD11" s="397"/>
      <c r="BE11" s="397"/>
      <c r="BF11" s="397"/>
      <c r="BG11" s="397"/>
      <c r="BH11" s="397"/>
      <c r="BI11" s="397"/>
      <c r="BJ11" s="397"/>
      <c r="BK11" s="397"/>
      <c r="BL11" s="397"/>
      <c r="BM11" s="397"/>
      <c r="BN11" s="397"/>
      <c r="BO11" s="397"/>
      <c r="BP11" s="397"/>
      <c r="BQ11" s="397"/>
      <c r="BR11" s="397"/>
      <c r="BS11" s="397"/>
      <c r="BT11" s="397"/>
      <c r="BU11" s="397"/>
      <c r="BV11" s="397"/>
      <c r="BW11" s="397"/>
      <c r="BX11" s="397"/>
      <c r="BY11" s="397"/>
      <c r="BZ11" s="397"/>
      <c r="CA11" s="397"/>
      <c r="CB11" s="397"/>
      <c r="CC11" s="397"/>
      <c r="CD11" s="397"/>
      <c r="CE11" s="397"/>
      <c r="CF11" s="397"/>
      <c r="CG11" s="397"/>
      <c r="CH11" s="397"/>
      <c r="CI11" s="397"/>
      <c r="CJ11" s="397"/>
      <c r="CK11" s="397"/>
      <c r="CL11" s="397"/>
      <c r="CM11" s="397"/>
      <c r="CN11" s="397"/>
      <c r="CO11" s="397"/>
      <c r="CP11" s="397"/>
      <c r="CQ11" s="397"/>
      <c r="CR11" s="397"/>
      <c r="CS11" s="397"/>
      <c r="CT11" s="397"/>
      <c r="CU11" s="397"/>
      <c r="CV11" s="397"/>
      <c r="CW11" s="397"/>
      <c r="CX11" s="397"/>
      <c r="CY11" s="397"/>
      <c r="CZ11" s="397"/>
      <c r="DA11" s="397"/>
      <c r="DB11" s="397"/>
      <c r="DC11" s="397"/>
      <c r="DD11" s="397"/>
      <c r="DE11" s="397"/>
    </row>
    <row r="12" spans="1:109" s="259" customFormat="1" ht="13" x14ac:dyDescent="0.2">
      <c r="A12" s="397"/>
      <c r="B12" s="397"/>
      <c r="C12" s="397"/>
      <c r="D12" s="397"/>
      <c r="E12" s="397"/>
      <c r="F12" s="397"/>
      <c r="G12" s="397"/>
      <c r="H12" s="397"/>
      <c r="I12" s="397"/>
      <c r="J12" s="397"/>
      <c r="K12" s="397"/>
      <c r="L12" s="397"/>
      <c r="M12" s="397"/>
      <c r="N12" s="397"/>
      <c r="O12" s="397"/>
      <c r="P12" s="397"/>
      <c r="Q12" s="397"/>
      <c r="R12" s="397"/>
      <c r="S12" s="397"/>
      <c r="T12" s="397"/>
      <c r="U12" s="397"/>
      <c r="V12" s="397"/>
      <c r="W12" s="397"/>
      <c r="X12" s="397"/>
      <c r="Y12" s="397"/>
      <c r="Z12" s="397"/>
      <c r="AA12" s="397"/>
      <c r="AB12" s="397"/>
      <c r="AC12" s="397"/>
      <c r="AD12" s="397"/>
      <c r="AE12" s="397"/>
      <c r="AF12" s="397"/>
      <c r="AG12" s="397"/>
      <c r="AH12" s="397"/>
      <c r="AI12" s="397"/>
      <c r="AJ12" s="397"/>
      <c r="AK12" s="397"/>
      <c r="AL12" s="397"/>
      <c r="AM12" s="397"/>
      <c r="AN12" s="397"/>
      <c r="AO12" s="397"/>
      <c r="AP12" s="397"/>
      <c r="AQ12" s="397"/>
      <c r="AR12" s="397"/>
      <c r="AS12" s="397"/>
      <c r="AT12" s="397"/>
      <c r="AU12" s="397"/>
      <c r="AV12" s="397"/>
      <c r="AW12" s="397"/>
      <c r="AX12" s="397"/>
      <c r="AY12" s="397"/>
      <c r="AZ12" s="397"/>
      <c r="BA12" s="397"/>
      <c r="BB12" s="397"/>
      <c r="BC12" s="397"/>
      <c r="BD12" s="397"/>
      <c r="BE12" s="397"/>
      <c r="BF12" s="397"/>
      <c r="BG12" s="397"/>
      <c r="BH12" s="397"/>
      <c r="BI12" s="397"/>
      <c r="BJ12" s="397"/>
      <c r="BK12" s="397"/>
      <c r="BL12" s="397"/>
      <c r="BM12" s="397"/>
      <c r="BN12" s="397"/>
      <c r="BO12" s="397"/>
      <c r="BP12" s="397"/>
      <c r="BQ12" s="397"/>
      <c r="BR12" s="397"/>
      <c r="BS12" s="397"/>
      <c r="BT12" s="397"/>
      <c r="BU12" s="397"/>
      <c r="BV12" s="397"/>
      <c r="BW12" s="397"/>
      <c r="BX12" s="397"/>
      <c r="BY12" s="397"/>
      <c r="BZ12" s="397"/>
      <c r="CA12" s="397"/>
      <c r="CB12" s="397"/>
      <c r="CC12" s="397"/>
      <c r="CD12" s="397"/>
      <c r="CE12" s="397"/>
      <c r="CF12" s="397"/>
      <c r="CG12" s="397"/>
      <c r="CH12" s="397"/>
      <c r="CI12" s="397"/>
      <c r="CJ12" s="397"/>
      <c r="CK12" s="397"/>
      <c r="CL12" s="397"/>
      <c r="CM12" s="397"/>
      <c r="CN12" s="397"/>
      <c r="CO12" s="397"/>
      <c r="CP12" s="397"/>
      <c r="CQ12" s="397"/>
      <c r="CR12" s="397"/>
      <c r="CS12" s="397"/>
      <c r="CT12" s="397"/>
      <c r="CU12" s="397"/>
      <c r="CV12" s="397"/>
      <c r="CW12" s="397"/>
      <c r="CX12" s="397"/>
      <c r="CY12" s="397"/>
      <c r="CZ12" s="397"/>
      <c r="DA12" s="397"/>
      <c r="DB12" s="397"/>
      <c r="DC12" s="397"/>
      <c r="DD12" s="397"/>
      <c r="DE12" s="397"/>
    </row>
    <row r="13" spans="1:109" s="259" customFormat="1" ht="13" x14ac:dyDescent="0.2">
      <c r="A13" s="397"/>
      <c r="B13" s="397"/>
      <c r="C13" s="397"/>
      <c r="D13" s="397"/>
      <c r="E13" s="397"/>
      <c r="F13" s="397"/>
      <c r="G13" s="397"/>
      <c r="H13" s="397"/>
      <c r="I13" s="397"/>
      <c r="J13" s="397"/>
      <c r="K13" s="397"/>
      <c r="L13" s="397"/>
      <c r="M13" s="397"/>
      <c r="N13" s="397"/>
      <c r="O13" s="397"/>
      <c r="P13" s="397"/>
      <c r="Q13" s="397"/>
      <c r="R13" s="397"/>
      <c r="S13" s="397"/>
      <c r="T13" s="397"/>
      <c r="U13" s="397"/>
      <c r="V13" s="397"/>
      <c r="W13" s="397"/>
      <c r="X13" s="397"/>
      <c r="Y13" s="397"/>
      <c r="Z13" s="397"/>
      <c r="AA13" s="397"/>
      <c r="AB13" s="397"/>
      <c r="AC13" s="397"/>
      <c r="AD13" s="397"/>
      <c r="AE13" s="397"/>
      <c r="AF13" s="397"/>
      <c r="AG13" s="397"/>
      <c r="AH13" s="397"/>
      <c r="AI13" s="397"/>
      <c r="AJ13" s="397"/>
      <c r="AK13" s="397"/>
      <c r="AL13" s="397"/>
      <c r="AM13" s="397"/>
      <c r="AN13" s="397"/>
      <c r="AO13" s="397"/>
      <c r="AP13" s="397"/>
      <c r="AQ13" s="397"/>
      <c r="AR13" s="397"/>
      <c r="AS13" s="397"/>
      <c r="AT13" s="397"/>
      <c r="AU13" s="397"/>
      <c r="AV13" s="397"/>
      <c r="AW13" s="397"/>
      <c r="AX13" s="397"/>
      <c r="AY13" s="397"/>
      <c r="AZ13" s="397"/>
      <c r="BA13" s="397"/>
      <c r="BB13" s="397"/>
      <c r="BC13" s="397"/>
      <c r="BD13" s="397"/>
      <c r="BE13" s="397"/>
      <c r="BF13" s="397"/>
      <c r="BG13" s="397"/>
      <c r="BH13" s="397"/>
      <c r="BI13" s="397"/>
      <c r="BJ13" s="397"/>
      <c r="BK13" s="397"/>
      <c r="BL13" s="397"/>
      <c r="BM13" s="397"/>
      <c r="BN13" s="397"/>
      <c r="BO13" s="397"/>
      <c r="BP13" s="397"/>
      <c r="BQ13" s="397"/>
      <c r="BR13" s="397"/>
      <c r="BS13" s="397"/>
      <c r="BT13" s="397"/>
      <c r="BU13" s="397"/>
      <c r="BV13" s="397"/>
      <c r="BW13" s="397"/>
      <c r="BX13" s="397"/>
      <c r="BY13" s="397"/>
      <c r="BZ13" s="397"/>
      <c r="CA13" s="397"/>
      <c r="CB13" s="397"/>
      <c r="CC13" s="397"/>
      <c r="CD13" s="397"/>
      <c r="CE13" s="397"/>
      <c r="CF13" s="397"/>
      <c r="CG13" s="397"/>
      <c r="CH13" s="397"/>
      <c r="CI13" s="397"/>
      <c r="CJ13" s="397"/>
      <c r="CK13" s="397"/>
      <c r="CL13" s="397"/>
      <c r="CM13" s="397"/>
      <c r="CN13" s="397"/>
      <c r="CO13" s="397"/>
      <c r="CP13" s="397"/>
      <c r="CQ13" s="397"/>
      <c r="CR13" s="397"/>
      <c r="CS13" s="397"/>
      <c r="CT13" s="397"/>
      <c r="CU13" s="397"/>
      <c r="CV13" s="397"/>
      <c r="CW13" s="397"/>
      <c r="CX13" s="397"/>
      <c r="CY13" s="397"/>
      <c r="CZ13" s="397"/>
      <c r="DA13" s="397"/>
      <c r="DB13" s="397"/>
      <c r="DC13" s="397"/>
      <c r="DD13" s="397"/>
      <c r="DE13" s="397"/>
    </row>
    <row r="14" spans="1:109" s="259" customFormat="1" ht="13" x14ac:dyDescent="0.2">
      <c r="A14" s="397"/>
      <c r="B14" s="397"/>
      <c r="C14" s="397"/>
      <c r="D14" s="397"/>
      <c r="E14" s="397"/>
      <c r="F14" s="397"/>
      <c r="G14" s="397"/>
      <c r="H14" s="397"/>
      <c r="I14" s="397"/>
      <c r="J14" s="397"/>
      <c r="K14" s="397"/>
      <c r="L14" s="397"/>
      <c r="M14" s="397"/>
      <c r="N14" s="397"/>
      <c r="O14" s="397"/>
      <c r="P14" s="397"/>
      <c r="Q14" s="397"/>
      <c r="R14" s="397"/>
      <c r="S14" s="397"/>
      <c r="T14" s="397"/>
      <c r="U14" s="397"/>
      <c r="V14" s="397"/>
      <c r="W14" s="397"/>
      <c r="X14" s="397"/>
      <c r="Y14" s="397"/>
      <c r="Z14" s="397"/>
      <c r="AA14" s="397"/>
      <c r="AB14" s="397"/>
      <c r="AC14" s="397"/>
      <c r="AD14" s="397"/>
      <c r="AE14" s="397"/>
      <c r="AF14" s="397"/>
      <c r="AG14" s="397"/>
      <c r="AH14" s="397"/>
      <c r="AI14" s="397"/>
      <c r="AJ14" s="397"/>
      <c r="AK14" s="397"/>
      <c r="AL14" s="397"/>
      <c r="AM14" s="397"/>
      <c r="AN14" s="397"/>
      <c r="AO14" s="397"/>
      <c r="AP14" s="397"/>
      <c r="AQ14" s="397"/>
      <c r="AR14" s="397"/>
      <c r="AS14" s="397"/>
      <c r="AT14" s="397"/>
      <c r="AU14" s="397"/>
      <c r="AV14" s="397"/>
      <c r="AW14" s="397"/>
      <c r="AX14" s="397"/>
      <c r="AY14" s="397"/>
      <c r="AZ14" s="397"/>
      <c r="BA14" s="397"/>
      <c r="BB14" s="397"/>
      <c r="BC14" s="397"/>
      <c r="BD14" s="397"/>
      <c r="BE14" s="397"/>
      <c r="BF14" s="397"/>
      <c r="BG14" s="397"/>
      <c r="BH14" s="397"/>
      <c r="BI14" s="397"/>
      <c r="BJ14" s="397"/>
      <c r="BK14" s="397"/>
      <c r="BL14" s="397"/>
      <c r="BM14" s="397"/>
      <c r="BN14" s="397"/>
      <c r="BO14" s="397"/>
      <c r="BP14" s="397"/>
      <c r="BQ14" s="397"/>
      <c r="BR14" s="397"/>
      <c r="BS14" s="397"/>
      <c r="BT14" s="397"/>
      <c r="BU14" s="397"/>
      <c r="BV14" s="397"/>
      <c r="BW14" s="397"/>
      <c r="BX14" s="397"/>
      <c r="BY14" s="397"/>
      <c r="BZ14" s="397"/>
      <c r="CA14" s="397"/>
      <c r="CB14" s="397"/>
      <c r="CC14" s="397"/>
      <c r="CD14" s="397"/>
      <c r="CE14" s="397"/>
      <c r="CF14" s="397"/>
      <c r="CG14" s="397"/>
      <c r="CH14" s="397"/>
      <c r="CI14" s="397"/>
      <c r="CJ14" s="397"/>
      <c r="CK14" s="397"/>
      <c r="CL14" s="397"/>
      <c r="CM14" s="397"/>
      <c r="CN14" s="397"/>
      <c r="CO14" s="397"/>
      <c r="CP14" s="397"/>
      <c r="CQ14" s="397"/>
      <c r="CR14" s="397"/>
      <c r="CS14" s="397"/>
      <c r="CT14" s="397"/>
      <c r="CU14" s="397"/>
      <c r="CV14" s="397"/>
      <c r="CW14" s="397"/>
      <c r="CX14" s="397"/>
      <c r="CY14" s="397"/>
      <c r="CZ14" s="397"/>
      <c r="DA14" s="397"/>
      <c r="DB14" s="397"/>
      <c r="DC14" s="397"/>
      <c r="DD14" s="397"/>
      <c r="DE14" s="397"/>
    </row>
    <row r="15" spans="1:109" s="259" customFormat="1" ht="13" x14ac:dyDescent="0.2">
      <c r="A15" s="364"/>
      <c r="B15" s="397"/>
      <c r="C15" s="397"/>
      <c r="D15" s="397"/>
      <c r="E15" s="397"/>
      <c r="F15" s="397"/>
      <c r="G15" s="397"/>
      <c r="H15" s="397"/>
      <c r="I15" s="397"/>
      <c r="J15" s="397"/>
      <c r="K15" s="397"/>
      <c r="L15" s="397"/>
      <c r="M15" s="397"/>
      <c r="N15" s="397"/>
      <c r="O15" s="397"/>
      <c r="P15" s="397"/>
      <c r="Q15" s="397"/>
      <c r="R15" s="397"/>
      <c r="S15" s="397"/>
      <c r="T15" s="397"/>
      <c r="U15" s="397"/>
      <c r="V15" s="397"/>
      <c r="W15" s="397"/>
      <c r="X15" s="397"/>
      <c r="Y15" s="397"/>
      <c r="Z15" s="397"/>
      <c r="AA15" s="397"/>
      <c r="AB15" s="397"/>
      <c r="AC15" s="397"/>
      <c r="AD15" s="397"/>
      <c r="AE15" s="397"/>
      <c r="AF15" s="397"/>
      <c r="AG15" s="397"/>
      <c r="AH15" s="397"/>
      <c r="AI15" s="397"/>
      <c r="AJ15" s="397"/>
      <c r="AK15" s="397"/>
      <c r="AL15" s="397"/>
      <c r="AM15" s="397"/>
      <c r="AN15" s="397"/>
      <c r="AO15" s="397"/>
      <c r="AP15" s="397"/>
      <c r="AQ15" s="397"/>
      <c r="AR15" s="397"/>
      <c r="AS15" s="397"/>
      <c r="AT15" s="397"/>
      <c r="AU15" s="397"/>
      <c r="AV15" s="397"/>
      <c r="AW15" s="397"/>
      <c r="AX15" s="397"/>
      <c r="AY15" s="397"/>
      <c r="AZ15" s="397"/>
      <c r="BA15" s="397"/>
      <c r="BB15" s="397"/>
      <c r="BC15" s="397"/>
      <c r="BD15" s="397"/>
      <c r="BE15" s="397"/>
      <c r="BF15" s="397"/>
      <c r="BG15" s="397"/>
      <c r="BH15" s="397"/>
      <c r="BI15" s="397"/>
      <c r="BJ15" s="397"/>
      <c r="BK15" s="397"/>
      <c r="BL15" s="397"/>
      <c r="BM15" s="397"/>
      <c r="BN15" s="397"/>
      <c r="BO15" s="397"/>
      <c r="BP15" s="397"/>
      <c r="BQ15" s="397"/>
      <c r="BR15" s="397"/>
      <c r="BS15" s="397"/>
      <c r="BT15" s="397"/>
      <c r="BU15" s="397"/>
      <c r="BV15" s="397"/>
      <c r="BW15" s="397"/>
      <c r="BX15" s="397"/>
      <c r="BY15" s="397"/>
      <c r="BZ15" s="397"/>
      <c r="CA15" s="397"/>
      <c r="CB15" s="397"/>
      <c r="CC15" s="397"/>
      <c r="CD15" s="397"/>
      <c r="CE15" s="397"/>
      <c r="CF15" s="397"/>
      <c r="CG15" s="397"/>
      <c r="CH15" s="397"/>
      <c r="CI15" s="397"/>
      <c r="CJ15" s="397"/>
      <c r="CK15" s="397"/>
      <c r="CL15" s="397"/>
      <c r="CM15" s="397"/>
      <c r="CN15" s="397"/>
      <c r="CO15" s="397"/>
      <c r="CP15" s="397"/>
      <c r="CQ15" s="397"/>
      <c r="CR15" s="397"/>
      <c r="CS15" s="397"/>
      <c r="CT15" s="397"/>
      <c r="CU15" s="397"/>
      <c r="CV15" s="397"/>
      <c r="CW15" s="397"/>
      <c r="CX15" s="397"/>
      <c r="CY15" s="397"/>
      <c r="CZ15" s="397"/>
      <c r="DA15" s="397"/>
      <c r="DB15" s="397"/>
      <c r="DC15" s="397"/>
      <c r="DD15" s="397"/>
      <c r="DE15" s="397"/>
    </row>
    <row r="16" spans="1:109" s="259" customFormat="1" ht="13" x14ac:dyDescent="0.2">
      <c r="A16" s="364"/>
      <c r="B16" s="397"/>
      <c r="C16" s="397"/>
      <c r="D16" s="397"/>
      <c r="E16" s="397"/>
      <c r="F16" s="397"/>
      <c r="G16" s="397"/>
      <c r="H16" s="397"/>
      <c r="I16" s="397"/>
      <c r="J16" s="397"/>
      <c r="K16" s="397"/>
      <c r="L16" s="397"/>
      <c r="M16" s="397"/>
      <c r="N16" s="397"/>
      <c r="O16" s="397"/>
      <c r="P16" s="397"/>
      <c r="Q16" s="397"/>
      <c r="R16" s="397"/>
      <c r="S16" s="397"/>
      <c r="T16" s="397"/>
      <c r="U16" s="397"/>
      <c r="V16" s="397"/>
      <c r="W16" s="397"/>
      <c r="X16" s="397"/>
      <c r="Y16" s="397"/>
      <c r="Z16" s="397"/>
      <c r="AA16" s="397"/>
      <c r="AB16" s="397"/>
      <c r="AC16" s="397"/>
      <c r="AD16" s="397"/>
      <c r="AE16" s="397"/>
      <c r="AF16" s="397"/>
      <c r="AG16" s="397"/>
      <c r="AH16" s="397"/>
      <c r="AI16" s="397"/>
      <c r="AJ16" s="397"/>
      <c r="AK16" s="397"/>
      <c r="AL16" s="397"/>
      <c r="AM16" s="397"/>
      <c r="AN16" s="397"/>
      <c r="AO16" s="397"/>
      <c r="AP16" s="397"/>
      <c r="AQ16" s="397"/>
      <c r="AR16" s="397"/>
      <c r="AS16" s="397"/>
      <c r="AT16" s="397"/>
      <c r="AU16" s="397"/>
      <c r="AV16" s="397"/>
      <c r="AW16" s="397"/>
      <c r="AX16" s="397"/>
      <c r="AY16" s="397"/>
      <c r="AZ16" s="397"/>
      <c r="BA16" s="397"/>
      <c r="BB16" s="397"/>
      <c r="BC16" s="397"/>
      <c r="BD16" s="397"/>
      <c r="BE16" s="397"/>
      <c r="BF16" s="397"/>
      <c r="BG16" s="397"/>
      <c r="BH16" s="397"/>
      <c r="BI16" s="397"/>
      <c r="BJ16" s="397"/>
      <c r="BK16" s="397"/>
      <c r="BL16" s="397"/>
      <c r="BM16" s="397"/>
      <c r="BN16" s="397"/>
      <c r="BO16" s="397"/>
      <c r="BP16" s="397"/>
      <c r="BQ16" s="397"/>
      <c r="BR16" s="397"/>
      <c r="BS16" s="397"/>
      <c r="BT16" s="397"/>
      <c r="BU16" s="397"/>
      <c r="BV16" s="397"/>
      <c r="BW16" s="397"/>
      <c r="BX16" s="397"/>
      <c r="BY16" s="397"/>
      <c r="BZ16" s="397"/>
      <c r="CA16" s="397"/>
      <c r="CB16" s="397"/>
      <c r="CC16" s="397"/>
      <c r="CD16" s="397"/>
      <c r="CE16" s="397"/>
      <c r="CF16" s="397"/>
      <c r="CG16" s="397"/>
      <c r="CH16" s="397"/>
      <c r="CI16" s="397"/>
      <c r="CJ16" s="397"/>
      <c r="CK16" s="397"/>
      <c r="CL16" s="397"/>
      <c r="CM16" s="397"/>
      <c r="CN16" s="397"/>
      <c r="CO16" s="397"/>
      <c r="CP16" s="397"/>
      <c r="CQ16" s="397"/>
      <c r="CR16" s="397"/>
      <c r="CS16" s="397"/>
      <c r="CT16" s="397"/>
      <c r="CU16" s="397"/>
      <c r="CV16" s="397"/>
      <c r="CW16" s="397"/>
      <c r="CX16" s="397"/>
      <c r="CY16" s="397"/>
      <c r="CZ16" s="397"/>
      <c r="DA16" s="397"/>
      <c r="DB16" s="397"/>
      <c r="DC16" s="397"/>
      <c r="DD16" s="397"/>
      <c r="DE16" s="397"/>
    </row>
    <row r="17" spans="1:109" s="259" customFormat="1" ht="13" x14ac:dyDescent="0.2">
      <c r="A17" s="364"/>
      <c r="B17" s="397"/>
      <c r="C17" s="397"/>
      <c r="D17" s="397"/>
      <c r="E17" s="397"/>
      <c r="F17" s="397"/>
      <c r="G17" s="397"/>
      <c r="H17" s="397"/>
      <c r="I17" s="397"/>
      <c r="J17" s="397"/>
      <c r="K17" s="397"/>
      <c r="L17" s="397"/>
      <c r="M17" s="397"/>
      <c r="N17" s="397"/>
      <c r="O17" s="397"/>
      <c r="P17" s="397"/>
      <c r="Q17" s="397"/>
      <c r="R17" s="397"/>
      <c r="S17" s="397"/>
      <c r="T17" s="397"/>
      <c r="U17" s="397"/>
      <c r="V17" s="397"/>
      <c r="W17" s="397"/>
      <c r="X17" s="397"/>
      <c r="Y17" s="397"/>
      <c r="Z17" s="397"/>
      <c r="AA17" s="397"/>
      <c r="AB17" s="397"/>
      <c r="AC17" s="397"/>
      <c r="AD17" s="397"/>
      <c r="AE17" s="397"/>
      <c r="AF17" s="397"/>
      <c r="AG17" s="397"/>
      <c r="AH17" s="397"/>
      <c r="AI17" s="397"/>
      <c r="AJ17" s="397"/>
      <c r="AK17" s="397"/>
      <c r="AL17" s="397"/>
      <c r="AM17" s="397"/>
      <c r="AN17" s="397"/>
      <c r="AO17" s="397"/>
      <c r="AP17" s="397"/>
      <c r="AQ17" s="397"/>
      <c r="AR17" s="397"/>
      <c r="AS17" s="397"/>
      <c r="AT17" s="397"/>
      <c r="AU17" s="397"/>
      <c r="AV17" s="397"/>
      <c r="AW17" s="397"/>
      <c r="AX17" s="397"/>
      <c r="AY17" s="397"/>
      <c r="AZ17" s="397"/>
      <c r="BA17" s="397"/>
      <c r="BB17" s="397"/>
      <c r="BC17" s="397"/>
      <c r="BD17" s="397"/>
      <c r="BE17" s="397"/>
      <c r="BF17" s="397"/>
      <c r="BG17" s="397"/>
      <c r="BH17" s="397"/>
      <c r="BI17" s="397"/>
      <c r="BJ17" s="397"/>
      <c r="BK17" s="397"/>
      <c r="BL17" s="397"/>
      <c r="BM17" s="397"/>
      <c r="BN17" s="397"/>
      <c r="BO17" s="397"/>
      <c r="BP17" s="397"/>
      <c r="BQ17" s="397"/>
      <c r="BR17" s="397"/>
      <c r="BS17" s="397"/>
      <c r="BT17" s="397"/>
      <c r="BU17" s="397"/>
      <c r="BV17" s="397"/>
      <c r="BW17" s="397"/>
      <c r="BX17" s="397"/>
      <c r="BY17" s="397"/>
      <c r="BZ17" s="397"/>
      <c r="CA17" s="397"/>
      <c r="CB17" s="397"/>
      <c r="CC17" s="397"/>
      <c r="CD17" s="397"/>
      <c r="CE17" s="397"/>
      <c r="CF17" s="397"/>
      <c r="CG17" s="397"/>
      <c r="CH17" s="397"/>
      <c r="CI17" s="397"/>
      <c r="CJ17" s="397"/>
      <c r="CK17" s="397"/>
      <c r="CL17" s="397"/>
      <c r="CM17" s="397"/>
      <c r="CN17" s="397"/>
      <c r="CO17" s="397"/>
      <c r="CP17" s="397"/>
      <c r="CQ17" s="397"/>
      <c r="CR17" s="397"/>
      <c r="CS17" s="397"/>
      <c r="CT17" s="397"/>
      <c r="CU17" s="397"/>
      <c r="CV17" s="397"/>
      <c r="CW17" s="397"/>
      <c r="CX17" s="397"/>
      <c r="CY17" s="397"/>
      <c r="CZ17" s="397"/>
      <c r="DA17" s="397"/>
      <c r="DB17" s="397"/>
      <c r="DC17" s="397"/>
      <c r="DD17" s="397"/>
      <c r="DE17" s="397"/>
    </row>
    <row r="18" spans="1:109" s="259" customFormat="1" ht="13" x14ac:dyDescent="0.2">
      <c r="A18" s="364"/>
      <c r="B18" s="397"/>
      <c r="C18" s="397"/>
      <c r="D18" s="397"/>
      <c r="E18" s="397"/>
      <c r="F18" s="397"/>
      <c r="G18" s="397"/>
      <c r="H18" s="397"/>
      <c r="I18" s="397"/>
      <c r="J18" s="397"/>
      <c r="K18" s="397"/>
      <c r="L18" s="397"/>
      <c r="M18" s="397"/>
      <c r="N18" s="397"/>
      <c r="O18" s="397"/>
      <c r="P18" s="397"/>
      <c r="Q18" s="397"/>
      <c r="R18" s="397"/>
      <c r="S18" s="397"/>
      <c r="T18" s="397"/>
      <c r="U18" s="397"/>
      <c r="V18" s="397"/>
      <c r="W18" s="397"/>
      <c r="X18" s="397"/>
      <c r="Y18" s="397"/>
      <c r="Z18" s="397"/>
      <c r="AA18" s="397"/>
      <c r="AB18" s="397"/>
      <c r="AC18" s="397"/>
      <c r="AD18" s="397"/>
      <c r="AE18" s="397"/>
      <c r="AF18" s="397"/>
      <c r="AG18" s="397"/>
      <c r="AH18" s="397"/>
      <c r="AI18" s="397"/>
      <c r="AJ18" s="397"/>
      <c r="AK18" s="397"/>
      <c r="AL18" s="397"/>
      <c r="AM18" s="397"/>
      <c r="AN18" s="397"/>
      <c r="AO18" s="397"/>
      <c r="AP18" s="397"/>
      <c r="AQ18" s="397"/>
      <c r="AR18" s="397"/>
      <c r="AS18" s="397"/>
      <c r="AT18" s="397"/>
      <c r="AU18" s="397"/>
      <c r="AV18" s="397"/>
      <c r="AW18" s="397"/>
      <c r="AX18" s="397"/>
      <c r="AY18" s="397"/>
      <c r="AZ18" s="397"/>
      <c r="BA18" s="397"/>
      <c r="BB18" s="397"/>
      <c r="BC18" s="397"/>
      <c r="BD18" s="397"/>
      <c r="BE18" s="397"/>
      <c r="BF18" s="397"/>
      <c r="BG18" s="397"/>
      <c r="BH18" s="397"/>
      <c r="BI18" s="397"/>
      <c r="BJ18" s="397"/>
      <c r="BK18" s="397"/>
      <c r="BL18" s="397"/>
      <c r="BM18" s="397"/>
      <c r="BN18" s="397"/>
      <c r="BO18" s="397"/>
      <c r="BP18" s="397"/>
      <c r="BQ18" s="397"/>
      <c r="BR18" s="397"/>
      <c r="BS18" s="397"/>
      <c r="BT18" s="397"/>
      <c r="BU18" s="397"/>
      <c r="BV18" s="397"/>
      <c r="BW18" s="397"/>
      <c r="BX18" s="397"/>
      <c r="BY18" s="397"/>
      <c r="BZ18" s="397"/>
      <c r="CA18" s="397"/>
      <c r="CB18" s="397"/>
      <c r="CC18" s="397"/>
      <c r="CD18" s="397"/>
      <c r="CE18" s="397"/>
      <c r="CF18" s="397"/>
      <c r="CG18" s="397"/>
      <c r="CH18" s="397"/>
      <c r="CI18" s="397"/>
      <c r="CJ18" s="397"/>
      <c r="CK18" s="397"/>
      <c r="CL18" s="397"/>
      <c r="CM18" s="397"/>
      <c r="CN18" s="397"/>
      <c r="CO18" s="397"/>
      <c r="CP18" s="397"/>
      <c r="CQ18" s="397"/>
      <c r="CR18" s="397"/>
      <c r="CS18" s="397"/>
      <c r="CT18" s="397"/>
      <c r="CU18" s="397"/>
      <c r="CV18" s="397"/>
      <c r="CW18" s="397"/>
      <c r="CX18" s="397"/>
      <c r="CY18" s="397"/>
      <c r="CZ18" s="397"/>
      <c r="DA18" s="397"/>
      <c r="DB18" s="397"/>
      <c r="DC18" s="397"/>
      <c r="DD18" s="397"/>
      <c r="DE18" s="397"/>
    </row>
    <row r="19" spans="1:109" ht="13" x14ac:dyDescent="0.2">
      <c r="DD19" s="364"/>
      <c r="DE19" s="364"/>
    </row>
    <row r="20" spans="1:109" ht="13" x14ac:dyDescent="0.2">
      <c r="DD20" s="364"/>
      <c r="DE20" s="364"/>
    </row>
    <row r="21" spans="1:109" ht="17.25" customHeight="1" x14ac:dyDescent="0.2">
      <c r="B21" s="396"/>
      <c r="C21" s="393"/>
      <c r="D21" s="393"/>
      <c r="E21" s="393"/>
      <c r="F21" s="393"/>
      <c r="G21" s="393"/>
      <c r="H21" s="393"/>
      <c r="I21" s="393"/>
      <c r="J21" s="393"/>
      <c r="K21" s="393"/>
      <c r="L21" s="393"/>
      <c r="M21" s="393"/>
      <c r="N21" s="395"/>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5"/>
      <c r="AU21" s="393"/>
      <c r="AV21" s="393"/>
      <c r="AW21" s="393"/>
      <c r="AX21" s="393"/>
      <c r="AY21" s="393"/>
      <c r="AZ21" s="393"/>
      <c r="BA21" s="393"/>
      <c r="BB21" s="393"/>
      <c r="BC21" s="393"/>
      <c r="BD21" s="393"/>
      <c r="BE21" s="393"/>
      <c r="BF21" s="395"/>
      <c r="BG21" s="393"/>
      <c r="BH21" s="393"/>
      <c r="BI21" s="393"/>
      <c r="BJ21" s="393"/>
      <c r="BK21" s="393"/>
      <c r="BL21" s="393"/>
      <c r="BM21" s="393"/>
      <c r="BN21" s="393"/>
      <c r="BO21" s="393"/>
      <c r="BP21" s="393"/>
      <c r="BQ21" s="393"/>
      <c r="BR21" s="395"/>
      <c r="BS21" s="393"/>
      <c r="BT21" s="393"/>
      <c r="BU21" s="393"/>
      <c r="BV21" s="393"/>
      <c r="BW21" s="393"/>
      <c r="BX21" s="393"/>
      <c r="BY21" s="393"/>
      <c r="BZ21" s="393"/>
      <c r="CA21" s="393"/>
      <c r="CB21" s="393"/>
      <c r="CC21" s="393"/>
      <c r="CD21" s="395"/>
      <c r="CE21" s="393"/>
      <c r="CF21" s="393"/>
      <c r="CG21" s="393"/>
      <c r="CH21" s="393"/>
      <c r="CI21" s="393"/>
      <c r="CJ21" s="393"/>
      <c r="CK21" s="393"/>
      <c r="CL21" s="393"/>
      <c r="CM21" s="393"/>
      <c r="CN21" s="393"/>
      <c r="CO21" s="393"/>
      <c r="CP21" s="395"/>
      <c r="CQ21" s="393"/>
      <c r="CR21" s="393"/>
      <c r="CS21" s="393"/>
      <c r="CT21" s="393"/>
      <c r="CU21" s="393"/>
      <c r="CV21" s="393"/>
      <c r="CW21" s="393"/>
      <c r="CX21" s="393"/>
      <c r="CY21" s="393"/>
      <c r="CZ21" s="393"/>
      <c r="DA21" s="393"/>
      <c r="DB21" s="395"/>
      <c r="DC21" s="393"/>
      <c r="DD21" s="392"/>
      <c r="DE21" s="364"/>
    </row>
    <row r="22" spans="1:109" ht="17.25" customHeight="1" x14ac:dyDescent="0.2">
      <c r="B22" s="365"/>
    </row>
    <row r="23" spans="1:109" ht="13" x14ac:dyDescent="0.2">
      <c r="B23" s="365"/>
    </row>
    <row r="24" spans="1:109" ht="13" x14ac:dyDescent="0.2">
      <c r="B24" s="365"/>
    </row>
    <row r="25" spans="1:109" ht="13" x14ac:dyDescent="0.2">
      <c r="B25" s="365"/>
    </row>
    <row r="26" spans="1:109" ht="13" x14ac:dyDescent="0.2">
      <c r="B26" s="365"/>
    </row>
    <row r="27" spans="1:109" ht="13" x14ac:dyDescent="0.2">
      <c r="B27" s="365"/>
    </row>
    <row r="28" spans="1:109" ht="13" x14ac:dyDescent="0.2">
      <c r="B28" s="365"/>
    </row>
    <row r="29" spans="1:109" ht="13" x14ac:dyDescent="0.2">
      <c r="B29" s="365"/>
    </row>
    <row r="30" spans="1:109" ht="13" x14ac:dyDescent="0.2">
      <c r="B30" s="365"/>
    </row>
    <row r="31" spans="1:109" ht="13" x14ac:dyDescent="0.2">
      <c r="B31" s="365"/>
    </row>
    <row r="32" spans="1:109" ht="13" x14ac:dyDescent="0.2">
      <c r="B32" s="365"/>
    </row>
    <row r="33" spans="2:109" ht="13" x14ac:dyDescent="0.2">
      <c r="B33" s="365"/>
    </row>
    <row r="34" spans="2:109" ht="13" x14ac:dyDescent="0.2">
      <c r="B34" s="365"/>
    </row>
    <row r="35" spans="2:109" ht="13" x14ac:dyDescent="0.2">
      <c r="B35" s="365"/>
    </row>
    <row r="36" spans="2:109" ht="13" x14ac:dyDescent="0.2">
      <c r="B36" s="365"/>
    </row>
    <row r="37" spans="2:109" ht="13" x14ac:dyDescent="0.2">
      <c r="B37" s="365"/>
    </row>
    <row r="38" spans="2:109" ht="13" x14ac:dyDescent="0.2">
      <c r="B38" s="365"/>
    </row>
    <row r="39" spans="2:109" ht="13" x14ac:dyDescent="0.2">
      <c r="B39" s="369"/>
      <c r="C39" s="368"/>
      <c r="D39" s="368"/>
      <c r="E39" s="368"/>
      <c r="F39" s="368"/>
      <c r="G39" s="368"/>
      <c r="H39" s="368"/>
      <c r="I39" s="368"/>
      <c r="J39" s="368"/>
      <c r="K39" s="368"/>
      <c r="L39" s="368"/>
      <c r="M39" s="368"/>
      <c r="N39" s="368"/>
      <c r="O39" s="368"/>
      <c r="P39" s="368"/>
      <c r="Q39" s="368"/>
      <c r="R39" s="368"/>
      <c r="S39" s="368"/>
      <c r="T39" s="368"/>
      <c r="U39" s="368"/>
      <c r="V39" s="368"/>
      <c r="W39" s="368"/>
      <c r="X39" s="368"/>
      <c r="Y39" s="368"/>
      <c r="Z39" s="368"/>
      <c r="AA39" s="368"/>
      <c r="AB39" s="368"/>
      <c r="AC39" s="368"/>
      <c r="AD39" s="368"/>
      <c r="AE39" s="368"/>
      <c r="AF39" s="368"/>
      <c r="AG39" s="368"/>
      <c r="AH39" s="368"/>
      <c r="AI39" s="368"/>
      <c r="AJ39" s="368"/>
      <c r="AK39" s="368"/>
      <c r="AL39" s="368"/>
      <c r="AM39" s="368"/>
      <c r="AN39" s="368"/>
      <c r="AO39" s="368"/>
      <c r="AP39" s="368"/>
      <c r="AQ39" s="368"/>
      <c r="AR39" s="368"/>
      <c r="AS39" s="368"/>
      <c r="AT39" s="368"/>
      <c r="AU39" s="368"/>
      <c r="AV39" s="368"/>
      <c r="AW39" s="368"/>
      <c r="AX39" s="368"/>
      <c r="AY39" s="368"/>
      <c r="AZ39" s="368"/>
      <c r="BA39" s="368"/>
      <c r="BB39" s="368"/>
      <c r="BC39" s="368"/>
      <c r="BD39" s="368"/>
      <c r="BE39" s="368"/>
      <c r="BF39" s="368"/>
      <c r="BG39" s="368"/>
      <c r="BH39" s="368"/>
      <c r="BI39" s="368"/>
      <c r="BJ39" s="368"/>
      <c r="BK39" s="368"/>
      <c r="BL39" s="368"/>
      <c r="BM39" s="368"/>
      <c r="BN39" s="368"/>
      <c r="BO39" s="368"/>
      <c r="BP39" s="368"/>
      <c r="BQ39" s="368"/>
      <c r="BR39" s="368"/>
      <c r="BS39" s="368"/>
      <c r="BT39" s="368"/>
      <c r="BU39" s="368"/>
      <c r="BV39" s="368"/>
      <c r="BW39" s="368"/>
      <c r="BX39" s="368"/>
      <c r="BY39" s="368"/>
      <c r="BZ39" s="368"/>
      <c r="CA39" s="368"/>
      <c r="CB39" s="368"/>
      <c r="CC39" s="368"/>
      <c r="CD39" s="368"/>
      <c r="CE39" s="368"/>
      <c r="CF39" s="368"/>
      <c r="CG39" s="368"/>
      <c r="CH39" s="368"/>
      <c r="CI39" s="368"/>
      <c r="CJ39" s="368"/>
      <c r="CK39" s="368"/>
      <c r="CL39" s="368"/>
      <c r="CM39" s="368"/>
      <c r="CN39" s="368"/>
      <c r="CO39" s="368"/>
      <c r="CP39" s="368"/>
      <c r="CQ39" s="368"/>
      <c r="CR39" s="368"/>
      <c r="CS39" s="368"/>
      <c r="CT39" s="368"/>
      <c r="CU39" s="368"/>
      <c r="CV39" s="368"/>
      <c r="CW39" s="368"/>
      <c r="CX39" s="368"/>
      <c r="CY39" s="368"/>
      <c r="CZ39" s="368"/>
      <c r="DA39" s="368"/>
      <c r="DB39" s="368"/>
      <c r="DC39" s="368"/>
      <c r="DD39" s="367"/>
    </row>
    <row r="40" spans="2:109" ht="13" x14ac:dyDescent="0.2">
      <c r="B40" s="384"/>
      <c r="DD40" s="384"/>
      <c r="DE40" s="364"/>
    </row>
    <row r="41" spans="2:109" ht="16.5" x14ac:dyDescent="0.2">
      <c r="B41" s="394" t="s">
        <v>653</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2"/>
    </row>
    <row r="42" spans="2:109" ht="13" x14ac:dyDescent="0.2">
      <c r="B42" s="365"/>
      <c r="G42" s="380"/>
      <c r="I42" s="379"/>
      <c r="J42" s="379"/>
      <c r="K42" s="379"/>
      <c r="AM42" s="380"/>
      <c r="AN42" s="380" t="s">
        <v>649</v>
      </c>
      <c r="AP42" s="379"/>
      <c r="AQ42" s="379"/>
      <c r="AR42" s="379"/>
      <c r="AY42" s="380"/>
      <c r="BA42" s="379"/>
      <c r="BB42" s="379"/>
      <c r="BC42" s="379"/>
      <c r="BK42" s="380"/>
      <c r="BM42" s="379"/>
      <c r="BN42" s="379"/>
      <c r="BO42" s="379"/>
      <c r="BW42" s="380"/>
      <c r="BY42" s="379"/>
      <c r="BZ42" s="379"/>
      <c r="CA42" s="379"/>
      <c r="CI42" s="380"/>
      <c r="CK42" s="379"/>
      <c r="CL42" s="379"/>
      <c r="CM42" s="379"/>
      <c r="CU42" s="380"/>
      <c r="CW42" s="379"/>
      <c r="CX42" s="379"/>
      <c r="CY42" s="379"/>
    </row>
    <row r="43" spans="2:109" ht="13.5" customHeight="1" x14ac:dyDescent="0.2">
      <c r="B43" s="365"/>
      <c r="AN43" s="1254" t="s">
        <v>652</v>
      </c>
      <c r="AO43" s="1255"/>
      <c r="AP43" s="1255"/>
      <c r="AQ43" s="1255"/>
      <c r="AR43" s="1255"/>
      <c r="AS43" s="1255"/>
      <c r="AT43" s="1255"/>
      <c r="AU43" s="1255"/>
      <c r="AV43" s="1255"/>
      <c r="AW43" s="1255"/>
      <c r="AX43" s="1255"/>
      <c r="AY43" s="1255"/>
      <c r="AZ43" s="1255"/>
      <c r="BA43" s="1255"/>
      <c r="BB43" s="1255"/>
      <c r="BC43" s="1255"/>
      <c r="BD43" s="1255"/>
      <c r="BE43" s="1255"/>
      <c r="BF43" s="1255"/>
      <c r="BG43" s="1255"/>
      <c r="BH43" s="1255"/>
      <c r="BI43" s="1255"/>
      <c r="BJ43" s="1255"/>
      <c r="BK43" s="1255"/>
      <c r="BL43" s="1255"/>
      <c r="BM43" s="1255"/>
      <c r="BN43" s="1255"/>
      <c r="BO43" s="1255"/>
      <c r="BP43" s="1255"/>
      <c r="BQ43" s="1255"/>
      <c r="BR43" s="1255"/>
      <c r="BS43" s="1255"/>
      <c r="BT43" s="1255"/>
      <c r="BU43" s="1255"/>
      <c r="BV43" s="1255"/>
      <c r="BW43" s="1255"/>
      <c r="BX43" s="1255"/>
      <c r="BY43" s="1255"/>
      <c r="BZ43" s="1255"/>
      <c r="CA43" s="1255"/>
      <c r="CB43" s="1255"/>
      <c r="CC43" s="1255"/>
      <c r="CD43" s="1255"/>
      <c r="CE43" s="1255"/>
      <c r="CF43" s="1255"/>
      <c r="CG43" s="1255"/>
      <c r="CH43" s="1255"/>
      <c r="CI43" s="1255"/>
      <c r="CJ43" s="1255"/>
      <c r="CK43" s="1255"/>
      <c r="CL43" s="1255"/>
      <c r="CM43" s="1255"/>
      <c r="CN43" s="1255"/>
      <c r="CO43" s="1255"/>
      <c r="CP43" s="1255"/>
      <c r="CQ43" s="1255"/>
      <c r="CR43" s="1255"/>
      <c r="CS43" s="1255"/>
      <c r="CT43" s="1255"/>
      <c r="CU43" s="1255"/>
      <c r="CV43" s="1255"/>
      <c r="CW43" s="1255"/>
      <c r="CX43" s="1255"/>
      <c r="CY43" s="1255"/>
      <c r="CZ43" s="1255"/>
      <c r="DA43" s="1255"/>
      <c r="DB43" s="1255"/>
      <c r="DC43" s="1256"/>
    </row>
    <row r="44" spans="2:109" ht="13" x14ac:dyDescent="0.2">
      <c r="B44" s="365"/>
      <c r="AN44" s="1257"/>
      <c r="AO44" s="1258"/>
      <c r="AP44" s="1258"/>
      <c r="AQ44" s="1258"/>
      <c r="AR44" s="1258"/>
      <c r="AS44" s="1258"/>
      <c r="AT44" s="1258"/>
      <c r="AU44" s="1258"/>
      <c r="AV44" s="1258"/>
      <c r="AW44" s="1258"/>
      <c r="AX44" s="1258"/>
      <c r="AY44" s="1258"/>
      <c r="AZ44" s="1258"/>
      <c r="BA44" s="1258"/>
      <c r="BB44" s="1258"/>
      <c r="BC44" s="1258"/>
      <c r="BD44" s="1258"/>
      <c r="BE44" s="1258"/>
      <c r="BF44" s="1258"/>
      <c r="BG44" s="1258"/>
      <c r="BH44" s="1258"/>
      <c r="BI44" s="1258"/>
      <c r="BJ44" s="1258"/>
      <c r="BK44" s="1258"/>
      <c r="BL44" s="1258"/>
      <c r="BM44" s="1258"/>
      <c r="BN44" s="1258"/>
      <c r="BO44" s="1258"/>
      <c r="BP44" s="1258"/>
      <c r="BQ44" s="1258"/>
      <c r="BR44" s="1258"/>
      <c r="BS44" s="1258"/>
      <c r="BT44" s="1258"/>
      <c r="BU44" s="1258"/>
      <c r="BV44" s="1258"/>
      <c r="BW44" s="1258"/>
      <c r="BX44" s="1258"/>
      <c r="BY44" s="1258"/>
      <c r="BZ44" s="1258"/>
      <c r="CA44" s="1258"/>
      <c r="CB44" s="1258"/>
      <c r="CC44" s="1258"/>
      <c r="CD44" s="1258"/>
      <c r="CE44" s="1258"/>
      <c r="CF44" s="1258"/>
      <c r="CG44" s="1258"/>
      <c r="CH44" s="1258"/>
      <c r="CI44" s="1258"/>
      <c r="CJ44" s="1258"/>
      <c r="CK44" s="1258"/>
      <c r="CL44" s="1258"/>
      <c r="CM44" s="1258"/>
      <c r="CN44" s="1258"/>
      <c r="CO44" s="1258"/>
      <c r="CP44" s="1258"/>
      <c r="CQ44" s="1258"/>
      <c r="CR44" s="1258"/>
      <c r="CS44" s="1258"/>
      <c r="CT44" s="1258"/>
      <c r="CU44" s="1258"/>
      <c r="CV44" s="1258"/>
      <c r="CW44" s="1258"/>
      <c r="CX44" s="1258"/>
      <c r="CY44" s="1258"/>
      <c r="CZ44" s="1258"/>
      <c r="DA44" s="1258"/>
      <c r="DB44" s="1258"/>
      <c r="DC44" s="1259"/>
    </row>
    <row r="45" spans="2:109" ht="13" x14ac:dyDescent="0.2">
      <c r="B45" s="365"/>
      <c r="AN45" s="1257"/>
      <c r="AO45" s="1258"/>
      <c r="AP45" s="1258"/>
      <c r="AQ45" s="1258"/>
      <c r="AR45" s="1258"/>
      <c r="AS45" s="1258"/>
      <c r="AT45" s="1258"/>
      <c r="AU45" s="1258"/>
      <c r="AV45" s="1258"/>
      <c r="AW45" s="1258"/>
      <c r="AX45" s="1258"/>
      <c r="AY45" s="1258"/>
      <c r="AZ45" s="1258"/>
      <c r="BA45" s="1258"/>
      <c r="BB45" s="1258"/>
      <c r="BC45" s="1258"/>
      <c r="BD45" s="1258"/>
      <c r="BE45" s="1258"/>
      <c r="BF45" s="1258"/>
      <c r="BG45" s="1258"/>
      <c r="BH45" s="1258"/>
      <c r="BI45" s="1258"/>
      <c r="BJ45" s="1258"/>
      <c r="BK45" s="1258"/>
      <c r="BL45" s="1258"/>
      <c r="BM45" s="1258"/>
      <c r="BN45" s="1258"/>
      <c r="BO45" s="1258"/>
      <c r="BP45" s="1258"/>
      <c r="BQ45" s="1258"/>
      <c r="BR45" s="1258"/>
      <c r="BS45" s="1258"/>
      <c r="BT45" s="1258"/>
      <c r="BU45" s="1258"/>
      <c r="BV45" s="1258"/>
      <c r="BW45" s="1258"/>
      <c r="BX45" s="1258"/>
      <c r="BY45" s="1258"/>
      <c r="BZ45" s="1258"/>
      <c r="CA45" s="1258"/>
      <c r="CB45" s="1258"/>
      <c r="CC45" s="1258"/>
      <c r="CD45" s="1258"/>
      <c r="CE45" s="1258"/>
      <c r="CF45" s="1258"/>
      <c r="CG45" s="1258"/>
      <c r="CH45" s="1258"/>
      <c r="CI45" s="1258"/>
      <c r="CJ45" s="1258"/>
      <c r="CK45" s="1258"/>
      <c r="CL45" s="1258"/>
      <c r="CM45" s="1258"/>
      <c r="CN45" s="1258"/>
      <c r="CO45" s="1258"/>
      <c r="CP45" s="1258"/>
      <c r="CQ45" s="1258"/>
      <c r="CR45" s="1258"/>
      <c r="CS45" s="1258"/>
      <c r="CT45" s="1258"/>
      <c r="CU45" s="1258"/>
      <c r="CV45" s="1258"/>
      <c r="CW45" s="1258"/>
      <c r="CX45" s="1258"/>
      <c r="CY45" s="1258"/>
      <c r="CZ45" s="1258"/>
      <c r="DA45" s="1258"/>
      <c r="DB45" s="1258"/>
      <c r="DC45" s="1259"/>
    </row>
    <row r="46" spans="2:109" ht="13" x14ac:dyDescent="0.2">
      <c r="B46" s="365"/>
      <c r="AN46" s="1257"/>
      <c r="AO46" s="1258"/>
      <c r="AP46" s="1258"/>
      <c r="AQ46" s="1258"/>
      <c r="AR46" s="1258"/>
      <c r="AS46" s="1258"/>
      <c r="AT46" s="1258"/>
      <c r="AU46" s="1258"/>
      <c r="AV46" s="1258"/>
      <c r="AW46" s="1258"/>
      <c r="AX46" s="1258"/>
      <c r="AY46" s="1258"/>
      <c r="AZ46" s="1258"/>
      <c r="BA46" s="1258"/>
      <c r="BB46" s="1258"/>
      <c r="BC46" s="1258"/>
      <c r="BD46" s="1258"/>
      <c r="BE46" s="1258"/>
      <c r="BF46" s="1258"/>
      <c r="BG46" s="1258"/>
      <c r="BH46" s="1258"/>
      <c r="BI46" s="1258"/>
      <c r="BJ46" s="1258"/>
      <c r="BK46" s="1258"/>
      <c r="BL46" s="1258"/>
      <c r="BM46" s="1258"/>
      <c r="BN46" s="1258"/>
      <c r="BO46" s="1258"/>
      <c r="BP46" s="1258"/>
      <c r="BQ46" s="1258"/>
      <c r="BR46" s="1258"/>
      <c r="BS46" s="1258"/>
      <c r="BT46" s="1258"/>
      <c r="BU46" s="1258"/>
      <c r="BV46" s="1258"/>
      <c r="BW46" s="1258"/>
      <c r="BX46" s="1258"/>
      <c r="BY46" s="1258"/>
      <c r="BZ46" s="1258"/>
      <c r="CA46" s="1258"/>
      <c r="CB46" s="1258"/>
      <c r="CC46" s="1258"/>
      <c r="CD46" s="1258"/>
      <c r="CE46" s="1258"/>
      <c r="CF46" s="1258"/>
      <c r="CG46" s="1258"/>
      <c r="CH46" s="1258"/>
      <c r="CI46" s="1258"/>
      <c r="CJ46" s="1258"/>
      <c r="CK46" s="1258"/>
      <c r="CL46" s="1258"/>
      <c r="CM46" s="1258"/>
      <c r="CN46" s="1258"/>
      <c r="CO46" s="1258"/>
      <c r="CP46" s="1258"/>
      <c r="CQ46" s="1258"/>
      <c r="CR46" s="1258"/>
      <c r="CS46" s="1258"/>
      <c r="CT46" s="1258"/>
      <c r="CU46" s="1258"/>
      <c r="CV46" s="1258"/>
      <c r="CW46" s="1258"/>
      <c r="CX46" s="1258"/>
      <c r="CY46" s="1258"/>
      <c r="CZ46" s="1258"/>
      <c r="DA46" s="1258"/>
      <c r="DB46" s="1258"/>
      <c r="DC46" s="1259"/>
    </row>
    <row r="47" spans="2:109" ht="13" x14ac:dyDescent="0.2">
      <c r="B47" s="365"/>
      <c r="AN47" s="1260"/>
      <c r="AO47" s="1261"/>
      <c r="AP47" s="1261"/>
      <c r="AQ47" s="1261"/>
      <c r="AR47" s="1261"/>
      <c r="AS47" s="1261"/>
      <c r="AT47" s="1261"/>
      <c r="AU47" s="1261"/>
      <c r="AV47" s="1261"/>
      <c r="AW47" s="1261"/>
      <c r="AX47" s="1261"/>
      <c r="AY47" s="1261"/>
      <c r="AZ47" s="1261"/>
      <c r="BA47" s="1261"/>
      <c r="BB47" s="1261"/>
      <c r="BC47" s="1261"/>
      <c r="BD47" s="1261"/>
      <c r="BE47" s="1261"/>
      <c r="BF47" s="1261"/>
      <c r="BG47" s="1261"/>
      <c r="BH47" s="1261"/>
      <c r="BI47" s="1261"/>
      <c r="BJ47" s="1261"/>
      <c r="BK47" s="1261"/>
      <c r="BL47" s="1261"/>
      <c r="BM47" s="1261"/>
      <c r="BN47" s="1261"/>
      <c r="BO47" s="1261"/>
      <c r="BP47" s="1261"/>
      <c r="BQ47" s="1261"/>
      <c r="BR47" s="1261"/>
      <c r="BS47" s="1261"/>
      <c r="BT47" s="1261"/>
      <c r="BU47" s="1261"/>
      <c r="BV47" s="1261"/>
      <c r="BW47" s="1261"/>
      <c r="BX47" s="1261"/>
      <c r="BY47" s="1261"/>
      <c r="BZ47" s="1261"/>
      <c r="CA47" s="1261"/>
      <c r="CB47" s="1261"/>
      <c r="CC47" s="1261"/>
      <c r="CD47" s="1261"/>
      <c r="CE47" s="1261"/>
      <c r="CF47" s="1261"/>
      <c r="CG47" s="1261"/>
      <c r="CH47" s="1261"/>
      <c r="CI47" s="1261"/>
      <c r="CJ47" s="1261"/>
      <c r="CK47" s="1261"/>
      <c r="CL47" s="1261"/>
      <c r="CM47" s="1261"/>
      <c r="CN47" s="1261"/>
      <c r="CO47" s="1261"/>
      <c r="CP47" s="1261"/>
      <c r="CQ47" s="1261"/>
      <c r="CR47" s="1261"/>
      <c r="CS47" s="1261"/>
      <c r="CT47" s="1261"/>
      <c r="CU47" s="1261"/>
      <c r="CV47" s="1261"/>
      <c r="CW47" s="1261"/>
      <c r="CX47" s="1261"/>
      <c r="CY47" s="1261"/>
      <c r="CZ47" s="1261"/>
      <c r="DA47" s="1261"/>
      <c r="DB47" s="1261"/>
      <c r="DC47" s="1262"/>
    </row>
    <row r="48" spans="2:109" ht="13" x14ac:dyDescent="0.2">
      <c r="B48" s="365"/>
      <c r="H48" s="371"/>
      <c r="I48" s="371"/>
      <c r="J48" s="371"/>
      <c r="AN48" s="371"/>
      <c r="AO48" s="371"/>
      <c r="AP48" s="371"/>
      <c r="AZ48" s="371"/>
      <c r="BA48" s="371"/>
      <c r="BB48" s="371"/>
      <c r="BL48" s="371"/>
      <c r="BM48" s="371"/>
      <c r="BN48" s="371"/>
      <c r="BX48" s="371"/>
      <c r="BY48" s="371"/>
      <c r="BZ48" s="371"/>
      <c r="CJ48" s="371"/>
      <c r="CK48" s="371"/>
      <c r="CL48" s="371"/>
      <c r="CV48" s="371"/>
      <c r="CW48" s="371"/>
      <c r="CX48" s="371"/>
    </row>
    <row r="49" spans="1:109" ht="13" x14ac:dyDescent="0.2">
      <c r="B49" s="365"/>
      <c r="AN49" s="364" t="s">
        <v>647</v>
      </c>
    </row>
    <row r="50" spans="1:109" ht="13" x14ac:dyDescent="0.2">
      <c r="B50" s="365"/>
      <c r="G50" s="1263"/>
      <c r="H50" s="1263"/>
      <c r="I50" s="1263"/>
      <c r="J50" s="1263"/>
      <c r="K50" s="373"/>
      <c r="L50" s="373"/>
      <c r="M50" s="372"/>
      <c r="N50" s="372"/>
      <c r="AN50" s="1264"/>
      <c r="AO50" s="1265"/>
      <c r="AP50" s="1265"/>
      <c r="AQ50" s="1265"/>
      <c r="AR50" s="1265"/>
      <c r="AS50" s="1265"/>
      <c r="AT50" s="1265"/>
      <c r="AU50" s="1265"/>
      <c r="AV50" s="1265"/>
      <c r="AW50" s="1265"/>
      <c r="AX50" s="1265"/>
      <c r="AY50" s="1265"/>
      <c r="AZ50" s="1265"/>
      <c r="BA50" s="1265"/>
      <c r="BB50" s="1265"/>
      <c r="BC50" s="1265"/>
      <c r="BD50" s="1265"/>
      <c r="BE50" s="1265"/>
      <c r="BF50" s="1265"/>
      <c r="BG50" s="1265"/>
      <c r="BH50" s="1265"/>
      <c r="BI50" s="1265"/>
      <c r="BJ50" s="1265"/>
      <c r="BK50" s="1265"/>
      <c r="BL50" s="1265"/>
      <c r="BM50" s="1265"/>
      <c r="BN50" s="1265"/>
      <c r="BO50" s="1266"/>
      <c r="BP50" s="1267" t="s">
        <v>587</v>
      </c>
      <c r="BQ50" s="1267"/>
      <c r="BR50" s="1267"/>
      <c r="BS50" s="1267"/>
      <c r="BT50" s="1267"/>
      <c r="BU50" s="1267"/>
      <c r="BV50" s="1267"/>
      <c r="BW50" s="1267"/>
      <c r="BX50" s="1267" t="s">
        <v>588</v>
      </c>
      <c r="BY50" s="1267"/>
      <c r="BZ50" s="1267"/>
      <c r="CA50" s="1267"/>
      <c r="CB50" s="1267"/>
      <c r="CC50" s="1267"/>
      <c r="CD50" s="1267"/>
      <c r="CE50" s="1267"/>
      <c r="CF50" s="1267" t="s">
        <v>589</v>
      </c>
      <c r="CG50" s="1267"/>
      <c r="CH50" s="1267"/>
      <c r="CI50" s="1267"/>
      <c r="CJ50" s="1267"/>
      <c r="CK50" s="1267"/>
      <c r="CL50" s="1267"/>
      <c r="CM50" s="1267"/>
      <c r="CN50" s="1267" t="s">
        <v>590</v>
      </c>
      <c r="CO50" s="1267"/>
      <c r="CP50" s="1267"/>
      <c r="CQ50" s="1267"/>
      <c r="CR50" s="1267"/>
      <c r="CS50" s="1267"/>
      <c r="CT50" s="1267"/>
      <c r="CU50" s="1267"/>
      <c r="CV50" s="1267" t="s">
        <v>591</v>
      </c>
      <c r="CW50" s="1267"/>
      <c r="CX50" s="1267"/>
      <c r="CY50" s="1267"/>
      <c r="CZ50" s="1267"/>
      <c r="DA50" s="1267"/>
      <c r="DB50" s="1267"/>
      <c r="DC50" s="1267"/>
    </row>
    <row r="51" spans="1:109" ht="13.5" customHeight="1" x14ac:dyDescent="0.2">
      <c r="B51" s="365"/>
      <c r="G51" s="1272"/>
      <c r="H51" s="1272"/>
      <c r="I51" s="1270"/>
      <c r="J51" s="1270"/>
      <c r="K51" s="1269"/>
      <c r="L51" s="1269"/>
      <c r="M51" s="1269"/>
      <c r="N51" s="1269"/>
      <c r="AM51" s="371"/>
      <c r="AN51" s="1268" t="s">
        <v>646</v>
      </c>
      <c r="AO51" s="1268"/>
      <c r="AP51" s="1268"/>
      <c r="AQ51" s="1268"/>
      <c r="AR51" s="1268"/>
      <c r="AS51" s="1268"/>
      <c r="AT51" s="1268"/>
      <c r="AU51" s="1268"/>
      <c r="AV51" s="1268"/>
      <c r="AW51" s="1268"/>
      <c r="AX51" s="1268"/>
      <c r="AY51" s="1268"/>
      <c r="AZ51" s="1268"/>
      <c r="BA51" s="1268"/>
      <c r="BB51" s="1268" t="s">
        <v>642</v>
      </c>
      <c r="BC51" s="1268"/>
      <c r="BD51" s="1268"/>
      <c r="BE51" s="1268"/>
      <c r="BF51" s="1268"/>
      <c r="BG51" s="1268"/>
      <c r="BH51" s="1268"/>
      <c r="BI51" s="1268"/>
      <c r="BJ51" s="1268"/>
      <c r="BK51" s="1268"/>
      <c r="BL51" s="1268"/>
      <c r="BM51" s="1268"/>
      <c r="BN51" s="1268"/>
      <c r="BO51" s="1268"/>
      <c r="BP51" s="1253">
        <v>118.9</v>
      </c>
      <c r="BQ51" s="1253"/>
      <c r="BR51" s="1253"/>
      <c r="BS51" s="1253"/>
      <c r="BT51" s="1253"/>
      <c r="BU51" s="1253"/>
      <c r="BV51" s="1253"/>
      <c r="BW51" s="1253"/>
      <c r="BX51" s="1253">
        <v>125.5</v>
      </c>
      <c r="BY51" s="1253"/>
      <c r="BZ51" s="1253"/>
      <c r="CA51" s="1253"/>
      <c r="CB51" s="1253"/>
      <c r="CC51" s="1253"/>
      <c r="CD51" s="1253"/>
      <c r="CE51" s="1253"/>
      <c r="CF51" s="1253">
        <v>124.8</v>
      </c>
      <c r="CG51" s="1253"/>
      <c r="CH51" s="1253"/>
      <c r="CI51" s="1253"/>
      <c r="CJ51" s="1253"/>
      <c r="CK51" s="1253"/>
      <c r="CL51" s="1253"/>
      <c r="CM51" s="1253"/>
      <c r="CN51" s="1253">
        <v>104.8</v>
      </c>
      <c r="CO51" s="1253"/>
      <c r="CP51" s="1253"/>
      <c r="CQ51" s="1253"/>
      <c r="CR51" s="1253"/>
      <c r="CS51" s="1253"/>
      <c r="CT51" s="1253"/>
      <c r="CU51" s="1253"/>
      <c r="CV51" s="1253">
        <v>94.9</v>
      </c>
      <c r="CW51" s="1253"/>
      <c r="CX51" s="1253"/>
      <c r="CY51" s="1253"/>
      <c r="CZ51" s="1253"/>
      <c r="DA51" s="1253"/>
      <c r="DB51" s="1253"/>
      <c r="DC51" s="1253"/>
    </row>
    <row r="52" spans="1:109" ht="13" x14ac:dyDescent="0.2">
      <c r="B52" s="365"/>
      <c r="G52" s="1272"/>
      <c r="H52" s="1272"/>
      <c r="I52" s="1270"/>
      <c r="J52" s="1270"/>
      <c r="K52" s="1269"/>
      <c r="L52" s="1269"/>
      <c r="M52" s="1269"/>
      <c r="N52" s="1269"/>
      <c r="AM52" s="371"/>
      <c r="AN52" s="1268"/>
      <c r="AO52" s="1268"/>
      <c r="AP52" s="1268"/>
      <c r="AQ52" s="1268"/>
      <c r="AR52" s="1268"/>
      <c r="AS52" s="1268"/>
      <c r="AT52" s="1268"/>
      <c r="AU52" s="1268"/>
      <c r="AV52" s="1268"/>
      <c r="AW52" s="1268"/>
      <c r="AX52" s="1268"/>
      <c r="AY52" s="1268"/>
      <c r="AZ52" s="1268"/>
      <c r="BA52" s="1268"/>
      <c r="BB52" s="1268"/>
      <c r="BC52" s="1268"/>
      <c r="BD52" s="1268"/>
      <c r="BE52" s="1268"/>
      <c r="BF52" s="1268"/>
      <c r="BG52" s="1268"/>
      <c r="BH52" s="1268"/>
      <c r="BI52" s="1268"/>
      <c r="BJ52" s="1268"/>
      <c r="BK52" s="1268"/>
      <c r="BL52" s="1268"/>
      <c r="BM52" s="1268"/>
      <c r="BN52" s="1268"/>
      <c r="BO52" s="1268"/>
      <c r="BP52" s="1253"/>
      <c r="BQ52" s="1253"/>
      <c r="BR52" s="1253"/>
      <c r="BS52" s="1253"/>
      <c r="BT52" s="1253"/>
      <c r="BU52" s="1253"/>
      <c r="BV52" s="1253"/>
      <c r="BW52" s="1253"/>
      <c r="BX52" s="1253"/>
      <c r="BY52" s="1253"/>
      <c r="BZ52" s="1253"/>
      <c r="CA52" s="1253"/>
      <c r="CB52" s="1253"/>
      <c r="CC52" s="1253"/>
      <c r="CD52" s="1253"/>
      <c r="CE52" s="1253"/>
      <c r="CF52" s="1253"/>
      <c r="CG52" s="1253"/>
      <c r="CH52" s="1253"/>
      <c r="CI52" s="1253"/>
      <c r="CJ52" s="1253"/>
      <c r="CK52" s="1253"/>
      <c r="CL52" s="1253"/>
      <c r="CM52" s="1253"/>
      <c r="CN52" s="1253"/>
      <c r="CO52" s="1253"/>
      <c r="CP52" s="1253"/>
      <c r="CQ52" s="1253"/>
      <c r="CR52" s="1253"/>
      <c r="CS52" s="1253"/>
      <c r="CT52" s="1253"/>
      <c r="CU52" s="1253"/>
      <c r="CV52" s="1253"/>
      <c r="CW52" s="1253"/>
      <c r="CX52" s="1253"/>
      <c r="CY52" s="1253"/>
      <c r="CZ52" s="1253"/>
      <c r="DA52" s="1253"/>
      <c r="DB52" s="1253"/>
      <c r="DC52" s="1253"/>
    </row>
    <row r="53" spans="1:109" ht="13" x14ac:dyDescent="0.2">
      <c r="A53" s="379"/>
      <c r="B53" s="365"/>
      <c r="G53" s="1272"/>
      <c r="H53" s="1272"/>
      <c r="I53" s="1263"/>
      <c r="J53" s="1263"/>
      <c r="K53" s="1269"/>
      <c r="L53" s="1269"/>
      <c r="M53" s="1269"/>
      <c r="N53" s="1269"/>
      <c r="AM53" s="371"/>
      <c r="AN53" s="1268"/>
      <c r="AO53" s="1268"/>
      <c r="AP53" s="1268"/>
      <c r="AQ53" s="1268"/>
      <c r="AR53" s="1268"/>
      <c r="AS53" s="1268"/>
      <c r="AT53" s="1268"/>
      <c r="AU53" s="1268"/>
      <c r="AV53" s="1268"/>
      <c r="AW53" s="1268"/>
      <c r="AX53" s="1268"/>
      <c r="AY53" s="1268"/>
      <c r="AZ53" s="1268"/>
      <c r="BA53" s="1268"/>
      <c r="BB53" s="1268" t="s">
        <v>651</v>
      </c>
      <c r="BC53" s="1268"/>
      <c r="BD53" s="1268"/>
      <c r="BE53" s="1268"/>
      <c r="BF53" s="1268"/>
      <c r="BG53" s="1268"/>
      <c r="BH53" s="1268"/>
      <c r="BI53" s="1268"/>
      <c r="BJ53" s="1268"/>
      <c r="BK53" s="1268"/>
      <c r="BL53" s="1268"/>
      <c r="BM53" s="1268"/>
      <c r="BN53" s="1268"/>
      <c r="BO53" s="1268"/>
      <c r="BP53" s="1253">
        <v>63.1</v>
      </c>
      <c r="BQ53" s="1253"/>
      <c r="BR53" s="1253"/>
      <c r="BS53" s="1253"/>
      <c r="BT53" s="1253"/>
      <c r="BU53" s="1253"/>
      <c r="BV53" s="1253"/>
      <c r="BW53" s="1253"/>
      <c r="BX53" s="1253">
        <v>64.2</v>
      </c>
      <c r="BY53" s="1253"/>
      <c r="BZ53" s="1253"/>
      <c r="CA53" s="1253"/>
      <c r="CB53" s="1253"/>
      <c r="CC53" s="1253"/>
      <c r="CD53" s="1253"/>
      <c r="CE53" s="1253"/>
      <c r="CF53" s="1253">
        <v>65.3</v>
      </c>
      <c r="CG53" s="1253"/>
      <c r="CH53" s="1253"/>
      <c r="CI53" s="1253"/>
      <c r="CJ53" s="1253"/>
      <c r="CK53" s="1253"/>
      <c r="CL53" s="1253"/>
      <c r="CM53" s="1253"/>
      <c r="CN53" s="1253">
        <v>65.599999999999994</v>
      </c>
      <c r="CO53" s="1253"/>
      <c r="CP53" s="1253"/>
      <c r="CQ53" s="1253"/>
      <c r="CR53" s="1253"/>
      <c r="CS53" s="1253"/>
      <c r="CT53" s="1253"/>
      <c r="CU53" s="1253"/>
      <c r="CV53" s="1253">
        <v>66.5</v>
      </c>
      <c r="CW53" s="1253"/>
      <c r="CX53" s="1253"/>
      <c r="CY53" s="1253"/>
      <c r="CZ53" s="1253"/>
      <c r="DA53" s="1253"/>
      <c r="DB53" s="1253"/>
      <c r="DC53" s="1253"/>
    </row>
    <row r="54" spans="1:109" ht="13" x14ac:dyDescent="0.2">
      <c r="A54" s="379"/>
      <c r="B54" s="365"/>
      <c r="G54" s="1272"/>
      <c r="H54" s="1272"/>
      <c r="I54" s="1263"/>
      <c r="J54" s="1263"/>
      <c r="K54" s="1269"/>
      <c r="L54" s="1269"/>
      <c r="M54" s="1269"/>
      <c r="N54" s="1269"/>
      <c r="AM54" s="371"/>
      <c r="AN54" s="1268"/>
      <c r="AO54" s="1268"/>
      <c r="AP54" s="1268"/>
      <c r="AQ54" s="1268"/>
      <c r="AR54" s="1268"/>
      <c r="AS54" s="1268"/>
      <c r="AT54" s="1268"/>
      <c r="AU54" s="1268"/>
      <c r="AV54" s="1268"/>
      <c r="AW54" s="1268"/>
      <c r="AX54" s="1268"/>
      <c r="AY54" s="1268"/>
      <c r="AZ54" s="1268"/>
      <c r="BA54" s="1268"/>
      <c r="BB54" s="1268"/>
      <c r="BC54" s="1268"/>
      <c r="BD54" s="1268"/>
      <c r="BE54" s="1268"/>
      <c r="BF54" s="1268"/>
      <c r="BG54" s="1268"/>
      <c r="BH54" s="1268"/>
      <c r="BI54" s="1268"/>
      <c r="BJ54" s="1268"/>
      <c r="BK54" s="1268"/>
      <c r="BL54" s="1268"/>
      <c r="BM54" s="1268"/>
      <c r="BN54" s="1268"/>
      <c r="BO54" s="1268"/>
      <c r="BP54" s="1253"/>
      <c r="BQ54" s="1253"/>
      <c r="BR54" s="1253"/>
      <c r="BS54" s="1253"/>
      <c r="BT54" s="1253"/>
      <c r="BU54" s="1253"/>
      <c r="BV54" s="1253"/>
      <c r="BW54" s="1253"/>
      <c r="BX54" s="1253"/>
      <c r="BY54" s="1253"/>
      <c r="BZ54" s="1253"/>
      <c r="CA54" s="1253"/>
      <c r="CB54" s="1253"/>
      <c r="CC54" s="1253"/>
      <c r="CD54" s="1253"/>
      <c r="CE54" s="1253"/>
      <c r="CF54" s="1253"/>
      <c r="CG54" s="1253"/>
      <c r="CH54" s="1253"/>
      <c r="CI54" s="1253"/>
      <c r="CJ54" s="1253"/>
      <c r="CK54" s="1253"/>
      <c r="CL54" s="1253"/>
      <c r="CM54" s="1253"/>
      <c r="CN54" s="1253"/>
      <c r="CO54" s="1253"/>
      <c r="CP54" s="1253"/>
      <c r="CQ54" s="1253"/>
      <c r="CR54" s="1253"/>
      <c r="CS54" s="1253"/>
      <c r="CT54" s="1253"/>
      <c r="CU54" s="1253"/>
      <c r="CV54" s="1253"/>
      <c r="CW54" s="1253"/>
      <c r="CX54" s="1253"/>
      <c r="CY54" s="1253"/>
      <c r="CZ54" s="1253"/>
      <c r="DA54" s="1253"/>
      <c r="DB54" s="1253"/>
      <c r="DC54" s="1253"/>
    </row>
    <row r="55" spans="1:109" ht="13" x14ac:dyDescent="0.2">
      <c r="A55" s="379"/>
      <c r="B55" s="365"/>
      <c r="G55" s="1263"/>
      <c r="H55" s="1263"/>
      <c r="I55" s="1263"/>
      <c r="J55" s="1263"/>
      <c r="K55" s="1269"/>
      <c r="L55" s="1269"/>
      <c r="M55" s="1269"/>
      <c r="N55" s="1269"/>
      <c r="AN55" s="1267" t="s">
        <v>643</v>
      </c>
      <c r="AO55" s="1267"/>
      <c r="AP55" s="1267"/>
      <c r="AQ55" s="1267"/>
      <c r="AR55" s="1267"/>
      <c r="AS55" s="1267"/>
      <c r="AT55" s="1267"/>
      <c r="AU55" s="1267"/>
      <c r="AV55" s="1267"/>
      <c r="AW55" s="1267"/>
      <c r="AX55" s="1267"/>
      <c r="AY55" s="1267"/>
      <c r="AZ55" s="1267"/>
      <c r="BA55" s="1267"/>
      <c r="BB55" s="1268" t="s">
        <v>642</v>
      </c>
      <c r="BC55" s="1268"/>
      <c r="BD55" s="1268"/>
      <c r="BE55" s="1268"/>
      <c r="BF55" s="1268"/>
      <c r="BG55" s="1268"/>
      <c r="BH55" s="1268"/>
      <c r="BI55" s="1268"/>
      <c r="BJ55" s="1268"/>
      <c r="BK55" s="1268"/>
      <c r="BL55" s="1268"/>
      <c r="BM55" s="1268"/>
      <c r="BN55" s="1268"/>
      <c r="BO55" s="1268"/>
      <c r="BP55" s="1253">
        <v>34</v>
      </c>
      <c r="BQ55" s="1253"/>
      <c r="BR55" s="1253"/>
      <c r="BS55" s="1253"/>
      <c r="BT55" s="1253"/>
      <c r="BU55" s="1253"/>
      <c r="BV55" s="1253"/>
      <c r="BW55" s="1253"/>
      <c r="BX55" s="1253">
        <v>33.9</v>
      </c>
      <c r="BY55" s="1253"/>
      <c r="BZ55" s="1253"/>
      <c r="CA55" s="1253"/>
      <c r="CB55" s="1253"/>
      <c r="CC55" s="1253"/>
      <c r="CD55" s="1253"/>
      <c r="CE55" s="1253"/>
      <c r="CF55" s="1253">
        <v>31.5</v>
      </c>
      <c r="CG55" s="1253"/>
      <c r="CH55" s="1253"/>
      <c r="CI55" s="1253"/>
      <c r="CJ55" s="1253"/>
      <c r="CK55" s="1253"/>
      <c r="CL55" s="1253"/>
      <c r="CM55" s="1253"/>
      <c r="CN55" s="1253">
        <v>23.4</v>
      </c>
      <c r="CO55" s="1253"/>
      <c r="CP55" s="1253"/>
      <c r="CQ55" s="1253"/>
      <c r="CR55" s="1253"/>
      <c r="CS55" s="1253"/>
      <c r="CT55" s="1253"/>
      <c r="CU55" s="1253"/>
      <c r="CV55" s="1253">
        <v>18.2</v>
      </c>
      <c r="CW55" s="1253"/>
      <c r="CX55" s="1253"/>
      <c r="CY55" s="1253"/>
      <c r="CZ55" s="1253"/>
      <c r="DA55" s="1253"/>
      <c r="DB55" s="1253"/>
      <c r="DC55" s="1253"/>
    </row>
    <row r="56" spans="1:109" ht="13" x14ac:dyDescent="0.2">
      <c r="A56" s="379"/>
      <c r="B56" s="365"/>
      <c r="G56" s="1263"/>
      <c r="H56" s="1263"/>
      <c r="I56" s="1263"/>
      <c r="J56" s="1263"/>
      <c r="K56" s="1269"/>
      <c r="L56" s="1269"/>
      <c r="M56" s="1269"/>
      <c r="N56" s="1269"/>
      <c r="AN56" s="1267"/>
      <c r="AO56" s="1267"/>
      <c r="AP56" s="1267"/>
      <c r="AQ56" s="1267"/>
      <c r="AR56" s="1267"/>
      <c r="AS56" s="1267"/>
      <c r="AT56" s="1267"/>
      <c r="AU56" s="1267"/>
      <c r="AV56" s="1267"/>
      <c r="AW56" s="1267"/>
      <c r="AX56" s="1267"/>
      <c r="AY56" s="1267"/>
      <c r="AZ56" s="1267"/>
      <c r="BA56" s="1267"/>
      <c r="BB56" s="1268"/>
      <c r="BC56" s="1268"/>
      <c r="BD56" s="1268"/>
      <c r="BE56" s="1268"/>
      <c r="BF56" s="1268"/>
      <c r="BG56" s="1268"/>
      <c r="BH56" s="1268"/>
      <c r="BI56" s="1268"/>
      <c r="BJ56" s="1268"/>
      <c r="BK56" s="1268"/>
      <c r="BL56" s="1268"/>
      <c r="BM56" s="1268"/>
      <c r="BN56" s="1268"/>
      <c r="BO56" s="1268"/>
      <c r="BP56" s="1253"/>
      <c r="BQ56" s="1253"/>
      <c r="BR56" s="1253"/>
      <c r="BS56" s="1253"/>
      <c r="BT56" s="1253"/>
      <c r="BU56" s="1253"/>
      <c r="BV56" s="1253"/>
      <c r="BW56" s="1253"/>
      <c r="BX56" s="1253"/>
      <c r="BY56" s="1253"/>
      <c r="BZ56" s="1253"/>
      <c r="CA56" s="1253"/>
      <c r="CB56" s="1253"/>
      <c r="CC56" s="1253"/>
      <c r="CD56" s="1253"/>
      <c r="CE56" s="1253"/>
      <c r="CF56" s="1253"/>
      <c r="CG56" s="1253"/>
      <c r="CH56" s="1253"/>
      <c r="CI56" s="1253"/>
      <c r="CJ56" s="1253"/>
      <c r="CK56" s="1253"/>
      <c r="CL56" s="1253"/>
      <c r="CM56" s="1253"/>
      <c r="CN56" s="1253"/>
      <c r="CO56" s="1253"/>
      <c r="CP56" s="1253"/>
      <c r="CQ56" s="1253"/>
      <c r="CR56" s="1253"/>
      <c r="CS56" s="1253"/>
      <c r="CT56" s="1253"/>
      <c r="CU56" s="1253"/>
      <c r="CV56" s="1253"/>
      <c r="CW56" s="1253"/>
      <c r="CX56" s="1253"/>
      <c r="CY56" s="1253"/>
      <c r="CZ56" s="1253"/>
      <c r="DA56" s="1253"/>
      <c r="DB56" s="1253"/>
      <c r="DC56" s="1253"/>
    </row>
    <row r="57" spans="1:109" s="379" customFormat="1" ht="13" x14ac:dyDescent="0.2">
      <c r="B57" s="385"/>
      <c r="G57" s="1263"/>
      <c r="H57" s="1263"/>
      <c r="I57" s="1271"/>
      <c r="J57" s="1271"/>
      <c r="K57" s="1269"/>
      <c r="L57" s="1269"/>
      <c r="M57" s="1269"/>
      <c r="N57" s="1269"/>
      <c r="AM57" s="364"/>
      <c r="AN57" s="1267"/>
      <c r="AO57" s="1267"/>
      <c r="AP57" s="1267"/>
      <c r="AQ57" s="1267"/>
      <c r="AR57" s="1267"/>
      <c r="AS57" s="1267"/>
      <c r="AT57" s="1267"/>
      <c r="AU57" s="1267"/>
      <c r="AV57" s="1267"/>
      <c r="AW57" s="1267"/>
      <c r="AX57" s="1267"/>
      <c r="AY57" s="1267"/>
      <c r="AZ57" s="1267"/>
      <c r="BA57" s="1267"/>
      <c r="BB57" s="1268" t="s">
        <v>651</v>
      </c>
      <c r="BC57" s="1268"/>
      <c r="BD57" s="1268"/>
      <c r="BE57" s="1268"/>
      <c r="BF57" s="1268"/>
      <c r="BG57" s="1268"/>
      <c r="BH57" s="1268"/>
      <c r="BI57" s="1268"/>
      <c r="BJ57" s="1268"/>
      <c r="BK57" s="1268"/>
      <c r="BL57" s="1268"/>
      <c r="BM57" s="1268"/>
      <c r="BN57" s="1268"/>
      <c r="BO57" s="1268"/>
      <c r="BP57" s="1253">
        <v>61.1</v>
      </c>
      <c r="BQ57" s="1253"/>
      <c r="BR57" s="1253"/>
      <c r="BS57" s="1253"/>
      <c r="BT57" s="1253"/>
      <c r="BU57" s="1253"/>
      <c r="BV57" s="1253"/>
      <c r="BW57" s="1253"/>
      <c r="BX57" s="1253">
        <v>61.9</v>
      </c>
      <c r="BY57" s="1253"/>
      <c r="BZ57" s="1253"/>
      <c r="CA57" s="1253"/>
      <c r="CB57" s="1253"/>
      <c r="CC57" s="1253"/>
      <c r="CD57" s="1253"/>
      <c r="CE57" s="1253"/>
      <c r="CF57" s="1253">
        <v>62.7</v>
      </c>
      <c r="CG57" s="1253"/>
      <c r="CH57" s="1253"/>
      <c r="CI57" s="1253"/>
      <c r="CJ57" s="1253"/>
      <c r="CK57" s="1253"/>
      <c r="CL57" s="1253"/>
      <c r="CM57" s="1253"/>
      <c r="CN57" s="1253">
        <v>63.9</v>
      </c>
      <c r="CO57" s="1253"/>
      <c r="CP57" s="1253"/>
      <c r="CQ57" s="1253"/>
      <c r="CR57" s="1253"/>
      <c r="CS57" s="1253"/>
      <c r="CT57" s="1253"/>
      <c r="CU57" s="1253"/>
      <c r="CV57" s="1253">
        <v>64.8</v>
      </c>
      <c r="CW57" s="1253"/>
      <c r="CX57" s="1253"/>
      <c r="CY57" s="1253"/>
      <c r="CZ57" s="1253"/>
      <c r="DA57" s="1253"/>
      <c r="DB57" s="1253"/>
      <c r="DC57" s="1253"/>
      <c r="DD57" s="390"/>
      <c r="DE57" s="385"/>
    </row>
    <row r="58" spans="1:109" s="379" customFormat="1" ht="13" x14ac:dyDescent="0.2">
      <c r="A58" s="364"/>
      <c r="B58" s="385"/>
      <c r="G58" s="1263"/>
      <c r="H58" s="1263"/>
      <c r="I58" s="1271"/>
      <c r="J58" s="1271"/>
      <c r="K58" s="1269"/>
      <c r="L58" s="1269"/>
      <c r="M58" s="1269"/>
      <c r="N58" s="1269"/>
      <c r="AM58" s="364"/>
      <c r="AN58" s="1267"/>
      <c r="AO58" s="1267"/>
      <c r="AP58" s="1267"/>
      <c r="AQ58" s="1267"/>
      <c r="AR58" s="1267"/>
      <c r="AS58" s="1267"/>
      <c r="AT58" s="1267"/>
      <c r="AU58" s="1267"/>
      <c r="AV58" s="1267"/>
      <c r="AW58" s="1267"/>
      <c r="AX58" s="1267"/>
      <c r="AY58" s="1267"/>
      <c r="AZ58" s="1267"/>
      <c r="BA58" s="1267"/>
      <c r="BB58" s="1268"/>
      <c r="BC58" s="1268"/>
      <c r="BD58" s="1268"/>
      <c r="BE58" s="1268"/>
      <c r="BF58" s="1268"/>
      <c r="BG58" s="1268"/>
      <c r="BH58" s="1268"/>
      <c r="BI58" s="1268"/>
      <c r="BJ58" s="1268"/>
      <c r="BK58" s="1268"/>
      <c r="BL58" s="1268"/>
      <c r="BM58" s="1268"/>
      <c r="BN58" s="1268"/>
      <c r="BO58" s="1268"/>
      <c r="BP58" s="1253"/>
      <c r="BQ58" s="1253"/>
      <c r="BR58" s="1253"/>
      <c r="BS58" s="1253"/>
      <c r="BT58" s="1253"/>
      <c r="BU58" s="1253"/>
      <c r="BV58" s="1253"/>
      <c r="BW58" s="1253"/>
      <c r="BX58" s="1253"/>
      <c r="BY58" s="1253"/>
      <c r="BZ58" s="1253"/>
      <c r="CA58" s="1253"/>
      <c r="CB58" s="1253"/>
      <c r="CC58" s="1253"/>
      <c r="CD58" s="1253"/>
      <c r="CE58" s="1253"/>
      <c r="CF58" s="1253"/>
      <c r="CG58" s="1253"/>
      <c r="CH58" s="1253"/>
      <c r="CI58" s="1253"/>
      <c r="CJ58" s="1253"/>
      <c r="CK58" s="1253"/>
      <c r="CL58" s="1253"/>
      <c r="CM58" s="1253"/>
      <c r="CN58" s="1253"/>
      <c r="CO58" s="1253"/>
      <c r="CP58" s="1253"/>
      <c r="CQ58" s="1253"/>
      <c r="CR58" s="1253"/>
      <c r="CS58" s="1253"/>
      <c r="CT58" s="1253"/>
      <c r="CU58" s="1253"/>
      <c r="CV58" s="1253"/>
      <c r="CW58" s="1253"/>
      <c r="CX58" s="1253"/>
      <c r="CY58" s="1253"/>
      <c r="CZ58" s="1253"/>
      <c r="DA58" s="1253"/>
      <c r="DB58" s="1253"/>
      <c r="DC58" s="1253"/>
      <c r="DD58" s="390"/>
      <c r="DE58" s="385"/>
    </row>
    <row r="59" spans="1:109" s="379" customFormat="1" ht="13" x14ac:dyDescent="0.2">
      <c r="A59" s="364"/>
      <c r="B59" s="385"/>
      <c r="K59" s="391"/>
      <c r="L59" s="391"/>
      <c r="M59" s="391"/>
      <c r="N59" s="391"/>
      <c r="AQ59" s="391"/>
      <c r="AR59" s="391"/>
      <c r="AS59" s="391"/>
      <c r="AT59" s="391"/>
      <c r="BC59" s="391"/>
      <c r="BD59" s="391"/>
      <c r="BE59" s="391"/>
      <c r="BF59" s="391"/>
      <c r="BO59" s="391"/>
      <c r="BP59" s="391"/>
      <c r="BQ59" s="391"/>
      <c r="BR59" s="391"/>
      <c r="CA59" s="391"/>
      <c r="CB59" s="391"/>
      <c r="CC59" s="391"/>
      <c r="CD59" s="391"/>
      <c r="CM59" s="391"/>
      <c r="CN59" s="391"/>
      <c r="CO59" s="391"/>
      <c r="CP59" s="391"/>
      <c r="CY59" s="391"/>
      <c r="CZ59" s="391"/>
      <c r="DA59" s="391"/>
      <c r="DB59" s="391"/>
      <c r="DC59" s="391"/>
      <c r="DD59" s="390"/>
      <c r="DE59" s="385"/>
    </row>
    <row r="60" spans="1:109" s="379" customFormat="1" ht="13" x14ac:dyDescent="0.2">
      <c r="A60" s="364"/>
      <c r="B60" s="385"/>
      <c r="K60" s="391"/>
      <c r="L60" s="391"/>
      <c r="M60" s="391"/>
      <c r="N60" s="391"/>
      <c r="AQ60" s="391"/>
      <c r="AR60" s="391"/>
      <c r="AS60" s="391"/>
      <c r="AT60" s="391"/>
      <c r="BC60" s="391"/>
      <c r="BD60" s="391"/>
      <c r="BE60" s="391"/>
      <c r="BF60" s="391"/>
      <c r="BO60" s="391"/>
      <c r="BP60" s="391"/>
      <c r="BQ60" s="391"/>
      <c r="BR60" s="391"/>
      <c r="CA60" s="391"/>
      <c r="CB60" s="391"/>
      <c r="CC60" s="391"/>
      <c r="CD60" s="391"/>
      <c r="CM60" s="391"/>
      <c r="CN60" s="391"/>
      <c r="CO60" s="391"/>
      <c r="CP60" s="391"/>
      <c r="CY60" s="391"/>
      <c r="CZ60" s="391"/>
      <c r="DA60" s="391"/>
      <c r="DB60" s="391"/>
      <c r="DC60" s="391"/>
      <c r="DD60" s="390"/>
      <c r="DE60" s="385"/>
    </row>
    <row r="61" spans="1:109" s="379" customFormat="1" ht="13" x14ac:dyDescent="0.2">
      <c r="A61" s="364"/>
      <c r="B61" s="389"/>
      <c r="C61" s="388"/>
      <c r="D61" s="388"/>
      <c r="E61" s="388"/>
      <c r="F61" s="388"/>
      <c r="G61" s="388"/>
      <c r="H61" s="388"/>
      <c r="I61" s="388"/>
      <c r="J61" s="388"/>
      <c r="K61" s="388"/>
      <c r="L61" s="388"/>
      <c r="M61" s="387"/>
      <c r="N61" s="387"/>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7"/>
      <c r="AT61" s="387"/>
      <c r="AU61" s="388"/>
      <c r="AV61" s="388"/>
      <c r="AW61" s="388"/>
      <c r="AX61" s="388"/>
      <c r="AY61" s="388"/>
      <c r="AZ61" s="388"/>
      <c r="BA61" s="388"/>
      <c r="BB61" s="388"/>
      <c r="BC61" s="388"/>
      <c r="BD61" s="388"/>
      <c r="BE61" s="387"/>
      <c r="BF61" s="387"/>
      <c r="BG61" s="388"/>
      <c r="BH61" s="388"/>
      <c r="BI61" s="388"/>
      <c r="BJ61" s="388"/>
      <c r="BK61" s="388"/>
      <c r="BL61" s="388"/>
      <c r="BM61" s="388"/>
      <c r="BN61" s="388"/>
      <c r="BO61" s="388"/>
      <c r="BP61" s="388"/>
      <c r="BQ61" s="387"/>
      <c r="BR61" s="387"/>
      <c r="BS61" s="388"/>
      <c r="BT61" s="388"/>
      <c r="BU61" s="388"/>
      <c r="BV61" s="388"/>
      <c r="BW61" s="388"/>
      <c r="BX61" s="388"/>
      <c r="BY61" s="388"/>
      <c r="BZ61" s="388"/>
      <c r="CA61" s="388"/>
      <c r="CB61" s="388"/>
      <c r="CC61" s="387"/>
      <c r="CD61" s="387"/>
      <c r="CE61" s="388"/>
      <c r="CF61" s="388"/>
      <c r="CG61" s="388"/>
      <c r="CH61" s="388"/>
      <c r="CI61" s="388"/>
      <c r="CJ61" s="388"/>
      <c r="CK61" s="388"/>
      <c r="CL61" s="388"/>
      <c r="CM61" s="388"/>
      <c r="CN61" s="388"/>
      <c r="CO61" s="387"/>
      <c r="CP61" s="387"/>
      <c r="CQ61" s="388"/>
      <c r="CR61" s="388"/>
      <c r="CS61" s="388"/>
      <c r="CT61" s="388"/>
      <c r="CU61" s="388"/>
      <c r="CV61" s="388"/>
      <c r="CW61" s="388"/>
      <c r="CX61" s="388"/>
      <c r="CY61" s="388"/>
      <c r="CZ61" s="388"/>
      <c r="DA61" s="387"/>
      <c r="DB61" s="387"/>
      <c r="DC61" s="387"/>
      <c r="DD61" s="386"/>
      <c r="DE61" s="385"/>
    </row>
    <row r="62" spans="1:109" ht="13" x14ac:dyDescent="0.2">
      <c r="B62" s="384"/>
      <c r="C62" s="384"/>
      <c r="D62" s="384"/>
      <c r="E62" s="384"/>
      <c r="F62" s="384"/>
      <c r="G62" s="384"/>
      <c r="H62" s="384"/>
      <c r="I62" s="384"/>
      <c r="J62" s="384"/>
      <c r="K62" s="384"/>
      <c r="L62" s="384"/>
      <c r="M62" s="384"/>
      <c r="N62" s="384"/>
      <c r="O62" s="384"/>
      <c r="P62" s="384"/>
      <c r="Q62" s="384"/>
      <c r="R62" s="384"/>
      <c r="S62" s="384"/>
      <c r="T62" s="384"/>
      <c r="U62" s="384"/>
      <c r="V62" s="384"/>
      <c r="W62" s="384"/>
      <c r="X62" s="384"/>
      <c r="Y62" s="384"/>
      <c r="Z62" s="384"/>
      <c r="AA62" s="384"/>
      <c r="AB62" s="384"/>
      <c r="AC62" s="384"/>
      <c r="AD62" s="384"/>
      <c r="AE62" s="384"/>
      <c r="AF62" s="384"/>
      <c r="AG62" s="384"/>
      <c r="AH62" s="384"/>
      <c r="AI62" s="384"/>
      <c r="AJ62" s="384"/>
      <c r="AK62" s="384"/>
      <c r="AL62" s="384"/>
      <c r="AM62" s="384"/>
      <c r="AN62" s="384"/>
      <c r="AO62" s="384"/>
      <c r="AP62" s="384"/>
      <c r="AQ62" s="384"/>
      <c r="AR62" s="384"/>
      <c r="AS62" s="384"/>
      <c r="AT62" s="384"/>
      <c r="AU62" s="384"/>
      <c r="AV62" s="384"/>
      <c r="AW62" s="384"/>
      <c r="AX62" s="384"/>
      <c r="AY62" s="384"/>
      <c r="AZ62" s="384"/>
      <c r="BA62" s="384"/>
      <c r="BB62" s="384"/>
      <c r="BC62" s="384"/>
      <c r="BD62" s="384"/>
      <c r="BE62" s="384"/>
      <c r="BF62" s="384"/>
      <c r="BG62" s="384"/>
      <c r="BH62" s="384"/>
      <c r="BI62" s="384"/>
      <c r="BJ62" s="384"/>
      <c r="BK62" s="384"/>
      <c r="BL62" s="384"/>
      <c r="BM62" s="384"/>
      <c r="BN62" s="384"/>
      <c r="BO62" s="384"/>
      <c r="BP62" s="384"/>
      <c r="BQ62" s="384"/>
      <c r="BR62" s="384"/>
      <c r="BS62" s="384"/>
      <c r="BT62" s="384"/>
      <c r="BU62" s="384"/>
      <c r="BV62" s="384"/>
      <c r="BW62" s="384"/>
      <c r="BX62" s="384"/>
      <c r="BY62" s="384"/>
      <c r="BZ62" s="384"/>
      <c r="CA62" s="384"/>
      <c r="CB62" s="384"/>
      <c r="CC62" s="384"/>
      <c r="CD62" s="384"/>
      <c r="CE62" s="384"/>
      <c r="CF62" s="384"/>
      <c r="CG62" s="384"/>
      <c r="CH62" s="384"/>
      <c r="CI62" s="384"/>
      <c r="CJ62" s="384"/>
      <c r="CK62" s="384"/>
      <c r="CL62" s="384"/>
      <c r="CM62" s="384"/>
      <c r="CN62" s="384"/>
      <c r="CO62" s="384"/>
      <c r="CP62" s="384"/>
      <c r="CQ62" s="384"/>
      <c r="CR62" s="384"/>
      <c r="CS62" s="384"/>
      <c r="CT62" s="384"/>
      <c r="CU62" s="384"/>
      <c r="CV62" s="384"/>
      <c r="CW62" s="384"/>
      <c r="CX62" s="384"/>
      <c r="CY62" s="384"/>
      <c r="CZ62" s="384"/>
      <c r="DA62" s="384"/>
      <c r="DB62" s="384"/>
      <c r="DC62" s="384"/>
      <c r="DD62" s="384"/>
      <c r="DE62" s="364"/>
    </row>
    <row r="63" spans="1:109" ht="16.5" x14ac:dyDescent="0.2">
      <c r="B63" s="383" t="s">
        <v>650</v>
      </c>
    </row>
    <row r="64" spans="1:109" ht="13" x14ac:dyDescent="0.2">
      <c r="B64" s="365"/>
      <c r="G64" s="380"/>
      <c r="I64" s="382"/>
      <c r="J64" s="382"/>
      <c r="K64" s="382"/>
      <c r="L64" s="382"/>
      <c r="M64" s="382"/>
      <c r="N64" s="381"/>
      <c r="AM64" s="380"/>
      <c r="AN64" s="380" t="s">
        <v>649</v>
      </c>
      <c r="AP64" s="379"/>
      <c r="AQ64" s="379"/>
      <c r="AR64" s="379"/>
      <c r="AY64" s="380"/>
      <c r="BA64" s="379"/>
      <c r="BB64" s="379"/>
      <c r="BC64" s="379"/>
      <c r="BK64" s="380"/>
      <c r="BM64" s="379"/>
      <c r="BN64" s="379"/>
      <c r="BO64" s="379"/>
      <c r="BW64" s="380"/>
      <c r="BY64" s="379"/>
      <c r="BZ64" s="379"/>
      <c r="CA64" s="379"/>
      <c r="CI64" s="380"/>
      <c r="CK64" s="379"/>
      <c r="CL64" s="379"/>
      <c r="CM64" s="379"/>
      <c r="CU64" s="380"/>
      <c r="CW64" s="379"/>
      <c r="CX64" s="379"/>
      <c r="CY64" s="379"/>
    </row>
    <row r="65" spans="2:107" ht="13" x14ac:dyDescent="0.2">
      <c r="B65" s="365"/>
      <c r="AN65" s="1274" t="s">
        <v>648</v>
      </c>
      <c r="AO65" s="1275"/>
      <c r="AP65" s="1275"/>
      <c r="AQ65" s="1275"/>
      <c r="AR65" s="1275"/>
      <c r="AS65" s="1275"/>
      <c r="AT65" s="1275"/>
      <c r="AU65" s="1275"/>
      <c r="AV65" s="1275"/>
      <c r="AW65" s="1275"/>
      <c r="AX65" s="1275"/>
      <c r="AY65" s="1275"/>
      <c r="AZ65" s="1275"/>
      <c r="BA65" s="1275"/>
      <c r="BB65" s="1275"/>
      <c r="BC65" s="1275"/>
      <c r="BD65" s="1275"/>
      <c r="BE65" s="1275"/>
      <c r="BF65" s="1275"/>
      <c r="BG65" s="1275"/>
      <c r="BH65" s="1275"/>
      <c r="BI65" s="1275"/>
      <c r="BJ65" s="1275"/>
      <c r="BK65" s="1275"/>
      <c r="BL65" s="1275"/>
      <c r="BM65" s="1275"/>
      <c r="BN65" s="1275"/>
      <c r="BO65" s="1275"/>
      <c r="BP65" s="1275"/>
      <c r="BQ65" s="1275"/>
      <c r="BR65" s="1275"/>
      <c r="BS65" s="1275"/>
      <c r="BT65" s="1275"/>
      <c r="BU65" s="1275"/>
      <c r="BV65" s="1275"/>
      <c r="BW65" s="1275"/>
      <c r="BX65" s="1275"/>
      <c r="BY65" s="1275"/>
      <c r="BZ65" s="1275"/>
      <c r="CA65" s="1275"/>
      <c r="CB65" s="1275"/>
      <c r="CC65" s="1275"/>
      <c r="CD65" s="1275"/>
      <c r="CE65" s="1275"/>
      <c r="CF65" s="1275"/>
      <c r="CG65" s="1275"/>
      <c r="CH65" s="1275"/>
      <c r="CI65" s="1275"/>
      <c r="CJ65" s="1275"/>
      <c r="CK65" s="1275"/>
      <c r="CL65" s="1275"/>
      <c r="CM65" s="1275"/>
      <c r="CN65" s="1275"/>
      <c r="CO65" s="1275"/>
      <c r="CP65" s="1275"/>
      <c r="CQ65" s="1275"/>
      <c r="CR65" s="1275"/>
      <c r="CS65" s="1275"/>
      <c r="CT65" s="1275"/>
      <c r="CU65" s="1275"/>
      <c r="CV65" s="1275"/>
      <c r="CW65" s="1275"/>
      <c r="CX65" s="1275"/>
      <c r="CY65" s="1275"/>
      <c r="CZ65" s="1275"/>
      <c r="DA65" s="1275"/>
      <c r="DB65" s="1275"/>
      <c r="DC65" s="1276"/>
    </row>
    <row r="66" spans="2:107" ht="13" x14ac:dyDescent="0.2">
      <c r="B66" s="365"/>
      <c r="AN66" s="1277"/>
      <c r="AO66" s="1278"/>
      <c r="AP66" s="1278"/>
      <c r="AQ66" s="1278"/>
      <c r="AR66" s="1278"/>
      <c r="AS66" s="1278"/>
      <c r="AT66" s="1278"/>
      <c r="AU66" s="1278"/>
      <c r="AV66" s="1278"/>
      <c r="AW66" s="1278"/>
      <c r="AX66" s="1278"/>
      <c r="AY66" s="1278"/>
      <c r="AZ66" s="1278"/>
      <c r="BA66" s="1278"/>
      <c r="BB66" s="1278"/>
      <c r="BC66" s="1278"/>
      <c r="BD66" s="1278"/>
      <c r="BE66" s="1278"/>
      <c r="BF66" s="1278"/>
      <c r="BG66" s="1278"/>
      <c r="BH66" s="1278"/>
      <c r="BI66" s="1278"/>
      <c r="BJ66" s="1278"/>
      <c r="BK66" s="1278"/>
      <c r="BL66" s="1278"/>
      <c r="BM66" s="1278"/>
      <c r="BN66" s="1278"/>
      <c r="BO66" s="1278"/>
      <c r="BP66" s="1278"/>
      <c r="BQ66" s="1278"/>
      <c r="BR66" s="1278"/>
      <c r="BS66" s="1278"/>
      <c r="BT66" s="1278"/>
      <c r="BU66" s="1278"/>
      <c r="BV66" s="1278"/>
      <c r="BW66" s="1278"/>
      <c r="BX66" s="1278"/>
      <c r="BY66" s="1278"/>
      <c r="BZ66" s="1278"/>
      <c r="CA66" s="1278"/>
      <c r="CB66" s="1278"/>
      <c r="CC66" s="1278"/>
      <c r="CD66" s="1278"/>
      <c r="CE66" s="1278"/>
      <c r="CF66" s="1278"/>
      <c r="CG66" s="1278"/>
      <c r="CH66" s="1278"/>
      <c r="CI66" s="1278"/>
      <c r="CJ66" s="1278"/>
      <c r="CK66" s="1278"/>
      <c r="CL66" s="1278"/>
      <c r="CM66" s="1278"/>
      <c r="CN66" s="1278"/>
      <c r="CO66" s="1278"/>
      <c r="CP66" s="1278"/>
      <c r="CQ66" s="1278"/>
      <c r="CR66" s="1278"/>
      <c r="CS66" s="1278"/>
      <c r="CT66" s="1278"/>
      <c r="CU66" s="1278"/>
      <c r="CV66" s="1278"/>
      <c r="CW66" s="1278"/>
      <c r="CX66" s="1278"/>
      <c r="CY66" s="1278"/>
      <c r="CZ66" s="1278"/>
      <c r="DA66" s="1278"/>
      <c r="DB66" s="1278"/>
      <c r="DC66" s="1279"/>
    </row>
    <row r="67" spans="2:107" ht="13" x14ac:dyDescent="0.2">
      <c r="B67" s="365"/>
      <c r="AN67" s="1277"/>
      <c r="AO67" s="1278"/>
      <c r="AP67" s="1278"/>
      <c r="AQ67" s="1278"/>
      <c r="AR67" s="1278"/>
      <c r="AS67" s="1278"/>
      <c r="AT67" s="1278"/>
      <c r="AU67" s="1278"/>
      <c r="AV67" s="1278"/>
      <c r="AW67" s="1278"/>
      <c r="AX67" s="1278"/>
      <c r="AY67" s="1278"/>
      <c r="AZ67" s="1278"/>
      <c r="BA67" s="1278"/>
      <c r="BB67" s="1278"/>
      <c r="BC67" s="1278"/>
      <c r="BD67" s="1278"/>
      <c r="BE67" s="1278"/>
      <c r="BF67" s="1278"/>
      <c r="BG67" s="1278"/>
      <c r="BH67" s="1278"/>
      <c r="BI67" s="1278"/>
      <c r="BJ67" s="1278"/>
      <c r="BK67" s="1278"/>
      <c r="BL67" s="1278"/>
      <c r="BM67" s="1278"/>
      <c r="BN67" s="1278"/>
      <c r="BO67" s="1278"/>
      <c r="BP67" s="1278"/>
      <c r="BQ67" s="1278"/>
      <c r="BR67" s="1278"/>
      <c r="BS67" s="1278"/>
      <c r="BT67" s="1278"/>
      <c r="BU67" s="1278"/>
      <c r="BV67" s="1278"/>
      <c r="BW67" s="1278"/>
      <c r="BX67" s="1278"/>
      <c r="BY67" s="1278"/>
      <c r="BZ67" s="1278"/>
      <c r="CA67" s="1278"/>
      <c r="CB67" s="1278"/>
      <c r="CC67" s="1278"/>
      <c r="CD67" s="1278"/>
      <c r="CE67" s="1278"/>
      <c r="CF67" s="1278"/>
      <c r="CG67" s="1278"/>
      <c r="CH67" s="1278"/>
      <c r="CI67" s="1278"/>
      <c r="CJ67" s="1278"/>
      <c r="CK67" s="1278"/>
      <c r="CL67" s="1278"/>
      <c r="CM67" s="1278"/>
      <c r="CN67" s="1278"/>
      <c r="CO67" s="1278"/>
      <c r="CP67" s="1278"/>
      <c r="CQ67" s="1278"/>
      <c r="CR67" s="1278"/>
      <c r="CS67" s="1278"/>
      <c r="CT67" s="1278"/>
      <c r="CU67" s="1278"/>
      <c r="CV67" s="1278"/>
      <c r="CW67" s="1278"/>
      <c r="CX67" s="1278"/>
      <c r="CY67" s="1278"/>
      <c r="CZ67" s="1278"/>
      <c r="DA67" s="1278"/>
      <c r="DB67" s="1278"/>
      <c r="DC67" s="1279"/>
    </row>
    <row r="68" spans="2:107" ht="13" x14ac:dyDescent="0.2">
      <c r="B68" s="365"/>
      <c r="AN68" s="1277"/>
      <c r="AO68" s="1278"/>
      <c r="AP68" s="1278"/>
      <c r="AQ68" s="1278"/>
      <c r="AR68" s="1278"/>
      <c r="AS68" s="1278"/>
      <c r="AT68" s="1278"/>
      <c r="AU68" s="1278"/>
      <c r="AV68" s="1278"/>
      <c r="AW68" s="1278"/>
      <c r="AX68" s="1278"/>
      <c r="AY68" s="1278"/>
      <c r="AZ68" s="1278"/>
      <c r="BA68" s="1278"/>
      <c r="BB68" s="1278"/>
      <c r="BC68" s="1278"/>
      <c r="BD68" s="1278"/>
      <c r="BE68" s="1278"/>
      <c r="BF68" s="1278"/>
      <c r="BG68" s="1278"/>
      <c r="BH68" s="1278"/>
      <c r="BI68" s="1278"/>
      <c r="BJ68" s="1278"/>
      <c r="BK68" s="1278"/>
      <c r="BL68" s="1278"/>
      <c r="BM68" s="1278"/>
      <c r="BN68" s="1278"/>
      <c r="BO68" s="1278"/>
      <c r="BP68" s="1278"/>
      <c r="BQ68" s="1278"/>
      <c r="BR68" s="1278"/>
      <c r="BS68" s="1278"/>
      <c r="BT68" s="1278"/>
      <c r="BU68" s="1278"/>
      <c r="BV68" s="1278"/>
      <c r="BW68" s="1278"/>
      <c r="BX68" s="1278"/>
      <c r="BY68" s="1278"/>
      <c r="BZ68" s="1278"/>
      <c r="CA68" s="1278"/>
      <c r="CB68" s="1278"/>
      <c r="CC68" s="1278"/>
      <c r="CD68" s="1278"/>
      <c r="CE68" s="1278"/>
      <c r="CF68" s="1278"/>
      <c r="CG68" s="1278"/>
      <c r="CH68" s="1278"/>
      <c r="CI68" s="1278"/>
      <c r="CJ68" s="1278"/>
      <c r="CK68" s="1278"/>
      <c r="CL68" s="1278"/>
      <c r="CM68" s="1278"/>
      <c r="CN68" s="1278"/>
      <c r="CO68" s="1278"/>
      <c r="CP68" s="1278"/>
      <c r="CQ68" s="1278"/>
      <c r="CR68" s="1278"/>
      <c r="CS68" s="1278"/>
      <c r="CT68" s="1278"/>
      <c r="CU68" s="1278"/>
      <c r="CV68" s="1278"/>
      <c r="CW68" s="1278"/>
      <c r="CX68" s="1278"/>
      <c r="CY68" s="1278"/>
      <c r="CZ68" s="1278"/>
      <c r="DA68" s="1278"/>
      <c r="DB68" s="1278"/>
      <c r="DC68" s="1279"/>
    </row>
    <row r="69" spans="2:107" ht="13" x14ac:dyDescent="0.2">
      <c r="B69" s="365"/>
      <c r="AN69" s="1280"/>
      <c r="AO69" s="1281"/>
      <c r="AP69" s="1281"/>
      <c r="AQ69" s="1281"/>
      <c r="AR69" s="1281"/>
      <c r="AS69" s="1281"/>
      <c r="AT69" s="1281"/>
      <c r="AU69" s="1281"/>
      <c r="AV69" s="1281"/>
      <c r="AW69" s="1281"/>
      <c r="AX69" s="1281"/>
      <c r="AY69" s="1281"/>
      <c r="AZ69" s="1281"/>
      <c r="BA69" s="1281"/>
      <c r="BB69" s="1281"/>
      <c r="BC69" s="1281"/>
      <c r="BD69" s="1281"/>
      <c r="BE69" s="1281"/>
      <c r="BF69" s="1281"/>
      <c r="BG69" s="1281"/>
      <c r="BH69" s="1281"/>
      <c r="BI69" s="1281"/>
      <c r="BJ69" s="1281"/>
      <c r="BK69" s="1281"/>
      <c r="BL69" s="1281"/>
      <c r="BM69" s="1281"/>
      <c r="BN69" s="1281"/>
      <c r="BO69" s="1281"/>
      <c r="BP69" s="1281"/>
      <c r="BQ69" s="1281"/>
      <c r="BR69" s="1281"/>
      <c r="BS69" s="1281"/>
      <c r="BT69" s="1281"/>
      <c r="BU69" s="1281"/>
      <c r="BV69" s="1281"/>
      <c r="BW69" s="1281"/>
      <c r="BX69" s="1281"/>
      <c r="BY69" s="1281"/>
      <c r="BZ69" s="1281"/>
      <c r="CA69" s="1281"/>
      <c r="CB69" s="1281"/>
      <c r="CC69" s="1281"/>
      <c r="CD69" s="1281"/>
      <c r="CE69" s="1281"/>
      <c r="CF69" s="1281"/>
      <c r="CG69" s="1281"/>
      <c r="CH69" s="1281"/>
      <c r="CI69" s="1281"/>
      <c r="CJ69" s="1281"/>
      <c r="CK69" s="1281"/>
      <c r="CL69" s="1281"/>
      <c r="CM69" s="1281"/>
      <c r="CN69" s="1281"/>
      <c r="CO69" s="1281"/>
      <c r="CP69" s="1281"/>
      <c r="CQ69" s="1281"/>
      <c r="CR69" s="1281"/>
      <c r="CS69" s="1281"/>
      <c r="CT69" s="1281"/>
      <c r="CU69" s="1281"/>
      <c r="CV69" s="1281"/>
      <c r="CW69" s="1281"/>
      <c r="CX69" s="1281"/>
      <c r="CY69" s="1281"/>
      <c r="CZ69" s="1281"/>
      <c r="DA69" s="1281"/>
      <c r="DB69" s="1281"/>
      <c r="DC69" s="1282"/>
    </row>
    <row r="70" spans="2:107" ht="13" x14ac:dyDescent="0.2">
      <c r="B70" s="365"/>
      <c r="H70" s="378"/>
      <c r="I70" s="378"/>
      <c r="J70" s="376"/>
      <c r="K70" s="376"/>
      <c r="L70" s="375"/>
      <c r="M70" s="376"/>
      <c r="N70" s="375"/>
      <c r="AN70" s="371"/>
      <c r="AO70" s="371"/>
      <c r="AP70" s="371"/>
      <c r="AZ70" s="371"/>
      <c r="BA70" s="371"/>
      <c r="BB70" s="371"/>
      <c r="BL70" s="371"/>
      <c r="BM70" s="371"/>
      <c r="BN70" s="371"/>
      <c r="BX70" s="371"/>
      <c r="BY70" s="371"/>
      <c r="BZ70" s="371"/>
      <c r="CJ70" s="371"/>
      <c r="CK70" s="371"/>
      <c r="CL70" s="371"/>
      <c r="CV70" s="371"/>
      <c r="CW70" s="371"/>
      <c r="CX70" s="371"/>
    </row>
    <row r="71" spans="2:107" ht="13" x14ac:dyDescent="0.2">
      <c r="B71" s="365"/>
      <c r="G71" s="374"/>
      <c r="I71" s="377"/>
      <c r="J71" s="376"/>
      <c r="K71" s="376"/>
      <c r="L71" s="375"/>
      <c r="M71" s="376"/>
      <c r="N71" s="375"/>
      <c r="AM71" s="374"/>
      <c r="AN71" s="364" t="s">
        <v>647</v>
      </c>
    </row>
    <row r="72" spans="2:107" ht="13" x14ac:dyDescent="0.2">
      <c r="B72" s="365"/>
      <c r="G72" s="1263"/>
      <c r="H72" s="1263"/>
      <c r="I72" s="1263"/>
      <c r="J72" s="1263"/>
      <c r="K72" s="373"/>
      <c r="L72" s="373"/>
      <c r="M72" s="372"/>
      <c r="N72" s="372"/>
      <c r="AN72" s="1264"/>
      <c r="AO72" s="1265"/>
      <c r="AP72" s="1265"/>
      <c r="AQ72" s="1265"/>
      <c r="AR72" s="1265"/>
      <c r="AS72" s="1265"/>
      <c r="AT72" s="1265"/>
      <c r="AU72" s="1265"/>
      <c r="AV72" s="1265"/>
      <c r="AW72" s="1265"/>
      <c r="AX72" s="1265"/>
      <c r="AY72" s="1265"/>
      <c r="AZ72" s="1265"/>
      <c r="BA72" s="1265"/>
      <c r="BB72" s="1265"/>
      <c r="BC72" s="1265"/>
      <c r="BD72" s="1265"/>
      <c r="BE72" s="1265"/>
      <c r="BF72" s="1265"/>
      <c r="BG72" s="1265"/>
      <c r="BH72" s="1265"/>
      <c r="BI72" s="1265"/>
      <c r="BJ72" s="1265"/>
      <c r="BK72" s="1265"/>
      <c r="BL72" s="1265"/>
      <c r="BM72" s="1265"/>
      <c r="BN72" s="1265"/>
      <c r="BO72" s="1266"/>
      <c r="BP72" s="1267" t="s">
        <v>587</v>
      </c>
      <c r="BQ72" s="1267"/>
      <c r="BR72" s="1267"/>
      <c r="BS72" s="1267"/>
      <c r="BT72" s="1267"/>
      <c r="BU72" s="1267"/>
      <c r="BV72" s="1267"/>
      <c r="BW72" s="1267"/>
      <c r="BX72" s="1267" t="s">
        <v>588</v>
      </c>
      <c r="BY72" s="1267"/>
      <c r="BZ72" s="1267"/>
      <c r="CA72" s="1267"/>
      <c r="CB72" s="1267"/>
      <c r="CC72" s="1267"/>
      <c r="CD72" s="1267"/>
      <c r="CE72" s="1267"/>
      <c r="CF72" s="1267" t="s">
        <v>589</v>
      </c>
      <c r="CG72" s="1267"/>
      <c r="CH72" s="1267"/>
      <c r="CI72" s="1267"/>
      <c r="CJ72" s="1267"/>
      <c r="CK72" s="1267"/>
      <c r="CL72" s="1267"/>
      <c r="CM72" s="1267"/>
      <c r="CN72" s="1267" t="s">
        <v>590</v>
      </c>
      <c r="CO72" s="1267"/>
      <c r="CP72" s="1267"/>
      <c r="CQ72" s="1267"/>
      <c r="CR72" s="1267"/>
      <c r="CS72" s="1267"/>
      <c r="CT72" s="1267"/>
      <c r="CU72" s="1267"/>
      <c r="CV72" s="1267" t="s">
        <v>591</v>
      </c>
      <c r="CW72" s="1267"/>
      <c r="CX72" s="1267"/>
      <c r="CY72" s="1267"/>
      <c r="CZ72" s="1267"/>
      <c r="DA72" s="1267"/>
      <c r="DB72" s="1267"/>
      <c r="DC72" s="1267"/>
    </row>
    <row r="73" spans="2:107" ht="13" x14ac:dyDescent="0.2">
      <c r="B73" s="365"/>
      <c r="G73" s="1272"/>
      <c r="H73" s="1272"/>
      <c r="I73" s="1272"/>
      <c r="J73" s="1272"/>
      <c r="K73" s="1273"/>
      <c r="L73" s="1273"/>
      <c r="M73" s="1273"/>
      <c r="N73" s="1273"/>
      <c r="AM73" s="371"/>
      <c r="AN73" s="1268" t="s">
        <v>646</v>
      </c>
      <c r="AO73" s="1268"/>
      <c r="AP73" s="1268"/>
      <c r="AQ73" s="1268"/>
      <c r="AR73" s="1268"/>
      <c r="AS73" s="1268"/>
      <c r="AT73" s="1268"/>
      <c r="AU73" s="1268"/>
      <c r="AV73" s="1268"/>
      <c r="AW73" s="1268"/>
      <c r="AX73" s="1268"/>
      <c r="AY73" s="1268"/>
      <c r="AZ73" s="1268"/>
      <c r="BA73" s="1268"/>
      <c r="BB73" s="1268" t="s">
        <v>645</v>
      </c>
      <c r="BC73" s="1268"/>
      <c r="BD73" s="1268"/>
      <c r="BE73" s="1268"/>
      <c r="BF73" s="1268"/>
      <c r="BG73" s="1268"/>
      <c r="BH73" s="1268"/>
      <c r="BI73" s="1268"/>
      <c r="BJ73" s="1268"/>
      <c r="BK73" s="1268"/>
      <c r="BL73" s="1268"/>
      <c r="BM73" s="1268"/>
      <c r="BN73" s="1268"/>
      <c r="BO73" s="1268"/>
      <c r="BP73" s="1253">
        <v>118.9</v>
      </c>
      <c r="BQ73" s="1253"/>
      <c r="BR73" s="1253"/>
      <c r="BS73" s="1253"/>
      <c r="BT73" s="1253"/>
      <c r="BU73" s="1253"/>
      <c r="BV73" s="1253"/>
      <c r="BW73" s="1253"/>
      <c r="BX73" s="1253">
        <v>125.5</v>
      </c>
      <c r="BY73" s="1253"/>
      <c r="BZ73" s="1253"/>
      <c r="CA73" s="1253"/>
      <c r="CB73" s="1253"/>
      <c r="CC73" s="1253"/>
      <c r="CD73" s="1253"/>
      <c r="CE73" s="1253"/>
      <c r="CF73" s="1253">
        <v>124.8</v>
      </c>
      <c r="CG73" s="1253"/>
      <c r="CH73" s="1253"/>
      <c r="CI73" s="1253"/>
      <c r="CJ73" s="1253"/>
      <c r="CK73" s="1253"/>
      <c r="CL73" s="1253"/>
      <c r="CM73" s="1253"/>
      <c r="CN73" s="1253">
        <v>104.8</v>
      </c>
      <c r="CO73" s="1253"/>
      <c r="CP73" s="1253"/>
      <c r="CQ73" s="1253"/>
      <c r="CR73" s="1253"/>
      <c r="CS73" s="1253"/>
      <c r="CT73" s="1253"/>
      <c r="CU73" s="1253"/>
      <c r="CV73" s="1253">
        <v>94.9</v>
      </c>
      <c r="CW73" s="1253"/>
      <c r="CX73" s="1253"/>
      <c r="CY73" s="1253"/>
      <c r="CZ73" s="1253"/>
      <c r="DA73" s="1253"/>
      <c r="DB73" s="1253"/>
      <c r="DC73" s="1253"/>
    </row>
    <row r="74" spans="2:107" ht="13" x14ac:dyDescent="0.2">
      <c r="B74" s="365"/>
      <c r="G74" s="1272"/>
      <c r="H74" s="1272"/>
      <c r="I74" s="1272"/>
      <c r="J74" s="1272"/>
      <c r="K74" s="1273"/>
      <c r="L74" s="1273"/>
      <c r="M74" s="1273"/>
      <c r="N74" s="1273"/>
      <c r="AM74" s="371"/>
      <c r="AN74" s="1268"/>
      <c r="AO74" s="1268"/>
      <c r="AP74" s="1268"/>
      <c r="AQ74" s="1268"/>
      <c r="AR74" s="1268"/>
      <c r="AS74" s="1268"/>
      <c r="AT74" s="1268"/>
      <c r="AU74" s="1268"/>
      <c r="AV74" s="1268"/>
      <c r="AW74" s="1268"/>
      <c r="AX74" s="1268"/>
      <c r="AY74" s="1268"/>
      <c r="AZ74" s="1268"/>
      <c r="BA74" s="1268"/>
      <c r="BB74" s="1268"/>
      <c r="BC74" s="1268"/>
      <c r="BD74" s="1268"/>
      <c r="BE74" s="1268"/>
      <c r="BF74" s="1268"/>
      <c r="BG74" s="1268"/>
      <c r="BH74" s="1268"/>
      <c r="BI74" s="1268"/>
      <c r="BJ74" s="1268"/>
      <c r="BK74" s="1268"/>
      <c r="BL74" s="1268"/>
      <c r="BM74" s="1268"/>
      <c r="BN74" s="1268"/>
      <c r="BO74" s="1268"/>
      <c r="BP74" s="1253"/>
      <c r="BQ74" s="1253"/>
      <c r="BR74" s="1253"/>
      <c r="BS74" s="1253"/>
      <c r="BT74" s="1253"/>
      <c r="BU74" s="1253"/>
      <c r="BV74" s="1253"/>
      <c r="BW74" s="1253"/>
      <c r="BX74" s="1253"/>
      <c r="BY74" s="1253"/>
      <c r="BZ74" s="1253"/>
      <c r="CA74" s="1253"/>
      <c r="CB74" s="1253"/>
      <c r="CC74" s="1253"/>
      <c r="CD74" s="1253"/>
      <c r="CE74" s="1253"/>
      <c r="CF74" s="1253"/>
      <c r="CG74" s="1253"/>
      <c r="CH74" s="1253"/>
      <c r="CI74" s="1253"/>
      <c r="CJ74" s="1253"/>
      <c r="CK74" s="1253"/>
      <c r="CL74" s="1253"/>
      <c r="CM74" s="1253"/>
      <c r="CN74" s="1253"/>
      <c r="CO74" s="1253"/>
      <c r="CP74" s="1253"/>
      <c r="CQ74" s="1253"/>
      <c r="CR74" s="1253"/>
      <c r="CS74" s="1253"/>
      <c r="CT74" s="1253"/>
      <c r="CU74" s="1253"/>
      <c r="CV74" s="1253"/>
      <c r="CW74" s="1253"/>
      <c r="CX74" s="1253"/>
      <c r="CY74" s="1253"/>
      <c r="CZ74" s="1253"/>
      <c r="DA74" s="1253"/>
      <c r="DB74" s="1253"/>
      <c r="DC74" s="1253"/>
    </row>
    <row r="75" spans="2:107" ht="13" x14ac:dyDescent="0.2">
      <c r="B75" s="365"/>
      <c r="G75" s="1272"/>
      <c r="H75" s="1272"/>
      <c r="I75" s="1263"/>
      <c r="J75" s="1263"/>
      <c r="K75" s="1269"/>
      <c r="L75" s="1269"/>
      <c r="M75" s="1269"/>
      <c r="N75" s="1269"/>
      <c r="AM75" s="371"/>
      <c r="AN75" s="1268"/>
      <c r="AO75" s="1268"/>
      <c r="AP75" s="1268"/>
      <c r="AQ75" s="1268"/>
      <c r="AR75" s="1268"/>
      <c r="AS75" s="1268"/>
      <c r="AT75" s="1268"/>
      <c r="AU75" s="1268"/>
      <c r="AV75" s="1268"/>
      <c r="AW75" s="1268"/>
      <c r="AX75" s="1268"/>
      <c r="AY75" s="1268"/>
      <c r="AZ75" s="1268"/>
      <c r="BA75" s="1268"/>
      <c r="BB75" s="1268" t="s">
        <v>644</v>
      </c>
      <c r="BC75" s="1268"/>
      <c r="BD75" s="1268"/>
      <c r="BE75" s="1268"/>
      <c r="BF75" s="1268"/>
      <c r="BG75" s="1268"/>
      <c r="BH75" s="1268"/>
      <c r="BI75" s="1268"/>
      <c r="BJ75" s="1268"/>
      <c r="BK75" s="1268"/>
      <c r="BL75" s="1268"/>
      <c r="BM75" s="1268"/>
      <c r="BN75" s="1268"/>
      <c r="BO75" s="1268"/>
      <c r="BP75" s="1253">
        <v>9.6</v>
      </c>
      <c r="BQ75" s="1253"/>
      <c r="BR75" s="1253"/>
      <c r="BS75" s="1253"/>
      <c r="BT75" s="1253"/>
      <c r="BU75" s="1253"/>
      <c r="BV75" s="1253"/>
      <c r="BW75" s="1253"/>
      <c r="BX75" s="1253">
        <v>8.5</v>
      </c>
      <c r="BY75" s="1253"/>
      <c r="BZ75" s="1253"/>
      <c r="CA75" s="1253"/>
      <c r="CB75" s="1253"/>
      <c r="CC75" s="1253"/>
      <c r="CD75" s="1253"/>
      <c r="CE75" s="1253"/>
      <c r="CF75" s="1253">
        <v>7.7</v>
      </c>
      <c r="CG75" s="1253"/>
      <c r="CH75" s="1253"/>
      <c r="CI75" s="1253"/>
      <c r="CJ75" s="1253"/>
      <c r="CK75" s="1253"/>
      <c r="CL75" s="1253"/>
      <c r="CM75" s="1253"/>
      <c r="CN75" s="1253">
        <v>7.5</v>
      </c>
      <c r="CO75" s="1253"/>
      <c r="CP75" s="1253"/>
      <c r="CQ75" s="1253"/>
      <c r="CR75" s="1253"/>
      <c r="CS75" s="1253"/>
      <c r="CT75" s="1253"/>
      <c r="CU75" s="1253"/>
      <c r="CV75" s="1253">
        <v>8</v>
      </c>
      <c r="CW75" s="1253"/>
      <c r="CX75" s="1253"/>
      <c r="CY75" s="1253"/>
      <c r="CZ75" s="1253"/>
      <c r="DA75" s="1253"/>
      <c r="DB75" s="1253"/>
      <c r="DC75" s="1253"/>
    </row>
    <row r="76" spans="2:107" ht="13" x14ac:dyDescent="0.2">
      <c r="B76" s="365"/>
      <c r="G76" s="1272"/>
      <c r="H76" s="1272"/>
      <c r="I76" s="1263"/>
      <c r="J76" s="1263"/>
      <c r="K76" s="1269"/>
      <c r="L76" s="1269"/>
      <c r="M76" s="1269"/>
      <c r="N76" s="1269"/>
      <c r="AM76" s="371"/>
      <c r="AN76" s="1268"/>
      <c r="AO76" s="1268"/>
      <c r="AP76" s="1268"/>
      <c r="AQ76" s="1268"/>
      <c r="AR76" s="1268"/>
      <c r="AS76" s="1268"/>
      <c r="AT76" s="1268"/>
      <c r="AU76" s="1268"/>
      <c r="AV76" s="1268"/>
      <c r="AW76" s="1268"/>
      <c r="AX76" s="1268"/>
      <c r="AY76" s="1268"/>
      <c r="AZ76" s="1268"/>
      <c r="BA76" s="1268"/>
      <c r="BB76" s="1268"/>
      <c r="BC76" s="1268"/>
      <c r="BD76" s="1268"/>
      <c r="BE76" s="1268"/>
      <c r="BF76" s="1268"/>
      <c r="BG76" s="1268"/>
      <c r="BH76" s="1268"/>
      <c r="BI76" s="1268"/>
      <c r="BJ76" s="1268"/>
      <c r="BK76" s="1268"/>
      <c r="BL76" s="1268"/>
      <c r="BM76" s="1268"/>
      <c r="BN76" s="1268"/>
      <c r="BO76" s="1268"/>
      <c r="BP76" s="1253"/>
      <c r="BQ76" s="1253"/>
      <c r="BR76" s="1253"/>
      <c r="BS76" s="1253"/>
      <c r="BT76" s="1253"/>
      <c r="BU76" s="1253"/>
      <c r="BV76" s="1253"/>
      <c r="BW76" s="1253"/>
      <c r="BX76" s="1253"/>
      <c r="BY76" s="1253"/>
      <c r="BZ76" s="1253"/>
      <c r="CA76" s="1253"/>
      <c r="CB76" s="1253"/>
      <c r="CC76" s="1253"/>
      <c r="CD76" s="1253"/>
      <c r="CE76" s="1253"/>
      <c r="CF76" s="1253"/>
      <c r="CG76" s="1253"/>
      <c r="CH76" s="1253"/>
      <c r="CI76" s="1253"/>
      <c r="CJ76" s="1253"/>
      <c r="CK76" s="1253"/>
      <c r="CL76" s="1253"/>
      <c r="CM76" s="1253"/>
      <c r="CN76" s="1253"/>
      <c r="CO76" s="1253"/>
      <c r="CP76" s="1253"/>
      <c r="CQ76" s="1253"/>
      <c r="CR76" s="1253"/>
      <c r="CS76" s="1253"/>
      <c r="CT76" s="1253"/>
      <c r="CU76" s="1253"/>
      <c r="CV76" s="1253"/>
      <c r="CW76" s="1253"/>
      <c r="CX76" s="1253"/>
      <c r="CY76" s="1253"/>
      <c r="CZ76" s="1253"/>
      <c r="DA76" s="1253"/>
      <c r="DB76" s="1253"/>
      <c r="DC76" s="1253"/>
    </row>
    <row r="77" spans="2:107" ht="13" x14ac:dyDescent="0.2">
      <c r="B77" s="365"/>
      <c r="G77" s="1263"/>
      <c r="H77" s="1263"/>
      <c r="I77" s="1263"/>
      <c r="J77" s="1263"/>
      <c r="K77" s="1273"/>
      <c r="L77" s="1273"/>
      <c r="M77" s="1273"/>
      <c r="N77" s="1273"/>
      <c r="AN77" s="1267" t="s">
        <v>643</v>
      </c>
      <c r="AO77" s="1267"/>
      <c r="AP77" s="1267"/>
      <c r="AQ77" s="1267"/>
      <c r="AR77" s="1267"/>
      <c r="AS77" s="1267"/>
      <c r="AT77" s="1267"/>
      <c r="AU77" s="1267"/>
      <c r="AV77" s="1267"/>
      <c r="AW77" s="1267"/>
      <c r="AX77" s="1267"/>
      <c r="AY77" s="1267"/>
      <c r="AZ77" s="1267"/>
      <c r="BA77" s="1267"/>
      <c r="BB77" s="1268" t="s">
        <v>642</v>
      </c>
      <c r="BC77" s="1268"/>
      <c r="BD77" s="1268"/>
      <c r="BE77" s="1268"/>
      <c r="BF77" s="1268"/>
      <c r="BG77" s="1268"/>
      <c r="BH77" s="1268"/>
      <c r="BI77" s="1268"/>
      <c r="BJ77" s="1268"/>
      <c r="BK77" s="1268"/>
      <c r="BL77" s="1268"/>
      <c r="BM77" s="1268"/>
      <c r="BN77" s="1268"/>
      <c r="BO77" s="1268"/>
      <c r="BP77" s="1253">
        <v>34</v>
      </c>
      <c r="BQ77" s="1253"/>
      <c r="BR77" s="1253"/>
      <c r="BS77" s="1253"/>
      <c r="BT77" s="1253"/>
      <c r="BU77" s="1253"/>
      <c r="BV77" s="1253"/>
      <c r="BW77" s="1253"/>
      <c r="BX77" s="1253">
        <v>33.9</v>
      </c>
      <c r="BY77" s="1253"/>
      <c r="BZ77" s="1253"/>
      <c r="CA77" s="1253"/>
      <c r="CB77" s="1253"/>
      <c r="CC77" s="1253"/>
      <c r="CD77" s="1253"/>
      <c r="CE77" s="1253"/>
      <c r="CF77" s="1253">
        <v>31.5</v>
      </c>
      <c r="CG77" s="1253"/>
      <c r="CH77" s="1253"/>
      <c r="CI77" s="1253"/>
      <c r="CJ77" s="1253"/>
      <c r="CK77" s="1253"/>
      <c r="CL77" s="1253"/>
      <c r="CM77" s="1253"/>
      <c r="CN77" s="1253">
        <v>23.4</v>
      </c>
      <c r="CO77" s="1253"/>
      <c r="CP77" s="1253"/>
      <c r="CQ77" s="1253"/>
      <c r="CR77" s="1253"/>
      <c r="CS77" s="1253"/>
      <c r="CT77" s="1253"/>
      <c r="CU77" s="1253"/>
      <c r="CV77" s="1253">
        <v>18.2</v>
      </c>
      <c r="CW77" s="1253"/>
      <c r="CX77" s="1253"/>
      <c r="CY77" s="1253"/>
      <c r="CZ77" s="1253"/>
      <c r="DA77" s="1253"/>
      <c r="DB77" s="1253"/>
      <c r="DC77" s="1253"/>
    </row>
    <row r="78" spans="2:107" ht="13" x14ac:dyDescent="0.2">
      <c r="B78" s="365"/>
      <c r="G78" s="1263"/>
      <c r="H78" s="1263"/>
      <c r="I78" s="1263"/>
      <c r="J78" s="1263"/>
      <c r="K78" s="1273"/>
      <c r="L78" s="1273"/>
      <c r="M78" s="1273"/>
      <c r="N78" s="1273"/>
      <c r="AN78" s="1267"/>
      <c r="AO78" s="1267"/>
      <c r="AP78" s="1267"/>
      <c r="AQ78" s="1267"/>
      <c r="AR78" s="1267"/>
      <c r="AS78" s="1267"/>
      <c r="AT78" s="1267"/>
      <c r="AU78" s="1267"/>
      <c r="AV78" s="1267"/>
      <c r="AW78" s="1267"/>
      <c r="AX78" s="1267"/>
      <c r="AY78" s="1267"/>
      <c r="AZ78" s="1267"/>
      <c r="BA78" s="1267"/>
      <c r="BB78" s="1268"/>
      <c r="BC78" s="1268"/>
      <c r="BD78" s="1268"/>
      <c r="BE78" s="1268"/>
      <c r="BF78" s="1268"/>
      <c r="BG78" s="1268"/>
      <c r="BH78" s="1268"/>
      <c r="BI78" s="1268"/>
      <c r="BJ78" s="1268"/>
      <c r="BK78" s="1268"/>
      <c r="BL78" s="1268"/>
      <c r="BM78" s="1268"/>
      <c r="BN78" s="1268"/>
      <c r="BO78" s="1268"/>
      <c r="BP78" s="1253"/>
      <c r="BQ78" s="1253"/>
      <c r="BR78" s="1253"/>
      <c r="BS78" s="1253"/>
      <c r="BT78" s="1253"/>
      <c r="BU78" s="1253"/>
      <c r="BV78" s="1253"/>
      <c r="BW78" s="1253"/>
      <c r="BX78" s="1253"/>
      <c r="BY78" s="1253"/>
      <c r="BZ78" s="1253"/>
      <c r="CA78" s="1253"/>
      <c r="CB78" s="1253"/>
      <c r="CC78" s="1253"/>
      <c r="CD78" s="1253"/>
      <c r="CE78" s="1253"/>
      <c r="CF78" s="1253"/>
      <c r="CG78" s="1253"/>
      <c r="CH78" s="1253"/>
      <c r="CI78" s="1253"/>
      <c r="CJ78" s="1253"/>
      <c r="CK78" s="1253"/>
      <c r="CL78" s="1253"/>
      <c r="CM78" s="1253"/>
      <c r="CN78" s="1253"/>
      <c r="CO78" s="1253"/>
      <c r="CP78" s="1253"/>
      <c r="CQ78" s="1253"/>
      <c r="CR78" s="1253"/>
      <c r="CS78" s="1253"/>
      <c r="CT78" s="1253"/>
      <c r="CU78" s="1253"/>
      <c r="CV78" s="1253"/>
      <c r="CW78" s="1253"/>
      <c r="CX78" s="1253"/>
      <c r="CY78" s="1253"/>
      <c r="CZ78" s="1253"/>
      <c r="DA78" s="1253"/>
      <c r="DB78" s="1253"/>
      <c r="DC78" s="1253"/>
    </row>
    <row r="79" spans="2:107" ht="13" x14ac:dyDescent="0.2">
      <c r="B79" s="365"/>
      <c r="G79" s="1263"/>
      <c r="H79" s="1263"/>
      <c r="I79" s="1271"/>
      <c r="J79" s="1271"/>
      <c r="K79" s="1283"/>
      <c r="L79" s="1283"/>
      <c r="M79" s="1283"/>
      <c r="N79" s="1283"/>
      <c r="AN79" s="1267"/>
      <c r="AO79" s="1267"/>
      <c r="AP79" s="1267"/>
      <c r="AQ79" s="1267"/>
      <c r="AR79" s="1267"/>
      <c r="AS79" s="1267"/>
      <c r="AT79" s="1267"/>
      <c r="AU79" s="1267"/>
      <c r="AV79" s="1267"/>
      <c r="AW79" s="1267"/>
      <c r="AX79" s="1267"/>
      <c r="AY79" s="1267"/>
      <c r="AZ79" s="1267"/>
      <c r="BA79" s="1267"/>
      <c r="BB79" s="1268" t="s">
        <v>641</v>
      </c>
      <c r="BC79" s="1268"/>
      <c r="BD79" s="1268"/>
      <c r="BE79" s="1268"/>
      <c r="BF79" s="1268"/>
      <c r="BG79" s="1268"/>
      <c r="BH79" s="1268"/>
      <c r="BI79" s="1268"/>
      <c r="BJ79" s="1268"/>
      <c r="BK79" s="1268"/>
      <c r="BL79" s="1268"/>
      <c r="BM79" s="1268"/>
      <c r="BN79" s="1268"/>
      <c r="BO79" s="1268"/>
      <c r="BP79" s="1253">
        <v>5.9</v>
      </c>
      <c r="BQ79" s="1253"/>
      <c r="BR79" s="1253"/>
      <c r="BS79" s="1253"/>
      <c r="BT79" s="1253"/>
      <c r="BU79" s="1253"/>
      <c r="BV79" s="1253"/>
      <c r="BW79" s="1253"/>
      <c r="BX79" s="1253">
        <v>5.7</v>
      </c>
      <c r="BY79" s="1253"/>
      <c r="BZ79" s="1253"/>
      <c r="CA79" s="1253"/>
      <c r="CB79" s="1253"/>
      <c r="CC79" s="1253"/>
      <c r="CD79" s="1253"/>
      <c r="CE79" s="1253"/>
      <c r="CF79" s="1253">
        <v>5.4</v>
      </c>
      <c r="CG79" s="1253"/>
      <c r="CH79" s="1253"/>
      <c r="CI79" s="1253"/>
      <c r="CJ79" s="1253"/>
      <c r="CK79" s="1253"/>
      <c r="CL79" s="1253"/>
      <c r="CM79" s="1253"/>
      <c r="CN79" s="1253">
        <v>5.2</v>
      </c>
      <c r="CO79" s="1253"/>
      <c r="CP79" s="1253"/>
      <c r="CQ79" s="1253"/>
      <c r="CR79" s="1253"/>
      <c r="CS79" s="1253"/>
      <c r="CT79" s="1253"/>
      <c r="CU79" s="1253"/>
      <c r="CV79" s="1253">
        <v>5.2</v>
      </c>
      <c r="CW79" s="1253"/>
      <c r="CX79" s="1253"/>
      <c r="CY79" s="1253"/>
      <c r="CZ79" s="1253"/>
      <c r="DA79" s="1253"/>
      <c r="DB79" s="1253"/>
      <c r="DC79" s="1253"/>
    </row>
    <row r="80" spans="2:107" ht="13" x14ac:dyDescent="0.2">
      <c r="B80" s="365"/>
      <c r="G80" s="1263"/>
      <c r="H80" s="1263"/>
      <c r="I80" s="1271"/>
      <c r="J80" s="1271"/>
      <c r="K80" s="1283"/>
      <c r="L80" s="1283"/>
      <c r="M80" s="1283"/>
      <c r="N80" s="1283"/>
      <c r="AN80" s="1267"/>
      <c r="AO80" s="1267"/>
      <c r="AP80" s="1267"/>
      <c r="AQ80" s="1267"/>
      <c r="AR80" s="1267"/>
      <c r="AS80" s="1267"/>
      <c r="AT80" s="1267"/>
      <c r="AU80" s="1267"/>
      <c r="AV80" s="1267"/>
      <c r="AW80" s="1267"/>
      <c r="AX80" s="1267"/>
      <c r="AY80" s="1267"/>
      <c r="AZ80" s="1267"/>
      <c r="BA80" s="1267"/>
      <c r="BB80" s="1268"/>
      <c r="BC80" s="1268"/>
      <c r="BD80" s="1268"/>
      <c r="BE80" s="1268"/>
      <c r="BF80" s="1268"/>
      <c r="BG80" s="1268"/>
      <c r="BH80" s="1268"/>
      <c r="BI80" s="1268"/>
      <c r="BJ80" s="1268"/>
      <c r="BK80" s="1268"/>
      <c r="BL80" s="1268"/>
      <c r="BM80" s="1268"/>
      <c r="BN80" s="1268"/>
      <c r="BO80" s="1268"/>
      <c r="BP80" s="1253"/>
      <c r="BQ80" s="1253"/>
      <c r="BR80" s="1253"/>
      <c r="BS80" s="1253"/>
      <c r="BT80" s="1253"/>
      <c r="BU80" s="1253"/>
      <c r="BV80" s="1253"/>
      <c r="BW80" s="1253"/>
      <c r="BX80" s="1253"/>
      <c r="BY80" s="1253"/>
      <c r="BZ80" s="1253"/>
      <c r="CA80" s="1253"/>
      <c r="CB80" s="1253"/>
      <c r="CC80" s="1253"/>
      <c r="CD80" s="1253"/>
      <c r="CE80" s="1253"/>
      <c r="CF80" s="1253"/>
      <c r="CG80" s="1253"/>
      <c r="CH80" s="1253"/>
      <c r="CI80" s="1253"/>
      <c r="CJ80" s="1253"/>
      <c r="CK80" s="1253"/>
      <c r="CL80" s="1253"/>
      <c r="CM80" s="1253"/>
      <c r="CN80" s="1253"/>
      <c r="CO80" s="1253"/>
      <c r="CP80" s="1253"/>
      <c r="CQ80" s="1253"/>
      <c r="CR80" s="1253"/>
      <c r="CS80" s="1253"/>
      <c r="CT80" s="1253"/>
      <c r="CU80" s="1253"/>
      <c r="CV80" s="1253"/>
      <c r="CW80" s="1253"/>
      <c r="CX80" s="1253"/>
      <c r="CY80" s="1253"/>
      <c r="CZ80" s="1253"/>
      <c r="DA80" s="1253"/>
      <c r="DB80" s="1253"/>
      <c r="DC80" s="1253"/>
    </row>
    <row r="81" spans="2:109" ht="13" x14ac:dyDescent="0.2">
      <c r="B81" s="365"/>
    </row>
    <row r="82" spans="2:109" ht="16.5" x14ac:dyDescent="0.2">
      <c r="B82" s="365"/>
      <c r="K82" s="370"/>
      <c r="L82" s="370"/>
      <c r="M82" s="370"/>
      <c r="N82" s="370"/>
      <c r="AQ82" s="370"/>
      <c r="AR82" s="370"/>
      <c r="AS82" s="370"/>
      <c r="AT82" s="370"/>
      <c r="BC82" s="370"/>
      <c r="BD82" s="370"/>
      <c r="BE82" s="370"/>
      <c r="BF82" s="370"/>
      <c r="BO82" s="370"/>
      <c r="BP82" s="370"/>
      <c r="BQ82" s="370"/>
      <c r="BR82" s="370"/>
      <c r="CA82" s="370"/>
      <c r="CB82" s="370"/>
      <c r="CC82" s="370"/>
      <c r="CD82" s="370"/>
      <c r="CM82" s="370"/>
      <c r="CN82" s="370"/>
      <c r="CO82" s="370"/>
      <c r="CP82" s="370"/>
      <c r="CY82" s="370"/>
      <c r="CZ82" s="370"/>
      <c r="DA82" s="370"/>
      <c r="DB82" s="370"/>
      <c r="DC82" s="370"/>
    </row>
    <row r="83" spans="2:109" ht="13" x14ac:dyDescent="0.2">
      <c r="B83" s="369"/>
      <c r="C83" s="368"/>
      <c r="D83" s="368"/>
      <c r="E83" s="368"/>
      <c r="F83" s="368"/>
      <c r="G83" s="368"/>
      <c r="H83" s="368"/>
      <c r="I83" s="368"/>
      <c r="J83" s="368"/>
      <c r="K83" s="368"/>
      <c r="L83" s="368"/>
      <c r="M83" s="368"/>
      <c r="N83" s="368"/>
      <c r="O83" s="368"/>
      <c r="P83" s="368"/>
      <c r="Q83" s="368"/>
      <c r="R83" s="368"/>
      <c r="S83" s="368"/>
      <c r="T83" s="368"/>
      <c r="U83" s="368"/>
      <c r="V83" s="368"/>
      <c r="W83" s="368"/>
      <c r="X83" s="368"/>
      <c r="Y83" s="368"/>
      <c r="Z83" s="368"/>
      <c r="AA83" s="368"/>
      <c r="AB83" s="368"/>
      <c r="AC83" s="368"/>
      <c r="AD83" s="368"/>
      <c r="AE83" s="368"/>
      <c r="AF83" s="368"/>
      <c r="AG83" s="368"/>
      <c r="AH83" s="368"/>
      <c r="AI83" s="368"/>
      <c r="AJ83" s="368"/>
      <c r="AK83" s="368"/>
      <c r="AL83" s="368"/>
      <c r="AM83" s="368"/>
      <c r="AN83" s="368"/>
      <c r="AO83" s="368"/>
      <c r="AP83" s="368"/>
      <c r="AQ83" s="368"/>
      <c r="AR83" s="368"/>
      <c r="AS83" s="368"/>
      <c r="AT83" s="368"/>
      <c r="AU83" s="368"/>
      <c r="AV83" s="368"/>
      <c r="AW83" s="368"/>
      <c r="AX83" s="368"/>
      <c r="AY83" s="368"/>
      <c r="AZ83" s="368"/>
      <c r="BA83" s="368"/>
      <c r="BB83" s="368"/>
      <c r="BC83" s="368"/>
      <c r="BD83" s="368"/>
      <c r="BE83" s="368"/>
      <c r="BF83" s="368"/>
      <c r="BG83" s="368"/>
      <c r="BH83" s="368"/>
      <c r="BI83" s="368"/>
      <c r="BJ83" s="368"/>
      <c r="BK83" s="368"/>
      <c r="BL83" s="368"/>
      <c r="BM83" s="368"/>
      <c r="BN83" s="368"/>
      <c r="BO83" s="368"/>
      <c r="BP83" s="368"/>
      <c r="BQ83" s="368"/>
      <c r="BR83" s="368"/>
      <c r="BS83" s="368"/>
      <c r="BT83" s="368"/>
      <c r="BU83" s="368"/>
      <c r="BV83" s="368"/>
      <c r="BW83" s="368"/>
      <c r="BX83" s="368"/>
      <c r="BY83" s="368"/>
      <c r="BZ83" s="368"/>
      <c r="CA83" s="368"/>
      <c r="CB83" s="368"/>
      <c r="CC83" s="368"/>
      <c r="CD83" s="368"/>
      <c r="CE83" s="368"/>
      <c r="CF83" s="368"/>
      <c r="CG83" s="368"/>
      <c r="CH83" s="368"/>
      <c r="CI83" s="368"/>
      <c r="CJ83" s="368"/>
      <c r="CK83" s="368"/>
      <c r="CL83" s="368"/>
      <c r="CM83" s="368"/>
      <c r="CN83" s="368"/>
      <c r="CO83" s="368"/>
      <c r="CP83" s="368"/>
      <c r="CQ83" s="368"/>
      <c r="CR83" s="368"/>
      <c r="CS83" s="368"/>
      <c r="CT83" s="368"/>
      <c r="CU83" s="368"/>
      <c r="CV83" s="368"/>
      <c r="CW83" s="368"/>
      <c r="CX83" s="368"/>
      <c r="CY83" s="368"/>
      <c r="CZ83" s="368"/>
      <c r="DA83" s="368"/>
      <c r="DB83" s="368"/>
      <c r="DC83" s="368"/>
      <c r="DD83" s="367"/>
    </row>
    <row r="84" spans="2:109" ht="13" x14ac:dyDescent="0.2">
      <c r="DD84" s="364"/>
      <c r="DE84" s="364"/>
    </row>
    <row r="85" spans="2:109" ht="13" x14ac:dyDescent="0.2">
      <c r="DD85" s="364"/>
      <c r="DE85" s="364"/>
    </row>
  </sheetData>
  <sheetProtection algorithmName="SHA-512" hashValue="Ost+/jJVlg/Kz4EN+r95AXfPa53k6eaPFQMt9tSOD/gPF646JAhlGDPXqDdcJCN1MF4/I8ffcYmcXjDG1dVZQg==" saltValue="gcjewQ3Xg6EwCJ0YgVSYhg==" spinCount="100000" sheet="1" objects="1" scenarios="1" formatCells="0"/>
  <dataConsolidate/>
  <mergeCells count="112">
    <mergeCell ref="G77:H80"/>
    <mergeCell ref="I77:J78"/>
    <mergeCell ref="K77:K78"/>
    <mergeCell ref="L77:L78"/>
    <mergeCell ref="M77:M78"/>
    <mergeCell ref="CN79:CU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CV72:DC72"/>
    <mergeCell ref="BX72:CE72"/>
    <mergeCell ref="CF72:CM72"/>
    <mergeCell ref="CN72:CU72"/>
    <mergeCell ref="AN55:BA58"/>
    <mergeCell ref="BB75:BO76"/>
    <mergeCell ref="BP75:BW76"/>
    <mergeCell ref="BX75:CE76"/>
    <mergeCell ref="CF75:CM76"/>
    <mergeCell ref="CN75:CU76"/>
    <mergeCell ref="CV75:DC76"/>
    <mergeCell ref="BX73:CE74"/>
    <mergeCell ref="CF73:CM74"/>
    <mergeCell ref="CN73:CU74"/>
    <mergeCell ref="CV53:DC54"/>
    <mergeCell ref="G55:H58"/>
    <mergeCell ref="I55:J56"/>
    <mergeCell ref="K55:K56"/>
    <mergeCell ref="L55:L56"/>
    <mergeCell ref="M55:M56"/>
    <mergeCell ref="N55:N56"/>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N57:CU58"/>
    <mergeCell ref="CV57:DC58"/>
    <mergeCell ref="CN53:CU54"/>
    <mergeCell ref="I51:J52"/>
    <mergeCell ref="K51:K52"/>
    <mergeCell ref="L51:L52"/>
    <mergeCell ref="M51:M52"/>
    <mergeCell ref="N51:N52"/>
    <mergeCell ref="I57:J58"/>
    <mergeCell ref="K57:K58"/>
    <mergeCell ref="BB55:BO56"/>
    <mergeCell ref="BP55:BW56"/>
    <mergeCell ref="BP57:BW58"/>
    <mergeCell ref="BX57:CE58"/>
    <mergeCell ref="CF57:CM58"/>
    <mergeCell ref="L57:L58"/>
    <mergeCell ref="M57:M58"/>
    <mergeCell ref="N57:N58"/>
    <mergeCell ref="BB57:BO58"/>
    <mergeCell ref="CF55:CM56"/>
    <mergeCell ref="CN55:CU56"/>
    <mergeCell ref="CV55:DC56"/>
    <mergeCell ref="BP53:BW54"/>
    <mergeCell ref="BX53:CE54"/>
    <mergeCell ref="CF53:CM54"/>
    <mergeCell ref="AN51:BA54"/>
    <mergeCell ref="BB51:BO52"/>
    <mergeCell ref="BP51:BW52"/>
    <mergeCell ref="BX51:CE52"/>
    <mergeCell ref="CF51:CM52"/>
    <mergeCell ref="I53:J54"/>
    <mergeCell ref="K53:K54"/>
    <mergeCell ref="L53:L54"/>
    <mergeCell ref="M53:M54"/>
    <mergeCell ref="N53:N54"/>
    <mergeCell ref="BB53:BO54"/>
    <mergeCell ref="CV51:DC52"/>
    <mergeCell ref="CN51:CU52"/>
    <mergeCell ref="AN43:DC47"/>
    <mergeCell ref="G50:J50"/>
    <mergeCell ref="AN50:BO50"/>
    <mergeCell ref="BP50:BW50"/>
    <mergeCell ref="BX50:CE50"/>
    <mergeCell ref="CF50:CM50"/>
    <mergeCell ref="CN50:CU50"/>
    <mergeCell ref="CV50:DC50"/>
    <mergeCell ref="G51:H54"/>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zoomScale="85" zoomScaleNormal="85" zoomScaleSheetLayoutView="70" workbookViewId="0">
      <selection activeCell="BL74" sqref="BL74"/>
    </sheetView>
  </sheetViews>
  <sheetFormatPr defaultColWidth="0" defaultRowHeight="13.5" customHeight="1" zeroHeight="1" x14ac:dyDescent="0.2"/>
  <cols>
    <col min="1" max="34" width="2.453125" style="260" customWidth="1"/>
    <col min="35" max="122" width="2.453125" style="259" customWidth="1"/>
    <col min="123" max="16384" width="2.453125" style="259" hidden="1"/>
  </cols>
  <sheetData>
    <row r="1" spans="1:34"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ht="13" x14ac:dyDescent="0.2">
      <c r="S2" s="259"/>
      <c r="AH2" s="259"/>
    </row>
    <row r="3" spans="1:34"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ht="13" x14ac:dyDescent="0.2"/>
    <row r="5" spans="1:34" ht="13" x14ac:dyDescent="0.2"/>
    <row r="6" spans="1:34" ht="13" x14ac:dyDescent="0.2"/>
    <row r="7" spans="1:34" ht="13" x14ac:dyDescent="0.2"/>
    <row r="8" spans="1:34" ht="13" x14ac:dyDescent="0.2"/>
    <row r="9" spans="1:34" ht="13" x14ac:dyDescent="0.2">
      <c r="AH9" s="259"/>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59"/>
    </row>
    <row r="18" spans="12:34" ht="13" x14ac:dyDescent="0.2"/>
    <row r="19" spans="12:34" ht="13" x14ac:dyDescent="0.2"/>
    <row r="20" spans="12:34" ht="13" x14ac:dyDescent="0.2">
      <c r="AH20" s="259"/>
    </row>
    <row r="21" spans="12:34" ht="13" x14ac:dyDescent="0.2">
      <c r="AH21" s="259"/>
    </row>
    <row r="22" spans="12:34" ht="13" x14ac:dyDescent="0.2"/>
    <row r="23" spans="12:34" ht="13" x14ac:dyDescent="0.2"/>
    <row r="24" spans="12:34" ht="13" x14ac:dyDescent="0.2">
      <c r="Q24" s="259"/>
    </row>
    <row r="25" spans="12:34" ht="13" x14ac:dyDescent="0.2"/>
    <row r="26" spans="12:34" ht="13" x14ac:dyDescent="0.2"/>
    <row r="27" spans="12:34" ht="13" x14ac:dyDescent="0.2"/>
    <row r="28" spans="12:34" ht="13" x14ac:dyDescent="0.2">
      <c r="O28" s="259"/>
      <c r="T28" s="259"/>
      <c r="AH28" s="259"/>
    </row>
    <row r="29" spans="12:34" ht="13" x14ac:dyDescent="0.2"/>
    <row r="30" spans="12:34" ht="13" x14ac:dyDescent="0.2"/>
    <row r="31" spans="12:34" ht="13" x14ac:dyDescent="0.2">
      <c r="Q31" s="259"/>
    </row>
    <row r="32" spans="12:34" ht="13" x14ac:dyDescent="0.2">
      <c r="L32" s="259"/>
    </row>
    <row r="33" spans="2:34" ht="13" x14ac:dyDescent="0.2">
      <c r="C33" s="259"/>
      <c r="E33" s="259"/>
      <c r="G33" s="259"/>
      <c r="I33" s="259"/>
      <c r="X33" s="259"/>
    </row>
    <row r="34" spans="2:34" ht="13" x14ac:dyDescent="0.2">
      <c r="B34" s="259"/>
      <c r="P34" s="259"/>
      <c r="R34" s="259"/>
      <c r="T34" s="259"/>
    </row>
    <row r="35" spans="2:34" ht="13" x14ac:dyDescent="0.2">
      <c r="D35" s="259"/>
      <c r="W35" s="259"/>
      <c r="AC35" s="259"/>
      <c r="AD35" s="259"/>
      <c r="AE35" s="259"/>
      <c r="AF35" s="259"/>
      <c r="AG35" s="259"/>
      <c r="AH35" s="259"/>
    </row>
    <row r="36" spans="2:34" ht="13" x14ac:dyDescent="0.2">
      <c r="H36" s="259"/>
      <c r="J36" s="259"/>
      <c r="K36" s="259"/>
      <c r="M36" s="259"/>
      <c r="Y36" s="259"/>
      <c r="Z36" s="259"/>
      <c r="AA36" s="259"/>
      <c r="AB36" s="259"/>
      <c r="AC36" s="259"/>
      <c r="AD36" s="259"/>
      <c r="AE36" s="259"/>
      <c r="AF36" s="259"/>
      <c r="AG36" s="259"/>
      <c r="AH36" s="259"/>
    </row>
    <row r="37" spans="2:34" ht="13" x14ac:dyDescent="0.2">
      <c r="AH37" s="259"/>
    </row>
    <row r="38" spans="2:34" ht="13" x14ac:dyDescent="0.2">
      <c r="AG38" s="259"/>
      <c r="AH38" s="259"/>
    </row>
    <row r="39" spans="2:34" ht="13" x14ac:dyDescent="0.2"/>
    <row r="40" spans="2:34" ht="13" x14ac:dyDescent="0.2">
      <c r="X40" s="259"/>
    </row>
    <row r="41" spans="2:34" ht="13" x14ac:dyDescent="0.2">
      <c r="R41" s="259"/>
    </row>
    <row r="42" spans="2:34" ht="13" x14ac:dyDescent="0.2">
      <c r="W42" s="259"/>
    </row>
    <row r="43" spans="2:34" ht="13" x14ac:dyDescent="0.2">
      <c r="Y43" s="259"/>
      <c r="Z43" s="259"/>
      <c r="AA43" s="259"/>
      <c r="AB43" s="259"/>
      <c r="AC43" s="259"/>
      <c r="AD43" s="259"/>
      <c r="AE43" s="259"/>
      <c r="AF43" s="259"/>
      <c r="AG43" s="259"/>
      <c r="AH43" s="259"/>
    </row>
    <row r="44" spans="2:34" ht="13" x14ac:dyDescent="0.2">
      <c r="AH44" s="259"/>
    </row>
    <row r="45" spans="2:34" ht="13" x14ac:dyDescent="0.2">
      <c r="X45" s="259"/>
    </row>
    <row r="46" spans="2:34" ht="13" x14ac:dyDescent="0.2"/>
    <row r="47" spans="2:34" ht="13" x14ac:dyDescent="0.2"/>
    <row r="48" spans="2:34" ht="13" x14ac:dyDescent="0.2">
      <c r="W48" s="259"/>
      <c r="Y48" s="259"/>
      <c r="Z48" s="259"/>
      <c r="AA48" s="259"/>
      <c r="AB48" s="259"/>
      <c r="AC48" s="259"/>
      <c r="AD48" s="259"/>
      <c r="AE48" s="259"/>
      <c r="AF48" s="259"/>
      <c r="AG48" s="259"/>
      <c r="AH48" s="259"/>
    </row>
    <row r="49" spans="28:34" ht="13" x14ac:dyDescent="0.2"/>
    <row r="50" spans="28:34" ht="13" x14ac:dyDescent="0.2">
      <c r="AE50" s="259"/>
      <c r="AF50" s="259"/>
      <c r="AG50" s="259"/>
      <c r="AH50" s="259"/>
    </row>
    <row r="51" spans="28:34" ht="13" x14ac:dyDescent="0.2">
      <c r="AC51" s="259"/>
      <c r="AD51" s="259"/>
      <c r="AE51" s="259"/>
      <c r="AF51" s="259"/>
      <c r="AG51" s="259"/>
      <c r="AH51" s="259"/>
    </row>
    <row r="52" spans="28:34" ht="13" x14ac:dyDescent="0.2"/>
    <row r="53" spans="28:34" ht="13" x14ac:dyDescent="0.2">
      <c r="AF53" s="259"/>
      <c r="AG53" s="259"/>
      <c r="AH53" s="259"/>
    </row>
    <row r="54" spans="28:34" ht="13" x14ac:dyDescent="0.2">
      <c r="AH54" s="259"/>
    </row>
    <row r="55" spans="28:34" ht="13" x14ac:dyDescent="0.2"/>
    <row r="56" spans="28:34" ht="13" x14ac:dyDescent="0.2">
      <c r="AB56" s="259"/>
      <c r="AC56" s="259"/>
      <c r="AD56" s="259"/>
      <c r="AE56" s="259"/>
      <c r="AF56" s="259"/>
      <c r="AG56" s="259"/>
      <c r="AH56" s="259"/>
    </row>
    <row r="57" spans="28:34" ht="13" x14ac:dyDescent="0.2">
      <c r="AH57" s="259"/>
    </row>
    <row r="58" spans="28:34" ht="13" x14ac:dyDescent="0.2">
      <c r="AH58" s="259"/>
    </row>
    <row r="59" spans="28:34" ht="13" x14ac:dyDescent="0.2"/>
    <row r="60" spans="28:34" ht="13" x14ac:dyDescent="0.2"/>
    <row r="61" spans="28:34" ht="13" x14ac:dyDescent="0.2"/>
    <row r="62" spans="28:34" ht="13" x14ac:dyDescent="0.2"/>
    <row r="63" spans="28:34" ht="13" x14ac:dyDescent="0.2">
      <c r="AH63" s="259"/>
    </row>
    <row r="64" spans="28:34" ht="13" x14ac:dyDescent="0.2">
      <c r="AG64" s="259"/>
      <c r="AH64" s="259"/>
    </row>
    <row r="65" spans="28:34" ht="13" x14ac:dyDescent="0.2"/>
    <row r="66" spans="28:34" ht="13" x14ac:dyDescent="0.2"/>
    <row r="67" spans="28:34" ht="13" x14ac:dyDescent="0.2"/>
    <row r="68" spans="28:34" ht="13" x14ac:dyDescent="0.2">
      <c r="AB68" s="259"/>
      <c r="AC68" s="259"/>
      <c r="AD68" s="259"/>
      <c r="AE68" s="259"/>
      <c r="AF68" s="259"/>
      <c r="AG68" s="259"/>
      <c r="AH68" s="259"/>
    </row>
    <row r="69" spans="28:34" ht="13" x14ac:dyDescent="0.2">
      <c r="AF69" s="259"/>
      <c r="AG69" s="259"/>
      <c r="AH69" s="259"/>
    </row>
    <row r="70" spans="28:34" ht="13" x14ac:dyDescent="0.2"/>
    <row r="71" spans="28:34" ht="13" x14ac:dyDescent="0.2"/>
    <row r="72" spans="28:34" ht="13" x14ac:dyDescent="0.2"/>
    <row r="73" spans="28:34" ht="13" x14ac:dyDescent="0.2"/>
    <row r="74" spans="28:34" ht="13" x14ac:dyDescent="0.2"/>
    <row r="75" spans="28:34" ht="13" x14ac:dyDescent="0.2">
      <c r="AH75" s="259"/>
    </row>
    <row r="76" spans="28:34" ht="13" x14ac:dyDescent="0.2">
      <c r="AF76" s="259"/>
      <c r="AG76" s="259"/>
      <c r="AH76" s="259"/>
    </row>
    <row r="77" spans="28:34" ht="13" x14ac:dyDescent="0.2">
      <c r="AG77" s="259"/>
      <c r="AH77" s="259"/>
    </row>
    <row r="78" spans="28:34" ht="13" x14ac:dyDescent="0.2"/>
    <row r="79" spans="28:34" ht="13" x14ac:dyDescent="0.2"/>
    <row r="80" spans="28:34" ht="13" x14ac:dyDescent="0.2"/>
    <row r="81" spans="25:34" ht="13" x14ac:dyDescent="0.2"/>
    <row r="82" spans="25:34" ht="13" x14ac:dyDescent="0.2">
      <c r="Y82" s="259"/>
    </row>
    <row r="83" spans="25:34" ht="13" x14ac:dyDescent="0.2">
      <c r="Y83" s="259"/>
      <c r="Z83" s="259"/>
      <c r="AA83" s="259"/>
      <c r="AB83" s="259"/>
      <c r="AC83" s="259"/>
      <c r="AD83" s="259"/>
      <c r="AE83" s="259"/>
      <c r="AF83" s="259"/>
      <c r="AG83" s="259"/>
      <c r="AH83" s="259"/>
    </row>
    <row r="84" spans="25:34" ht="13" x14ac:dyDescent="0.2"/>
    <row r="85" spans="25:34" ht="13" x14ac:dyDescent="0.2"/>
    <row r="86" spans="25:34" ht="13" x14ac:dyDescent="0.2"/>
    <row r="87" spans="25:34" ht="13" x14ac:dyDescent="0.2"/>
    <row r="88" spans="25:34" ht="13" x14ac:dyDescent="0.2">
      <c r="AH88" s="259"/>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534</v>
      </c>
    </row>
  </sheetData>
  <sheetProtection algorithmName="SHA-512" hashValue="eLp+X5RECfzA6Ie+FWq2SzBlAtBDJ2TFfGrVLHzNavVDV639uC+4hM4SPA4vFtAbOjWjBHILc4zI6/KmWBsI7Q==" saltValue="MVxpPsZcL9ah0+eccrWwN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zoomScale="70" zoomScaleNormal="70" zoomScaleSheetLayoutView="55" workbookViewId="0"/>
  </sheetViews>
  <sheetFormatPr defaultColWidth="0" defaultRowHeight="13.5" customHeight="1" zeroHeight="1" x14ac:dyDescent="0.2"/>
  <cols>
    <col min="1" max="34" width="2.453125" style="260" customWidth="1"/>
    <col min="35" max="122" width="2.453125" style="259" customWidth="1"/>
    <col min="123" max="16384" width="2.453125" style="259" hidden="1"/>
  </cols>
  <sheetData>
    <row r="1" spans="2:34"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ht="13" x14ac:dyDescent="0.2">
      <c r="S2" s="259"/>
      <c r="AH2" s="259"/>
    </row>
    <row r="3" spans="2:34"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ht="13" x14ac:dyDescent="0.2"/>
    <row r="5" spans="2:34" ht="13" x14ac:dyDescent="0.2"/>
    <row r="6" spans="2:34" ht="13" x14ac:dyDescent="0.2"/>
    <row r="7" spans="2:34" ht="13" x14ac:dyDescent="0.2"/>
    <row r="8" spans="2:34" ht="13" x14ac:dyDescent="0.2"/>
    <row r="9" spans="2:34" ht="13" x14ac:dyDescent="0.2">
      <c r="AH9" s="259"/>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59"/>
    </row>
    <row r="18" spans="12:34" ht="13" x14ac:dyDescent="0.2"/>
    <row r="19" spans="12:34" ht="13" x14ac:dyDescent="0.2"/>
    <row r="20" spans="12:34" ht="13" x14ac:dyDescent="0.2">
      <c r="AH20" s="259"/>
    </row>
    <row r="21" spans="12:34" ht="13" x14ac:dyDescent="0.2">
      <c r="AH21" s="259"/>
    </row>
    <row r="22" spans="12:34" ht="13" x14ac:dyDescent="0.2"/>
    <row r="23" spans="12:34" ht="13" x14ac:dyDescent="0.2"/>
    <row r="24" spans="12:34" ht="13" x14ac:dyDescent="0.2">
      <c r="Q24" s="259"/>
    </row>
    <row r="25" spans="12:34" ht="13" x14ac:dyDescent="0.2"/>
    <row r="26" spans="12:34" ht="13" x14ac:dyDescent="0.2"/>
    <row r="27" spans="12:34" ht="13" x14ac:dyDescent="0.2"/>
    <row r="28" spans="12:34" ht="13" x14ac:dyDescent="0.2">
      <c r="O28" s="259"/>
      <c r="T28" s="259"/>
      <c r="AH28" s="259"/>
    </row>
    <row r="29" spans="12:34" ht="13" x14ac:dyDescent="0.2"/>
    <row r="30" spans="12:34" ht="13" x14ac:dyDescent="0.2"/>
    <row r="31" spans="12:34" ht="13" x14ac:dyDescent="0.2">
      <c r="Q31" s="259"/>
    </row>
    <row r="32" spans="12:34" ht="13" x14ac:dyDescent="0.2">
      <c r="L32" s="259"/>
    </row>
    <row r="33" spans="2:34" ht="13" x14ac:dyDescent="0.2">
      <c r="C33" s="259"/>
      <c r="E33" s="259"/>
      <c r="G33" s="259"/>
      <c r="I33" s="259"/>
      <c r="X33" s="259"/>
    </row>
    <row r="34" spans="2:34" ht="13" x14ac:dyDescent="0.2">
      <c r="B34" s="259"/>
      <c r="P34" s="259"/>
      <c r="R34" s="259"/>
      <c r="T34" s="259"/>
    </row>
    <row r="35" spans="2:34" ht="13" x14ac:dyDescent="0.2">
      <c r="D35" s="259"/>
      <c r="W35" s="259"/>
      <c r="AC35" s="259"/>
      <c r="AD35" s="259"/>
      <c r="AE35" s="259"/>
      <c r="AF35" s="259"/>
      <c r="AG35" s="259"/>
      <c r="AH35" s="259"/>
    </row>
    <row r="36" spans="2:34" ht="13" x14ac:dyDescent="0.2">
      <c r="H36" s="259"/>
      <c r="J36" s="259"/>
      <c r="K36" s="259"/>
      <c r="M36" s="259"/>
      <c r="Y36" s="259"/>
      <c r="Z36" s="259"/>
      <c r="AA36" s="259"/>
      <c r="AB36" s="259"/>
      <c r="AC36" s="259"/>
      <c r="AD36" s="259"/>
      <c r="AE36" s="259"/>
      <c r="AF36" s="259"/>
      <c r="AG36" s="259"/>
      <c r="AH36" s="259"/>
    </row>
    <row r="37" spans="2:34" ht="13" x14ac:dyDescent="0.2">
      <c r="AH37" s="259"/>
    </row>
    <row r="38" spans="2:34" ht="13" x14ac:dyDescent="0.2">
      <c r="AG38" s="259"/>
      <c r="AH38" s="259"/>
    </row>
    <row r="39" spans="2:34" ht="13" x14ac:dyDescent="0.2"/>
    <row r="40" spans="2:34" ht="13" x14ac:dyDescent="0.2">
      <c r="X40" s="259"/>
    </row>
    <row r="41" spans="2:34" ht="13" x14ac:dyDescent="0.2">
      <c r="R41" s="259"/>
    </row>
    <row r="42" spans="2:34" ht="13" x14ac:dyDescent="0.2">
      <c r="W42" s="259"/>
    </row>
    <row r="43" spans="2:34" ht="13" x14ac:dyDescent="0.2">
      <c r="Y43" s="259"/>
      <c r="Z43" s="259"/>
      <c r="AA43" s="259"/>
      <c r="AB43" s="259"/>
      <c r="AC43" s="259"/>
      <c r="AD43" s="259"/>
      <c r="AE43" s="259"/>
      <c r="AF43" s="259"/>
      <c r="AG43" s="259"/>
      <c r="AH43" s="259"/>
    </row>
    <row r="44" spans="2:34" ht="13" x14ac:dyDescent="0.2">
      <c r="AH44" s="259"/>
    </row>
    <row r="45" spans="2:34" ht="13" x14ac:dyDescent="0.2">
      <c r="X45" s="259"/>
    </row>
    <row r="46" spans="2:34" ht="13" x14ac:dyDescent="0.2"/>
    <row r="47" spans="2:34" ht="13" x14ac:dyDescent="0.2"/>
    <row r="48" spans="2:34" ht="13" x14ac:dyDescent="0.2">
      <c r="W48" s="259"/>
      <c r="Y48" s="259"/>
      <c r="Z48" s="259"/>
      <c r="AA48" s="259"/>
      <c r="AB48" s="259"/>
      <c r="AC48" s="259"/>
      <c r="AD48" s="259"/>
      <c r="AE48" s="259"/>
      <c r="AF48" s="259"/>
      <c r="AG48" s="259"/>
      <c r="AH48" s="259"/>
    </row>
    <row r="49" spans="28:34" ht="13" x14ac:dyDescent="0.2"/>
    <row r="50" spans="28:34" ht="13" x14ac:dyDescent="0.2">
      <c r="AE50" s="259"/>
      <c r="AF50" s="259"/>
      <c r="AG50" s="259"/>
      <c r="AH50" s="259"/>
    </row>
    <row r="51" spans="28:34" ht="13" x14ac:dyDescent="0.2">
      <c r="AC51" s="259"/>
      <c r="AD51" s="259"/>
      <c r="AE51" s="259"/>
      <c r="AF51" s="259"/>
      <c r="AG51" s="259"/>
      <c r="AH51" s="259"/>
    </row>
    <row r="52" spans="28:34" ht="13" x14ac:dyDescent="0.2"/>
    <row r="53" spans="28:34" ht="13" x14ac:dyDescent="0.2">
      <c r="AF53" s="259"/>
      <c r="AG53" s="259"/>
      <c r="AH53" s="259"/>
    </row>
    <row r="54" spans="28:34" ht="13" x14ac:dyDescent="0.2">
      <c r="AH54" s="259"/>
    </row>
    <row r="55" spans="28:34" ht="13" x14ac:dyDescent="0.2"/>
    <row r="56" spans="28:34" ht="13" x14ac:dyDescent="0.2">
      <c r="AB56" s="259"/>
      <c r="AC56" s="259"/>
      <c r="AD56" s="259"/>
      <c r="AE56" s="259"/>
      <c r="AF56" s="259"/>
      <c r="AG56" s="259"/>
      <c r="AH56" s="259"/>
    </row>
    <row r="57" spans="28:34" ht="13" x14ac:dyDescent="0.2">
      <c r="AH57" s="259"/>
    </row>
    <row r="58" spans="28:34" ht="13" x14ac:dyDescent="0.2">
      <c r="AH58" s="259"/>
    </row>
    <row r="59" spans="28:34" ht="13" x14ac:dyDescent="0.2">
      <c r="AG59" s="259"/>
      <c r="AH59" s="259"/>
    </row>
    <row r="60" spans="28:34" ht="13" x14ac:dyDescent="0.2"/>
    <row r="61" spans="28:34" ht="13" x14ac:dyDescent="0.2"/>
    <row r="62" spans="28:34" ht="13" x14ac:dyDescent="0.2"/>
    <row r="63" spans="28:34" ht="13" x14ac:dyDescent="0.2">
      <c r="AH63" s="259"/>
    </row>
    <row r="64" spans="28:34" ht="13" x14ac:dyDescent="0.2">
      <c r="AG64" s="259"/>
      <c r="AH64" s="259"/>
    </row>
    <row r="65" spans="28:34" ht="13" x14ac:dyDescent="0.2"/>
    <row r="66" spans="28:34" ht="13" x14ac:dyDescent="0.2"/>
    <row r="67" spans="28:34" ht="13" x14ac:dyDescent="0.2"/>
    <row r="68" spans="28:34" ht="13" x14ac:dyDescent="0.2">
      <c r="AB68" s="259"/>
      <c r="AC68" s="259"/>
      <c r="AD68" s="259"/>
      <c r="AE68" s="259"/>
      <c r="AF68" s="259"/>
      <c r="AG68" s="259"/>
      <c r="AH68" s="259"/>
    </row>
    <row r="69" spans="28:34" ht="13" x14ac:dyDescent="0.2">
      <c r="AF69" s="259"/>
      <c r="AG69" s="259"/>
      <c r="AH69" s="259"/>
    </row>
    <row r="70" spans="28:34" ht="13" x14ac:dyDescent="0.2"/>
    <row r="71" spans="28:34" ht="13" x14ac:dyDescent="0.2"/>
    <row r="72" spans="28:34" ht="13" x14ac:dyDescent="0.2"/>
    <row r="73" spans="28:34" ht="13" x14ac:dyDescent="0.2"/>
    <row r="74" spans="28:34" ht="13" x14ac:dyDescent="0.2"/>
    <row r="75" spans="28:34" ht="13" x14ac:dyDescent="0.2">
      <c r="AH75" s="259"/>
    </row>
    <row r="76" spans="28:34" ht="13" x14ac:dyDescent="0.2">
      <c r="AF76" s="259"/>
      <c r="AG76" s="259"/>
      <c r="AH76" s="259"/>
    </row>
    <row r="77" spans="28:34" ht="13" x14ac:dyDescent="0.2">
      <c r="AG77" s="259"/>
      <c r="AH77" s="259"/>
    </row>
    <row r="78" spans="28:34" ht="13" x14ac:dyDescent="0.2"/>
    <row r="79" spans="28:34" ht="13" x14ac:dyDescent="0.2"/>
    <row r="80" spans="28:34" ht="13" x14ac:dyDescent="0.2"/>
    <row r="81" spans="25:34" ht="13" x14ac:dyDescent="0.2"/>
    <row r="82" spans="25:34" ht="13" x14ac:dyDescent="0.2">
      <c r="Y82" s="259"/>
    </row>
    <row r="83" spans="25:34" ht="13" x14ac:dyDescent="0.2">
      <c r="Y83" s="259"/>
      <c r="Z83" s="259"/>
      <c r="AA83" s="259"/>
      <c r="AB83" s="259"/>
      <c r="AC83" s="259"/>
      <c r="AD83" s="259"/>
      <c r="AE83" s="259"/>
      <c r="AF83" s="259"/>
      <c r="AG83" s="259"/>
      <c r="AH83" s="259"/>
    </row>
    <row r="84" spans="25:34" ht="13" x14ac:dyDescent="0.2"/>
    <row r="85" spans="25:34" ht="13" x14ac:dyDescent="0.2"/>
    <row r="86" spans="25:34" ht="13" x14ac:dyDescent="0.2"/>
    <row r="87" spans="25:34" ht="13" x14ac:dyDescent="0.2"/>
    <row r="88" spans="25:34" ht="13" x14ac:dyDescent="0.2">
      <c r="AH88" s="259"/>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654</v>
      </c>
    </row>
  </sheetData>
  <sheetProtection algorithmName="SHA-512" hashValue="4TFMODzCigZ22a0xMotPEeGQg8bg7wT5orXRZz2LfQrYBy08tuCmF0mF52ryLnUFR5a1MqN0RbLLmgRtnDSXtA==" saltValue="Kl21k8kcQ3b2nQldrg9hH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08984375" defaultRowHeight="13" x14ac:dyDescent="0.2"/>
  <cols>
    <col min="1" max="1" width="45.81640625" style="144" customWidth="1"/>
    <col min="2" max="8" width="13.36328125" style="144" customWidth="1"/>
    <col min="9" max="16384" width="11.08984375" style="144"/>
  </cols>
  <sheetData>
    <row r="1" spans="1:8" x14ac:dyDescent="0.2">
      <c r="A1" s="138"/>
      <c r="B1" s="139"/>
      <c r="C1" s="140"/>
      <c r="D1" s="141"/>
      <c r="E1" s="142"/>
      <c r="F1" s="142"/>
      <c r="G1" s="142"/>
      <c r="H1" s="143"/>
    </row>
    <row r="2" spans="1:8" x14ac:dyDescent="0.2">
      <c r="A2" s="145"/>
      <c r="B2" s="146"/>
      <c r="C2" s="147"/>
      <c r="D2" s="148" t="s">
        <v>53</v>
      </c>
      <c r="E2" s="149"/>
      <c r="F2" s="150" t="s">
        <v>584</v>
      </c>
      <c r="G2" s="151"/>
      <c r="H2" s="152"/>
    </row>
    <row r="3" spans="1:8" x14ac:dyDescent="0.2">
      <c r="A3" s="148" t="s">
        <v>577</v>
      </c>
      <c r="B3" s="153"/>
      <c r="C3" s="154"/>
      <c r="D3" s="155">
        <v>54567</v>
      </c>
      <c r="E3" s="156"/>
      <c r="F3" s="157">
        <v>46457</v>
      </c>
      <c r="G3" s="158"/>
      <c r="H3" s="159"/>
    </row>
    <row r="4" spans="1:8" x14ac:dyDescent="0.2">
      <c r="A4" s="160"/>
      <c r="B4" s="161"/>
      <c r="C4" s="162"/>
      <c r="D4" s="163">
        <v>23865</v>
      </c>
      <c r="E4" s="164"/>
      <c r="F4" s="165">
        <v>24020</v>
      </c>
      <c r="G4" s="166"/>
      <c r="H4" s="167"/>
    </row>
    <row r="5" spans="1:8" x14ac:dyDescent="0.2">
      <c r="A5" s="148" t="s">
        <v>579</v>
      </c>
      <c r="B5" s="153"/>
      <c r="C5" s="154"/>
      <c r="D5" s="155">
        <v>60641</v>
      </c>
      <c r="E5" s="156"/>
      <c r="F5" s="157">
        <v>51849</v>
      </c>
      <c r="G5" s="158"/>
      <c r="H5" s="159"/>
    </row>
    <row r="6" spans="1:8" x14ac:dyDescent="0.2">
      <c r="A6" s="160"/>
      <c r="B6" s="161"/>
      <c r="C6" s="162"/>
      <c r="D6" s="163">
        <v>34776</v>
      </c>
      <c r="E6" s="164"/>
      <c r="F6" s="165">
        <v>26326</v>
      </c>
      <c r="G6" s="166"/>
      <c r="H6" s="167"/>
    </row>
    <row r="7" spans="1:8" x14ac:dyDescent="0.2">
      <c r="A7" s="148" t="s">
        <v>580</v>
      </c>
      <c r="B7" s="153"/>
      <c r="C7" s="154"/>
      <c r="D7" s="155">
        <v>60486</v>
      </c>
      <c r="E7" s="156"/>
      <c r="F7" s="157">
        <v>52191</v>
      </c>
      <c r="G7" s="158"/>
      <c r="H7" s="159"/>
    </row>
    <row r="8" spans="1:8" x14ac:dyDescent="0.2">
      <c r="A8" s="160"/>
      <c r="B8" s="161"/>
      <c r="C8" s="162"/>
      <c r="D8" s="163">
        <v>31234</v>
      </c>
      <c r="E8" s="164"/>
      <c r="F8" s="165">
        <v>26807</v>
      </c>
      <c r="G8" s="166"/>
      <c r="H8" s="167"/>
    </row>
    <row r="9" spans="1:8" x14ac:dyDescent="0.2">
      <c r="A9" s="148" t="s">
        <v>581</v>
      </c>
      <c r="B9" s="153"/>
      <c r="C9" s="154"/>
      <c r="D9" s="155">
        <v>80960</v>
      </c>
      <c r="E9" s="156"/>
      <c r="F9" s="157">
        <v>48105</v>
      </c>
      <c r="G9" s="158"/>
      <c r="H9" s="159"/>
    </row>
    <row r="10" spans="1:8" x14ac:dyDescent="0.2">
      <c r="A10" s="160"/>
      <c r="B10" s="161"/>
      <c r="C10" s="162"/>
      <c r="D10" s="163">
        <v>46026</v>
      </c>
      <c r="E10" s="164"/>
      <c r="F10" s="165">
        <v>24072</v>
      </c>
      <c r="G10" s="166"/>
      <c r="H10" s="167"/>
    </row>
    <row r="11" spans="1:8" x14ac:dyDescent="0.2">
      <c r="A11" s="148" t="s">
        <v>582</v>
      </c>
      <c r="B11" s="153"/>
      <c r="C11" s="154"/>
      <c r="D11" s="155">
        <v>62828</v>
      </c>
      <c r="E11" s="156"/>
      <c r="F11" s="157">
        <v>47446</v>
      </c>
      <c r="G11" s="158"/>
      <c r="H11" s="159"/>
    </row>
    <row r="12" spans="1:8" x14ac:dyDescent="0.2">
      <c r="A12" s="160"/>
      <c r="B12" s="161"/>
      <c r="C12" s="168"/>
      <c r="D12" s="163">
        <v>37975</v>
      </c>
      <c r="E12" s="164"/>
      <c r="F12" s="165">
        <v>24371</v>
      </c>
      <c r="G12" s="166"/>
      <c r="H12" s="167"/>
    </row>
    <row r="13" spans="1:8" x14ac:dyDescent="0.2">
      <c r="A13" s="148"/>
      <c r="B13" s="153"/>
      <c r="C13" s="169"/>
      <c r="D13" s="170">
        <v>63896</v>
      </c>
      <c r="E13" s="171"/>
      <c r="F13" s="172">
        <v>49210</v>
      </c>
      <c r="G13" s="173"/>
      <c r="H13" s="159"/>
    </row>
    <row r="14" spans="1:8" x14ac:dyDescent="0.2">
      <c r="A14" s="160"/>
      <c r="B14" s="161"/>
      <c r="C14" s="162"/>
      <c r="D14" s="163">
        <v>34775</v>
      </c>
      <c r="E14" s="164"/>
      <c r="F14" s="165">
        <v>25119</v>
      </c>
      <c r="G14" s="166"/>
      <c r="H14" s="167"/>
    </row>
    <row r="17" spans="1:11" x14ac:dyDescent="0.2">
      <c r="A17" s="144" t="s">
        <v>54</v>
      </c>
    </row>
    <row r="18" spans="1:11" x14ac:dyDescent="0.2">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2">
      <c r="A19" s="174" t="s">
        <v>55</v>
      </c>
      <c r="B19" s="174">
        <f>ROUND(VALUE(SUBSTITUTE(実質収支比率等に係る経年分析!F$48,"▲","-")),2)</f>
        <v>2.14</v>
      </c>
      <c r="C19" s="174">
        <f>ROUND(VALUE(SUBSTITUTE(実質収支比率等に係る経年分析!G$48,"▲","-")),2)</f>
        <v>2.73</v>
      </c>
      <c r="D19" s="174">
        <f>ROUND(VALUE(SUBSTITUTE(実質収支比率等に係る経年分析!H$48,"▲","-")),2)</f>
        <v>2.5499999999999998</v>
      </c>
      <c r="E19" s="174">
        <f>ROUND(VALUE(SUBSTITUTE(実質収支比率等に係る経年分析!I$48,"▲","-")),2)</f>
        <v>3.23</v>
      </c>
      <c r="F19" s="174">
        <f>ROUND(VALUE(SUBSTITUTE(実質収支比率等に係る経年分析!J$48,"▲","-")),2)</f>
        <v>3.42</v>
      </c>
    </row>
    <row r="20" spans="1:11" x14ac:dyDescent="0.2">
      <c r="A20" s="174" t="s">
        <v>56</v>
      </c>
      <c r="B20" s="174">
        <f>ROUND(VALUE(SUBSTITUTE(実質収支比率等に係る経年分析!F$47,"▲","-")),2)</f>
        <v>8.14</v>
      </c>
      <c r="C20" s="174">
        <f>ROUND(VALUE(SUBSTITUTE(実質収支比率等に係る経年分析!G$47,"▲","-")),2)</f>
        <v>7.24</v>
      </c>
      <c r="D20" s="174">
        <f>ROUND(VALUE(SUBSTITUTE(実質収支比率等に係る経年分析!H$47,"▲","-")),2)</f>
        <v>8.59</v>
      </c>
      <c r="E20" s="174">
        <f>ROUND(VALUE(SUBSTITUTE(実質収支比率等に係る経年分析!I$47,"▲","-")),2)</f>
        <v>9.18</v>
      </c>
      <c r="F20" s="174">
        <f>ROUND(VALUE(SUBSTITUTE(実質収支比率等に係る経年分析!J$47,"▲","-")),2)</f>
        <v>9.92</v>
      </c>
    </row>
    <row r="21" spans="1:11" x14ac:dyDescent="0.2">
      <c r="A21" s="174" t="s">
        <v>57</v>
      </c>
      <c r="B21" s="174">
        <f>IF(ISNUMBER(VALUE(SUBSTITUTE(実質収支比率等に係る経年分析!F$49,"▲","-"))),ROUND(VALUE(SUBSTITUTE(実質収支比率等に係る経年分析!F$49,"▲","-")),2),NA())</f>
        <v>1.54</v>
      </c>
      <c r="C21" s="174">
        <f>IF(ISNUMBER(VALUE(SUBSTITUTE(実質収支比率等に係る経年分析!G$49,"▲","-"))),ROUND(VALUE(SUBSTITUTE(実質収支比率等に係る経年分析!G$49,"▲","-")),2),NA())</f>
        <v>-0.32</v>
      </c>
      <c r="D21" s="174">
        <f>IF(ISNUMBER(VALUE(SUBSTITUTE(実質収支比率等に係る経年分析!H$49,"▲","-"))),ROUND(VALUE(SUBSTITUTE(実質収支比率等に係る経年分析!H$49,"▲","-")),2),NA())</f>
        <v>1.21</v>
      </c>
      <c r="E21" s="174">
        <f>IF(ISNUMBER(VALUE(SUBSTITUTE(実質収支比率等に係る経年分析!I$49,"▲","-"))),ROUND(VALUE(SUBSTITUTE(実質収支比率等に係る経年分析!I$49,"▲","-")),2),NA())</f>
        <v>1.72</v>
      </c>
      <c r="F21" s="174">
        <f>IF(ISNUMBER(VALUE(SUBSTITUTE(実質収支比率等に係る経年分析!J$49,"▲","-"))),ROUND(VALUE(SUBSTITUTE(実質収支比率等に係る経年分析!J$49,"▲","-")),2),NA())</f>
        <v>0.6</v>
      </c>
    </row>
    <row r="24" spans="1:11" x14ac:dyDescent="0.2">
      <c r="A24" s="144" t="s">
        <v>58</v>
      </c>
    </row>
    <row r="25" spans="1:11" x14ac:dyDescent="0.2">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2">
      <c r="A26" s="175"/>
      <c r="B26" s="175" t="s">
        <v>59</v>
      </c>
      <c r="C26" s="175" t="s">
        <v>60</v>
      </c>
      <c r="D26" s="175" t="s">
        <v>59</v>
      </c>
      <c r="E26" s="175" t="s">
        <v>60</v>
      </c>
      <c r="F26" s="175" t="s">
        <v>59</v>
      </c>
      <c r="G26" s="175" t="s">
        <v>60</v>
      </c>
      <c r="H26" s="175" t="s">
        <v>59</v>
      </c>
      <c r="I26" s="175" t="s">
        <v>60</v>
      </c>
      <c r="J26" s="175" t="s">
        <v>59</v>
      </c>
      <c r="K26" s="175" t="s">
        <v>60</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0.38</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0.03</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0.48</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0.04</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0.03</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富山市競輪事業特別会計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0.05</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0.05</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0.03</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0.15</v>
      </c>
    </row>
    <row r="30" spans="1:11" x14ac:dyDescent="0.2">
      <c r="A30" s="175" t="str">
        <f>IF(連結実質赤字比率に係る赤字・黒字の構成分析!C$40="",NA(),連結実質赤字比率に係る赤字・黒字の構成分析!C$40)</f>
        <v>富山市介護保険事業特別会計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0.75</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0.84</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1.5</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1.04</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1.24</v>
      </c>
    </row>
    <row r="31" spans="1:11" x14ac:dyDescent="0.2">
      <c r="A31" s="175" t="str">
        <f>IF(連結実質赤字比率に係る赤字・黒字の構成分析!C$39="",NA(),連結実質赤字比率に係る赤字・黒字の構成分析!C$39)</f>
        <v>富山市企業団地造成事業特別会計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0.35</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1.25</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1.41</v>
      </c>
    </row>
    <row r="32" spans="1:11" x14ac:dyDescent="0.2">
      <c r="A32" s="175" t="str">
        <f>IF(連結実質赤字比率に係る赤字・黒字の構成分析!C$38="",NA(),連結実質赤字比率に係る赤字・黒字の構成分析!C$38)</f>
        <v>富山市病院事業会計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1.89</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1.22</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1.52</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1.5</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1.65</v>
      </c>
    </row>
    <row r="33" spans="1:16" x14ac:dyDescent="0.2">
      <c r="A33" s="175" t="str">
        <f>IF(連結実質赤字比率に係る赤字・黒字の構成分析!C$37="",NA(),連結実質赤字比率に係る赤字・黒字の構成分析!C$37)</f>
        <v>富山市水道事業会計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2.78</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2.25</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2.09</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1.89</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2.0299999999999998</v>
      </c>
    </row>
    <row r="34" spans="1:16" x14ac:dyDescent="0.2">
      <c r="A34" s="175" t="str">
        <f>IF(連結実質赤字比率に係る赤字・黒字の構成分析!C$36="",NA(),連結実質赤字比率に係る赤字・黒字の構成分析!C$36)</f>
        <v>富山市工業用水道事業会計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2.0499999999999998</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2.15</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2.2400000000000002</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2.2400000000000002</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2.4500000000000002</v>
      </c>
    </row>
    <row r="35" spans="1:16" x14ac:dyDescent="0.2">
      <c r="A35" s="175" t="str">
        <f>IF(連結実質赤字比率に係る赤字・黒字の構成分析!C$35="",NA(),連結実質赤字比率に係る赤字・黒字の構成分析!C$35)</f>
        <v>富山市公共下水道事業会計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1.44</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1.45</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2.5299999999999998</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2.56</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3.15</v>
      </c>
    </row>
    <row r="36" spans="1:16" x14ac:dyDescent="0.2">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2.12</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2.7</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2.52</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3.2</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3.39</v>
      </c>
    </row>
    <row r="39" spans="1:16" x14ac:dyDescent="0.2">
      <c r="A39" s="144" t="s">
        <v>61</v>
      </c>
    </row>
    <row r="40" spans="1:16" x14ac:dyDescent="0.2">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2">
      <c r="A41" s="176"/>
      <c r="B41" s="176" t="s">
        <v>62</v>
      </c>
      <c r="C41" s="176"/>
      <c r="D41" s="176" t="s">
        <v>63</v>
      </c>
      <c r="E41" s="176" t="s">
        <v>62</v>
      </c>
      <c r="F41" s="176"/>
      <c r="G41" s="176" t="s">
        <v>63</v>
      </c>
      <c r="H41" s="176" t="s">
        <v>62</v>
      </c>
      <c r="I41" s="176"/>
      <c r="J41" s="176" t="s">
        <v>63</v>
      </c>
      <c r="K41" s="176" t="s">
        <v>62</v>
      </c>
      <c r="L41" s="176"/>
      <c r="M41" s="176" t="s">
        <v>63</v>
      </c>
      <c r="N41" s="176" t="s">
        <v>62</v>
      </c>
      <c r="O41" s="176"/>
      <c r="P41" s="176" t="s">
        <v>63</v>
      </c>
    </row>
    <row r="42" spans="1:16" x14ac:dyDescent="0.2">
      <c r="A42" s="176" t="s">
        <v>64</v>
      </c>
      <c r="B42" s="176"/>
      <c r="C42" s="176"/>
      <c r="D42" s="176">
        <f>'実質公債費比率（分子）の構造'!K$52</f>
        <v>23492</v>
      </c>
      <c r="E42" s="176"/>
      <c r="F42" s="176"/>
      <c r="G42" s="176">
        <f>'実質公債費比率（分子）の構造'!L$52</f>
        <v>23549</v>
      </c>
      <c r="H42" s="176"/>
      <c r="I42" s="176"/>
      <c r="J42" s="176">
        <f>'実質公債費比率（分子）の構造'!M$52</f>
        <v>23178</v>
      </c>
      <c r="K42" s="176"/>
      <c r="L42" s="176"/>
      <c r="M42" s="176">
        <f>'実質公債費比率（分子）の構造'!N$52</f>
        <v>22246</v>
      </c>
      <c r="N42" s="176"/>
      <c r="O42" s="176"/>
      <c r="P42" s="176">
        <f>'実質公債費比率（分子）の構造'!O$52</f>
        <v>21736</v>
      </c>
    </row>
    <row r="43" spans="1:16" x14ac:dyDescent="0.2">
      <c r="A43" s="176" t="s">
        <v>65</v>
      </c>
      <c r="B43" s="176">
        <f>'実質公債費比率（分子）の構造'!K$51</f>
        <v>1</v>
      </c>
      <c r="C43" s="176"/>
      <c r="D43" s="176"/>
      <c r="E43" s="176">
        <f>'実質公債費比率（分子）の構造'!L$51</f>
        <v>1</v>
      </c>
      <c r="F43" s="176"/>
      <c r="G43" s="176"/>
      <c r="H43" s="176">
        <f>'実質公債費比率（分子）の構造'!M$51</f>
        <v>1</v>
      </c>
      <c r="I43" s="176"/>
      <c r="J43" s="176"/>
      <c r="K43" s="176">
        <f>'実質公債費比率（分子）の構造'!N$51</f>
        <v>3</v>
      </c>
      <c r="L43" s="176"/>
      <c r="M43" s="176"/>
      <c r="N43" s="176">
        <f>'実質公債費比率（分子）の構造'!O$51</f>
        <v>5</v>
      </c>
      <c r="O43" s="176"/>
      <c r="P43" s="176"/>
    </row>
    <row r="44" spans="1:16" x14ac:dyDescent="0.2">
      <c r="A44" s="176" t="s">
        <v>66</v>
      </c>
      <c r="B44" s="176">
        <f>'実質公債費比率（分子）の構造'!K$50</f>
        <v>350</v>
      </c>
      <c r="C44" s="176"/>
      <c r="D44" s="176"/>
      <c r="E44" s="176">
        <f>'実質公債費比率（分子）の構造'!L$50</f>
        <v>348</v>
      </c>
      <c r="F44" s="176"/>
      <c r="G44" s="176"/>
      <c r="H44" s="176">
        <f>'実質公債費比率（分子）の構造'!M$50</f>
        <v>349</v>
      </c>
      <c r="I44" s="176"/>
      <c r="J44" s="176"/>
      <c r="K44" s="176">
        <f>'実質公債費比率（分子）の構造'!N$50</f>
        <v>507</v>
      </c>
      <c r="L44" s="176"/>
      <c r="M44" s="176"/>
      <c r="N44" s="176">
        <f>'実質公債費比率（分子）の構造'!O$50</f>
        <v>775</v>
      </c>
      <c r="O44" s="176"/>
      <c r="P44" s="176"/>
    </row>
    <row r="45" spans="1:16" x14ac:dyDescent="0.2">
      <c r="A45" s="176" t="s">
        <v>67</v>
      </c>
      <c r="B45" s="176">
        <f>'実質公債費比率（分子）の構造'!K$49</f>
        <v>221</v>
      </c>
      <c r="C45" s="176"/>
      <c r="D45" s="176"/>
      <c r="E45" s="176">
        <f>'実質公債費比率（分子）の構造'!L$49</f>
        <v>135</v>
      </c>
      <c r="F45" s="176"/>
      <c r="G45" s="176"/>
      <c r="H45" s="176">
        <f>'実質公債費比率（分子）の構造'!M$49</f>
        <v>64</v>
      </c>
      <c r="I45" s="176"/>
      <c r="J45" s="176"/>
      <c r="K45" s="176">
        <f>'実質公債費比率（分子）の構造'!N$49</f>
        <v>62</v>
      </c>
      <c r="L45" s="176"/>
      <c r="M45" s="176"/>
      <c r="N45" s="176">
        <f>'実質公債費比率（分子）の構造'!O$49</f>
        <v>52</v>
      </c>
      <c r="O45" s="176"/>
      <c r="P45" s="176"/>
    </row>
    <row r="46" spans="1:16" x14ac:dyDescent="0.2">
      <c r="A46" s="176" t="s">
        <v>68</v>
      </c>
      <c r="B46" s="176">
        <f>'実質公債費比率（分子）の構造'!K$48</f>
        <v>7680</v>
      </c>
      <c r="C46" s="176"/>
      <c r="D46" s="176"/>
      <c r="E46" s="176">
        <f>'実質公債費比率（分子）の構造'!L$48</f>
        <v>7441</v>
      </c>
      <c r="F46" s="176"/>
      <c r="G46" s="176"/>
      <c r="H46" s="176">
        <f>'実質公債費比率（分子）の構造'!M$48</f>
        <v>7235</v>
      </c>
      <c r="I46" s="176"/>
      <c r="J46" s="176"/>
      <c r="K46" s="176">
        <f>'実質公債費比率（分子）の構造'!N$48</f>
        <v>7078</v>
      </c>
      <c r="L46" s="176"/>
      <c r="M46" s="176"/>
      <c r="N46" s="176">
        <f>'実質公債費比率（分子）の構造'!O$48</f>
        <v>6762</v>
      </c>
      <c r="O46" s="176"/>
      <c r="P46" s="176"/>
    </row>
    <row r="47" spans="1:16" x14ac:dyDescent="0.2">
      <c r="A47" s="176" t="s">
        <v>69</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70</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71</v>
      </c>
      <c r="B49" s="176">
        <f>'実質公債費比率（分子）の構造'!K$45</f>
        <v>22334</v>
      </c>
      <c r="C49" s="176"/>
      <c r="D49" s="176"/>
      <c r="E49" s="176">
        <f>'実質公債費比率（分子）の構造'!L$45</f>
        <v>22074</v>
      </c>
      <c r="F49" s="176"/>
      <c r="G49" s="176"/>
      <c r="H49" s="176">
        <f>'実質公債費比率（分子）の構造'!M$45</f>
        <v>21443</v>
      </c>
      <c r="I49" s="176"/>
      <c r="J49" s="176"/>
      <c r="K49" s="176">
        <f>'実質公債費比率（分子）の構造'!N$45</f>
        <v>21620</v>
      </c>
      <c r="L49" s="176"/>
      <c r="M49" s="176"/>
      <c r="N49" s="176">
        <f>'実質公債費比率（分子）の構造'!O$45</f>
        <v>22080</v>
      </c>
      <c r="O49" s="176"/>
      <c r="P49" s="176"/>
    </row>
    <row r="50" spans="1:16" x14ac:dyDescent="0.2">
      <c r="A50" s="176" t="s">
        <v>72</v>
      </c>
      <c r="B50" s="176" t="e">
        <f>NA()</f>
        <v>#N/A</v>
      </c>
      <c r="C50" s="176">
        <f>IF(ISNUMBER('実質公債費比率（分子）の構造'!K$53),'実質公債費比率（分子）の構造'!K$53,NA())</f>
        <v>7094</v>
      </c>
      <c r="D50" s="176" t="e">
        <f>NA()</f>
        <v>#N/A</v>
      </c>
      <c r="E50" s="176" t="e">
        <f>NA()</f>
        <v>#N/A</v>
      </c>
      <c r="F50" s="176">
        <f>IF(ISNUMBER('実質公債費比率（分子）の構造'!L$53),'実質公債費比率（分子）の構造'!L$53,NA())</f>
        <v>6450</v>
      </c>
      <c r="G50" s="176" t="e">
        <f>NA()</f>
        <v>#N/A</v>
      </c>
      <c r="H50" s="176" t="e">
        <f>NA()</f>
        <v>#N/A</v>
      </c>
      <c r="I50" s="176">
        <f>IF(ISNUMBER('実質公債費比率（分子）の構造'!M$53),'実質公債費比率（分子）の構造'!M$53,NA())</f>
        <v>5914</v>
      </c>
      <c r="J50" s="176" t="e">
        <f>NA()</f>
        <v>#N/A</v>
      </c>
      <c r="K50" s="176" t="e">
        <f>NA()</f>
        <v>#N/A</v>
      </c>
      <c r="L50" s="176">
        <f>IF(ISNUMBER('実質公債費比率（分子）の構造'!N$53),'実質公債費比率（分子）の構造'!N$53,NA())</f>
        <v>7024</v>
      </c>
      <c r="M50" s="176" t="e">
        <f>NA()</f>
        <v>#N/A</v>
      </c>
      <c r="N50" s="176" t="e">
        <f>NA()</f>
        <v>#N/A</v>
      </c>
      <c r="O50" s="176">
        <f>IF(ISNUMBER('実質公債費比率（分子）の構造'!O$53),'実質公債費比率（分子）の構造'!O$53,NA())</f>
        <v>7938</v>
      </c>
      <c r="P50" s="176" t="e">
        <f>NA()</f>
        <v>#N/A</v>
      </c>
    </row>
    <row r="53" spans="1:16" x14ac:dyDescent="0.2">
      <c r="A53" s="144" t="s">
        <v>73</v>
      </c>
    </row>
    <row r="54" spans="1:16" x14ac:dyDescent="0.2">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2">
      <c r="A55" s="175"/>
      <c r="B55" s="175" t="s">
        <v>74</v>
      </c>
      <c r="C55" s="175"/>
      <c r="D55" s="175" t="s">
        <v>75</v>
      </c>
      <c r="E55" s="175" t="s">
        <v>74</v>
      </c>
      <c r="F55" s="175"/>
      <c r="G55" s="175" t="s">
        <v>75</v>
      </c>
      <c r="H55" s="175" t="s">
        <v>74</v>
      </c>
      <c r="I55" s="175"/>
      <c r="J55" s="175" t="s">
        <v>75</v>
      </c>
      <c r="K55" s="175" t="s">
        <v>74</v>
      </c>
      <c r="L55" s="175"/>
      <c r="M55" s="175" t="s">
        <v>75</v>
      </c>
      <c r="N55" s="175" t="s">
        <v>74</v>
      </c>
      <c r="O55" s="175"/>
      <c r="P55" s="175" t="s">
        <v>75</v>
      </c>
    </row>
    <row r="56" spans="1:16" x14ac:dyDescent="0.2">
      <c r="A56" s="175" t="s">
        <v>44</v>
      </c>
      <c r="B56" s="175"/>
      <c r="C56" s="175"/>
      <c r="D56" s="175">
        <f>'将来負担比率（分子）の構造'!I$52</f>
        <v>198800</v>
      </c>
      <c r="E56" s="175"/>
      <c r="F56" s="175"/>
      <c r="G56" s="175">
        <f>'将来負担比率（分子）の構造'!J$52</f>
        <v>194250</v>
      </c>
      <c r="H56" s="175"/>
      <c r="I56" s="175"/>
      <c r="J56" s="175">
        <f>'将来負担比率（分子）の構造'!K$52</f>
        <v>189519</v>
      </c>
      <c r="K56" s="175"/>
      <c r="L56" s="175"/>
      <c r="M56" s="175">
        <f>'将来負担比率（分子）の構造'!L$52</f>
        <v>188778</v>
      </c>
      <c r="N56" s="175"/>
      <c r="O56" s="175"/>
      <c r="P56" s="175">
        <f>'将来負担比率（分子）の構造'!M$52</f>
        <v>181376</v>
      </c>
    </row>
    <row r="57" spans="1:16" x14ac:dyDescent="0.2">
      <c r="A57" s="175" t="s">
        <v>43</v>
      </c>
      <c r="B57" s="175"/>
      <c r="C57" s="175"/>
      <c r="D57" s="175">
        <f>'将来負担比率（分子）の構造'!I$51</f>
        <v>26220</v>
      </c>
      <c r="E57" s="175"/>
      <c r="F57" s="175"/>
      <c r="G57" s="175">
        <f>'将来負担比率（分子）の構造'!J$51</f>
        <v>24090</v>
      </c>
      <c r="H57" s="175"/>
      <c r="I57" s="175"/>
      <c r="J57" s="175">
        <f>'将来負担比率（分子）の構造'!K$51</f>
        <v>24421</v>
      </c>
      <c r="K57" s="175"/>
      <c r="L57" s="175"/>
      <c r="M57" s="175">
        <f>'将来負担比率（分子）の構造'!L$51</f>
        <v>24300</v>
      </c>
      <c r="N57" s="175"/>
      <c r="O57" s="175"/>
      <c r="P57" s="175">
        <f>'将来負担比率（分子）の構造'!M$51</f>
        <v>23134</v>
      </c>
    </row>
    <row r="58" spans="1:16" x14ac:dyDescent="0.2">
      <c r="A58" s="175" t="s">
        <v>42</v>
      </c>
      <c r="B58" s="175"/>
      <c r="C58" s="175"/>
      <c r="D58" s="175">
        <f>'将来負担比率（分子）の構造'!I$50</f>
        <v>28856</v>
      </c>
      <c r="E58" s="175"/>
      <c r="F58" s="175"/>
      <c r="G58" s="175">
        <f>'将来負担比率（分子）の構造'!J$50</f>
        <v>28432</v>
      </c>
      <c r="H58" s="175"/>
      <c r="I58" s="175"/>
      <c r="J58" s="175">
        <f>'将来負担比率（分子）の構造'!K$50</f>
        <v>30671</v>
      </c>
      <c r="K58" s="175"/>
      <c r="L58" s="175"/>
      <c r="M58" s="175">
        <f>'将来負担比率（分子）の構造'!L$50</f>
        <v>35414</v>
      </c>
      <c r="N58" s="175"/>
      <c r="O58" s="175"/>
      <c r="P58" s="175">
        <f>'将来負担比率（分子）の構造'!M$50</f>
        <v>40272</v>
      </c>
    </row>
    <row r="59" spans="1:16" x14ac:dyDescent="0.2">
      <c r="A59" s="175" t="s">
        <v>40</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39</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37</v>
      </c>
      <c r="B61" s="175">
        <f>'将来負担比率（分子）の構造'!I$46</f>
        <v>507</v>
      </c>
      <c r="C61" s="175"/>
      <c r="D61" s="175"/>
      <c r="E61" s="175">
        <f>'将来負担比率（分子）の構造'!J$46</f>
        <v>575</v>
      </c>
      <c r="F61" s="175"/>
      <c r="G61" s="175"/>
      <c r="H61" s="175">
        <f>'将来負担比率（分子）の構造'!K$46</f>
        <v>785</v>
      </c>
      <c r="I61" s="175"/>
      <c r="J61" s="175"/>
      <c r="K61" s="175">
        <f>'将来負担比率（分子）の構造'!L$46</f>
        <v>825</v>
      </c>
      <c r="L61" s="175"/>
      <c r="M61" s="175"/>
      <c r="N61" s="175">
        <f>'将来負担比率（分子）の構造'!M$46</f>
        <v>847</v>
      </c>
      <c r="O61" s="175"/>
      <c r="P61" s="175"/>
    </row>
    <row r="62" spans="1:16" x14ac:dyDescent="0.2">
      <c r="A62" s="175" t="s">
        <v>36</v>
      </c>
      <c r="B62" s="175">
        <f>'将来負担比率（分子）の構造'!I$45</f>
        <v>19002</v>
      </c>
      <c r="C62" s="175"/>
      <c r="D62" s="175"/>
      <c r="E62" s="175">
        <f>'将来負担比率（分子）の構造'!J$45</f>
        <v>18803</v>
      </c>
      <c r="F62" s="175"/>
      <c r="G62" s="175"/>
      <c r="H62" s="175">
        <f>'将来負担比率（分子）の構造'!K$45</f>
        <v>19305</v>
      </c>
      <c r="I62" s="175"/>
      <c r="J62" s="175"/>
      <c r="K62" s="175">
        <f>'将来負担比率（分子）の構造'!L$45</f>
        <v>19936</v>
      </c>
      <c r="L62" s="175"/>
      <c r="M62" s="175"/>
      <c r="N62" s="175">
        <f>'将来負担比率（分子）の構造'!M$45</f>
        <v>20356</v>
      </c>
      <c r="O62" s="175"/>
      <c r="P62" s="175"/>
    </row>
    <row r="63" spans="1:16" x14ac:dyDescent="0.2">
      <c r="A63" s="175" t="s">
        <v>35</v>
      </c>
      <c r="B63" s="175">
        <f>'将来負担比率（分子）の構造'!I$44</f>
        <v>579</v>
      </c>
      <c r="C63" s="175"/>
      <c r="D63" s="175"/>
      <c r="E63" s="175">
        <f>'将来負担比率（分子）の構造'!J$44</f>
        <v>449</v>
      </c>
      <c r="F63" s="175"/>
      <c r="G63" s="175"/>
      <c r="H63" s="175">
        <f>'将来負担比率（分子）の構造'!K$44</f>
        <v>388</v>
      </c>
      <c r="I63" s="175"/>
      <c r="J63" s="175"/>
      <c r="K63" s="175">
        <f>'将来負担比率（分子）の構造'!L$44</f>
        <v>329</v>
      </c>
      <c r="L63" s="175"/>
      <c r="M63" s="175"/>
      <c r="N63" s="175">
        <f>'将来負担比率（分子）の構造'!M$44</f>
        <v>403</v>
      </c>
      <c r="O63" s="175"/>
      <c r="P63" s="175"/>
    </row>
    <row r="64" spans="1:16" x14ac:dyDescent="0.2">
      <c r="A64" s="175" t="s">
        <v>34</v>
      </c>
      <c r="B64" s="175">
        <f>'将来負担比率（分子）の構造'!I$43</f>
        <v>73808</v>
      </c>
      <c r="C64" s="175"/>
      <c r="D64" s="175"/>
      <c r="E64" s="175">
        <f>'将来負担比率（分子）の構造'!J$43</f>
        <v>68303</v>
      </c>
      <c r="F64" s="175"/>
      <c r="G64" s="175"/>
      <c r="H64" s="175">
        <f>'将来負担比率（分子）の構造'!K$43</f>
        <v>66198</v>
      </c>
      <c r="I64" s="175"/>
      <c r="J64" s="175"/>
      <c r="K64" s="175">
        <f>'将来負担比率（分子）の構造'!L$43</f>
        <v>61472</v>
      </c>
      <c r="L64" s="175"/>
      <c r="M64" s="175"/>
      <c r="N64" s="175">
        <f>'将来負担比率（分子）の構造'!M$43</f>
        <v>56755</v>
      </c>
      <c r="O64" s="175"/>
      <c r="P64" s="175"/>
    </row>
    <row r="65" spans="1:16" x14ac:dyDescent="0.2">
      <c r="A65" s="175" t="s">
        <v>33</v>
      </c>
      <c r="B65" s="175">
        <f>'将来負担比率（分子）の構造'!I$42</f>
        <v>22451</v>
      </c>
      <c r="C65" s="175"/>
      <c r="D65" s="175"/>
      <c r="E65" s="175">
        <f>'将来負担比率（分子）の構造'!J$42</f>
        <v>27827</v>
      </c>
      <c r="F65" s="175"/>
      <c r="G65" s="175"/>
      <c r="H65" s="175">
        <f>'将来負担比率（分子）の構造'!K$42</f>
        <v>28981</v>
      </c>
      <c r="I65" s="175"/>
      <c r="J65" s="175"/>
      <c r="K65" s="175">
        <f>'将来負担比率（分子）の構造'!L$42</f>
        <v>19157</v>
      </c>
      <c r="L65" s="175"/>
      <c r="M65" s="175"/>
      <c r="N65" s="175">
        <f>'将来負担比率（分子）の構造'!M$42</f>
        <v>12302</v>
      </c>
      <c r="O65" s="175"/>
      <c r="P65" s="175"/>
    </row>
    <row r="66" spans="1:16" x14ac:dyDescent="0.2">
      <c r="A66" s="175" t="s">
        <v>32</v>
      </c>
      <c r="B66" s="175">
        <f>'将来負担比率（分子）の構造'!I$41</f>
        <v>236141</v>
      </c>
      <c r="C66" s="175"/>
      <c r="D66" s="175"/>
      <c r="E66" s="175">
        <f>'将来負担比率（分子）の構造'!J$41</f>
        <v>234718</v>
      </c>
      <c r="F66" s="175"/>
      <c r="G66" s="175"/>
      <c r="H66" s="175">
        <f>'将来負担比率（分子）の構造'!K$41</f>
        <v>233945</v>
      </c>
      <c r="I66" s="175"/>
      <c r="J66" s="175"/>
      <c r="K66" s="175">
        <f>'将来負担比率（分子）の構造'!L$41</f>
        <v>239297</v>
      </c>
      <c r="L66" s="175"/>
      <c r="M66" s="175"/>
      <c r="N66" s="175">
        <f>'将来負担比率（分子）の構造'!M$41</f>
        <v>235581</v>
      </c>
      <c r="O66" s="175"/>
      <c r="P66" s="175"/>
    </row>
    <row r="67" spans="1:16" x14ac:dyDescent="0.2">
      <c r="A67" s="175" t="s">
        <v>76</v>
      </c>
      <c r="B67" s="175" t="e">
        <f>NA()</f>
        <v>#N/A</v>
      </c>
      <c r="C67" s="175">
        <f>IF(ISNUMBER('将来負担比率（分子）の構造'!I$53), IF('将来負担比率（分子）の構造'!I$53 &lt; 0, 0, '将来負担比率（分子）の構造'!I$53), NA())</f>
        <v>98611</v>
      </c>
      <c r="D67" s="175" t="e">
        <f>NA()</f>
        <v>#N/A</v>
      </c>
      <c r="E67" s="175" t="e">
        <f>NA()</f>
        <v>#N/A</v>
      </c>
      <c r="F67" s="175">
        <f>IF(ISNUMBER('将来負担比率（分子）の構造'!J$53), IF('将来負担比率（分子）の構造'!J$53 &lt; 0, 0, '将来負担比率（分子）の構造'!J$53), NA())</f>
        <v>103902</v>
      </c>
      <c r="G67" s="175" t="e">
        <f>NA()</f>
        <v>#N/A</v>
      </c>
      <c r="H67" s="175" t="e">
        <f>NA()</f>
        <v>#N/A</v>
      </c>
      <c r="I67" s="175">
        <f>IF(ISNUMBER('将来負担比率（分子）の構造'!K$53), IF('将来負担比率（分子）の構造'!K$53 &lt; 0, 0, '将来負担比率（分子）の構造'!K$53), NA())</f>
        <v>104991</v>
      </c>
      <c r="J67" s="175" t="e">
        <f>NA()</f>
        <v>#N/A</v>
      </c>
      <c r="K67" s="175" t="e">
        <f>NA()</f>
        <v>#N/A</v>
      </c>
      <c r="L67" s="175">
        <f>IF(ISNUMBER('将来負担比率（分子）の構造'!L$53), IF('将来負担比率（分子）の構造'!L$53 &lt; 0, 0, '将来負担比率（分子）の構造'!L$53), NA())</f>
        <v>92524</v>
      </c>
      <c r="M67" s="175" t="e">
        <f>NA()</f>
        <v>#N/A</v>
      </c>
      <c r="N67" s="175" t="e">
        <f>NA()</f>
        <v>#N/A</v>
      </c>
      <c r="O67" s="175">
        <f>IF(ISNUMBER('将来負担比率（分子）の構造'!M$53), IF('将来負担比率（分子）の構造'!M$53 &lt; 0, 0, '将来負担比率（分子）の構造'!M$53), NA())</f>
        <v>81463</v>
      </c>
      <c r="P67" s="175" t="e">
        <f>NA()</f>
        <v>#N/A</v>
      </c>
    </row>
    <row r="70" spans="1:16" x14ac:dyDescent="0.2">
      <c r="A70" s="177" t="s">
        <v>77</v>
      </c>
      <c r="B70" s="177"/>
      <c r="C70" s="177"/>
      <c r="D70" s="177"/>
      <c r="E70" s="177"/>
      <c r="F70" s="177"/>
    </row>
    <row r="71" spans="1:16" x14ac:dyDescent="0.2">
      <c r="A71" s="178"/>
      <c r="B71" s="178" t="str">
        <f>基金残高に係る経年分析!F54</f>
        <v>R02</v>
      </c>
      <c r="C71" s="178" t="str">
        <f>基金残高に係る経年分析!G54</f>
        <v>R03</v>
      </c>
      <c r="D71" s="178" t="str">
        <f>基金残高に係る経年分析!H54</f>
        <v>R04</v>
      </c>
    </row>
    <row r="72" spans="1:16" x14ac:dyDescent="0.2">
      <c r="A72" s="178" t="s">
        <v>78</v>
      </c>
      <c r="B72" s="179">
        <f>基金残高に係る経年分析!F55</f>
        <v>8755</v>
      </c>
      <c r="C72" s="179">
        <f>基金残高に係る経年分析!G55</f>
        <v>9756</v>
      </c>
      <c r="D72" s="179">
        <f>基金残高に係る経年分析!H55</f>
        <v>10256</v>
      </c>
    </row>
    <row r="73" spans="1:16" x14ac:dyDescent="0.2">
      <c r="A73" s="178" t="s">
        <v>79</v>
      </c>
      <c r="B73" s="179">
        <f>基金残高に係る経年分析!F56</f>
        <v>5411</v>
      </c>
      <c r="C73" s="179">
        <f>基金残高に係る経年分析!G56</f>
        <v>6845</v>
      </c>
      <c r="D73" s="179">
        <f>基金残高に係る経年分析!H56</f>
        <v>9740</v>
      </c>
    </row>
    <row r="74" spans="1:16" x14ac:dyDescent="0.2">
      <c r="A74" s="178" t="s">
        <v>80</v>
      </c>
      <c r="B74" s="179">
        <f>基金残高に係る経年分析!F57</f>
        <v>8452</v>
      </c>
      <c r="C74" s="179">
        <f>基金残高に係る経年分析!G57</f>
        <v>9348</v>
      </c>
      <c r="D74" s="179">
        <f>基金残高に係る経年分析!H57</f>
        <v>9764</v>
      </c>
    </row>
  </sheetData>
  <sheetProtection algorithmName="SHA-512" hashValue="ghMnUjI2EfF1swqpsV/WbvNZId/cPitDpH/PvR0i6GiAhHLc6QJHEiNBzcU2MxXSYdlnkoyv3uIt2cyegTZ3Ng==" saltValue="UuGkmeeamZ2bsdSDTPVM3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大竹　司</cp:lastModifiedBy>
  <dcterms:created xsi:type="dcterms:W3CDTF">2024-03-14T02:13:59Z</dcterms:created>
  <dcterms:modified xsi:type="dcterms:W3CDTF">2024-09-30T05:56:28Z</dcterms:modified>
  <cp:category/>
</cp:coreProperties>
</file>