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市町村支援課移行データ\財政係\08  公会計制度\R06\240819_地方公会計の整備により得られるストック情報等に関する調査の公表について\HPアップ用\"/>
    </mc:Choice>
  </mc:AlternateContent>
  <xr:revisionPtr revIDLastSave="0" documentId="13_ncr:1_{ADB5CF0A-478C-4ED3-BDD0-4AFB078F284D}"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U37" i="10" s="1"/>
  <c r="AM34" i="10"/>
  <c r="AM35" i="10" s="1"/>
  <c r="AM36" i="10" s="1"/>
  <c r="BW34" i="10" l="1"/>
  <c r="BW35" i="10" s="1"/>
  <c r="BW36" i="10" s="1"/>
  <c r="BW37" i="10" s="1"/>
  <c r="BW38" i="10" s="1"/>
  <c r="CO34" i="10" l="1"/>
  <c r="CO35" i="10" s="1"/>
  <c r="CO36" i="10" s="1"/>
  <c r="CO37" i="10" s="1"/>
  <c r="CO38" i="10" s="1"/>
</calcChain>
</file>

<file path=xl/sharedStrings.xml><?xml version="1.0" encoding="utf-8"?>
<sst xmlns="http://schemas.openxmlformats.org/spreadsheetml/2006/main" count="1087" uniqueCount="609">
  <si>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</si>
  <si>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</si>
  <si>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</si>
  <si>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</si>
  <si>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</si>
  <si>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</si>
  <si>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</si>
  <si>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</si>
  <si>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</si>
  <si>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</si>
  <si>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</si>
  <si>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</si>
  <si>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</si>
  <si>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</si>
  <si>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</si>
  <si>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</si>
  <si>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</si>
  <si>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</si>
  <si>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</si>
  <si>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</si>
  <si>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</si>
  <si>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</si>
  <si>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</si>
  <si>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</si>
  <si>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</si>
  <si>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</si>
  <si>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</si>
  <si>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</si>
  <si>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</si>
  <si>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</si>
  <si>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</si>
  <si>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</si>
  <si>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</si>
  <si>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</si>
  <si>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</si>
  <si>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</si>
  <si>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</si>
  <si>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</si>
  <si>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</si>
  <si>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</si>
  <si>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</si>
  <si>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</si>
  <si>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</si>
  <si>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</si>
  <si>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</si>
  <si>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</si>
  <si>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</si>
  <si>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</si>
  <si>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</si>
  <si>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</si>
  <si>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</si>
  <si>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</si>
  <si>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</si>
  <si>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</si>
  <si>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</si>
  <si>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</si>
  <si>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</si>
  <si>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</si>
  <si>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</si>
  <si>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</si>
  <si>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</si>
  <si>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</si>
  <si>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</si>
  <si>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</si>
  <si>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</si>
  <si>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</si>
  <si>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</si>
  <si>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</si>
  <si>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</si>
  <si>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</si>
  <si>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</si>
  <si>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</si>
  <si>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</si>
  <si>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</si>
  <si>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</si>
  <si>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</si>
  <si>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</si>
  <si>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</si>
  <si>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</si>
  <si>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</si>
  <si>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</si>
  <si>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</si>
  <si>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</si>
  <si>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</si>
  <si>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</si>
  <si>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</si>
  <si>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</si>
  <si>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</si>
  <si>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</si>
  <si>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</si>
  <si>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</si>
  <si>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</si>
  <si>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</si>
  <si>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</si>
  <si>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</si>
  <si>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</si>
  <si>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</si>
  <si>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</si>
  <si>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</si>
  <si>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</si>
  <si>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</si>
  <si>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</si>
  <si>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</si>
  <si>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</si>
  <si>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</si>
  <si>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</si>
  <si>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</si>
  <si>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</si>
  <si>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</si>
  <si>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</si>
  <si>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</si>
  <si>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</si>
  <si>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</si>
  <si>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</si>
  <si>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</si>
  <si>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</si>
  <si>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</si>
  <si>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</si>
  <si>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</si>
  <si>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</si>
  <si>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</si>
  <si>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</si>
  <si>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</si>
  <si>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</si>
  <si>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</si>
  <si>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</si>
  <si>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</si>
  <si>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</si>
  <si>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</si>
  <si>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</si>
  <si>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</si>
  <si>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</si>
  <si>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</si>
  <si>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</si>
  <si>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</si>
  <si>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</si>
  <si>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</si>
  <si>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</si>
  <si>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</si>
  <si>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</si>
  <si>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</si>
  <si>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</si>
  <si>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</si>
  <si>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</si>
  <si>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</si>
  <si>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</si>
  <si>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</si>
  <si>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</si>
  <si>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</si>
  <si>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</si>
  <si>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</si>
  <si>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</si>
  <si>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</si>
  <si>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</si>
  <si>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</si>
  <si>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</si>
  <si>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</si>
  <si>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</si>
  <si>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</si>
  <si>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</si>
  <si>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</si>
  <si>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</si>
  <si>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</si>
  <si>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</si>
  <si>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</si>
  <si>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</si>
  <si>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</si>
  <si>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</si>
  <si>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</si>
  <si>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</si>
  <si>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</si>
  <si>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</si>
  <si>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</si>
  <si>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</si>
  <si>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</si>
  <si>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</si>
  <si>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</si>
  <si>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</si>
  <si>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</si>
  <si>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</si>
  <si>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</si>
  <si>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</si>
  <si>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</si>
  <si>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</si>
  <si>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</si>
  <si>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</si>
  <si>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</si>
  <si>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</si>
  <si>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</si>
  <si>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</si>
  <si>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</si>
  <si>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</si>
  <si>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</si>
  <si>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</si>
  <si>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</si>
  <si>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</si>
  <si>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</si>
  <si>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</si>
  <si>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</si>
  <si>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</si>
  <si>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</si>
  <si>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</si>
  <si>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</si>
  <si>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</si>
  <si>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</si>
  <si>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</si>
  <si>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</si>
  <si>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</si>
  <si>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</si>
  <si>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</si>
  <si>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</si>
  <si>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</si>
  <si>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</si>
  <si>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</si>
  <si>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</si>
  <si>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</si>
  <si>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</si>
  <si>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</si>
  <si>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富山県氷見市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</si>
  <si>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</si>
  <si>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</si>
  <si>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</si>
  <si>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</si>
  <si>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</si>
  <si>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</si>
  <si>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</si>
  <si>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</si>
  <si>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</si>
  <si>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</si>
  <si>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</si>
  <si>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</si>
  <si>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</si>
  <si>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</si>
  <si>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</si>
  <si>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</si>
  <si>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</si>
  <si>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</si>
  <si>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</si>
  <si>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</si>
  <si>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</si>
  <si>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</si>
  <si>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</si>
  <si>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</si>
  <si>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</si>
  <si>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</si>
  <si>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</si>
  <si>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</si>
  <si>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</si>
  <si>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</si>
  <si>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</si>
  <si>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</si>
  <si>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</si>
  <si>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</si>
  <si>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</si>
  <si>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</si>
  <si>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</si>
  <si>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</si>
  <si>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</si>
  <si>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</si>
  <si>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</si>
  <si>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</si>
  <si>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</si>
  <si>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</si>
  <si>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</si>
  <si>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</si>
  <si>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</si>
  <si>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</si>
  <si>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</si>
  <si>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</si>
  <si>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</si>
  <si>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</si>
  <si>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</si>
  <si>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</si>
  <si>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</si>
  <si>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</si>
  <si>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</si>
  <si>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</si>
  <si>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</si>
  <si>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</si>
  <si>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</si>
  <si>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</si>
  <si>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</si>
  <si>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</si>
  <si>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</si>
  <si>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</si>
  <si>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</si>
  <si>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</si>
  <si>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</si>
  <si>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</si>
  <si>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</si>
  <si>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</si>
  <si>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</si>
  <si>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</si>
  <si>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</si>
  <si>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</si>
  <si>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</si>
  <si>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</si>
  <si>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</si>
  <si>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</si>
  <si>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</si>
  <si>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</si>
  <si>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</si>
  <si>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</si>
  <si>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</si>
  <si>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</si>
  <si>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</si>
  <si>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</si>
  <si>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</si>
  <si>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</si>
  <si>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</si>
  <si>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</si>
  <si>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</si>
  <si>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</si>
  <si>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</si>
  <si>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</si>
  <si>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</si>
  <si>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</si>
  <si>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</si>
  <si>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</si>
  <si>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</si>
  <si>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</si>
  <si>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</si>
  <si>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</si>
  <si>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</si>
  <si>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</si>
  <si>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</si>
  <si>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</si>
  <si>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</si>
  <si>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</si>
  <si>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</si>
  <si>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</si>
  <si>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</si>
  <si>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</si>
  <si>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</si>
  <si>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</si>
  <si>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</si>
  <si>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</si>
  <si>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</si>
  <si>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</si>
  <si>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</si>
  <si>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</si>
  <si>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</si>
  <si>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</si>
  <si>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</si>
  <si>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</si>
  <si>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</si>
  <si>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</si>
  <si>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</si>
  <si>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</si>
  <si>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</si>
  <si>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</si>
  <si>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</si>
  <si>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</si>
  <si>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</si>
  <si>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</si>
  <si>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</si>
  <si>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</si>
  <si>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</si>
  <si>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</si>
  <si>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</si>
  <si>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</si>
  <si>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</si>
  <si>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</si>
  <si>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</si>
  <si>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</si>
  <si>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</si>
  <si>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</si>
  <si>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</si>
  <si>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</si>
  <si>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</si>
  <si>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</si>
  <si>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</si>
  <si>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富山県氷見市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</si>
  <si>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</si>
  <si>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</si>
  <si>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</si>
  <si>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</si>
  <si>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</si>
  <si>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</si>
  <si>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</si>
  <si>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</si>
  <si>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</si>
  <si>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</si>
  <si>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</si>
  <si>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</si>
  <si>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</si>
  <si>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</si>
  <si>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</si>
  <si>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</si>
  <si>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</si>
  <si>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</si>
  <si>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</si>
  <si>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</si>
  <si>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</si>
  <si>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</si>
  <si>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</si>
  <si>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</si>
  <si>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</si>
  <si>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</si>
  <si>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</si>
  <si>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</si>
  <si>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</si>
  <si>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</si>
  <si>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</si>
  <si>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</si>
  <si>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</si>
  <si>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</si>
  <si>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</si>
  <si>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</si>
  <si>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</si>
  <si>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</si>
  <si>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</si>
  <si>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</si>
  <si>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</si>
  <si>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</si>
  <si>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</si>
  <si>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</si>
  <si>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</si>
  <si>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</si>
  <si>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</si>
  <si>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</si>
  <si>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</si>
  <si>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</si>
  <si>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</si>
  <si>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</si>
  <si>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</si>
  <si>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</si>
  <si>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</si>
  <si>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</si>
  <si>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</si>
  <si>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</si>
  <si>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</si>
  <si>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</si>
  <si>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</si>
  <si>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</si>
  <si>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</si>
  <si>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</si>
  <si>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</si>
  <si>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</si>
  <si>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</si>
  <si>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</si>
  <si>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</si>
  <si>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</si>
  <si>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</si>
  <si>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</si>
  <si>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</si>
  <si>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</si>
  <si>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</si>
  <si>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</si>
  <si>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</si>
  <si>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</si>
  <si>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</si>
  <si>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</si>
  <si>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</si>
  <si>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</si>
  <si>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</si>
  <si>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</si>
  <si>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</si>
  <si>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</si>
  <si>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</si>
  <si>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</si>
  <si>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</si>
  <si>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</si>
  <si>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</si>
  <si>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</si>
  <si>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</si>
  <si>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</si>
  <si>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</si>
  <si>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</si>
  <si>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</si>
  <si>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</si>
  <si>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</si>
  <si>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</si>
  <si>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</si>
  <si>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氷見市下水道事業会計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</si>
  <si>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</si>
  <si>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</si>
  <si>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</si>
  <si>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氷見市病院事業会計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</si>
  <si>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</si>
  <si>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</si>
  <si>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</si>
  <si>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</si>
  <si>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</si>
  <si>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</si>
  <si>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</si>
  <si>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</si>
  <si>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</si>
  <si>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</si>
  <si>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</si>
  <si>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</si>
  <si>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</si>
  <si>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</si>
  <si>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</si>
  <si>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</si>
  <si>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</si>
  <si>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</si>
  <si>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</si>
  <si>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</si>
  <si>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</si>
  <si>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</si>
  <si>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</si>
  <si>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</si>
  <si>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</si>
  <si>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</si>
  <si>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</si>
  <si>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</si>
  <si>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</si>
  <si>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</si>
  <si>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</si>
  <si>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</si>
  <si>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</si>
  <si>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</si>
  <si>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</si>
  <si>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</si>
  <si>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</si>
  <si>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</si>
  <si>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</si>
  <si>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</si>
  <si>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</si>
  <si>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</si>
  <si>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</si>
  <si>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</si>
  <si>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</si>
  <si>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</si>
  <si>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</si>
  <si>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</si>
  <si>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</si>
  <si>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</si>
  <si>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</si>
  <si>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</si>
  <si>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</si>
  <si>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</si>
  <si>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</si>
  <si>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</si>
  <si>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</si>
  <si>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</si>
  <si>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</si>
  <si>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</si>
  <si>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</si>
  <si>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</si>
  <si>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</si>
  <si>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</si>
  <si>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</si>
  <si>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</si>
  <si>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</si>
  <si>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</si>
  <si>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</si>
  <si>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</si>
  <si>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</si>
  <si>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</si>
  <si>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</si>
  <si>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</si>
  <si>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</si>
  <si>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</si>
  <si>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</si>
  <si>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</si>
  <si>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</si>
  <si>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</si>
  <si>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</si>
  <si>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</si>
  <si>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</si>
  <si>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</si>
  <si>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</si>
  <si>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</si>
  <si>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氷見市水道事業会計</t>
  </si>
  <si>
    <t>一般会計</t>
  </si>
  <si>
    <t>氷見市下水道事業会計</t>
  </si>
  <si>
    <t>介護保険特別会計（保険事業勘定）</t>
  </si>
  <si>
    <t>氷見市病院事業会計</t>
  </si>
  <si>
    <t>国民健康保険特別会計</t>
  </si>
  <si>
    <t>後期高齢者医療事業特別会計</t>
  </si>
  <si>
    <t>育英資金特別会計</t>
  </si>
  <si>
    <t>その他会計（赤字）</t>
  </si>
  <si>
    <t>その他会計（黒字）</t>
  </si>
  <si>
    <t>（百万円）</t>
    <phoneticPr fontId="5"/>
  </si>
  <si>
    <t>H30</t>
    <phoneticPr fontId="5"/>
  </si>
  <si>
    <t>R01</t>
    <phoneticPr fontId="5"/>
  </si>
  <si>
    <t>R02</t>
    <phoneticPr fontId="5"/>
  </si>
  <si>
    <t>R03</t>
    <phoneticPr fontId="5"/>
  </si>
  <si>
    <t>R04</t>
    <phoneticPr fontId="5"/>
  </si>
  <si>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</si>
  <si>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</si>
  <si>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</si>
  <si>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</si>
  <si>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</si>
  <si>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</si>
  <si>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</si>
  <si>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</si>
  <si>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氷見ふるさとエネルギー株式会社</t>
    <rPh sb="0" eb="2">
      <t>ヒミ</t>
    </rPh>
    <rPh sb="11" eb="13">
      <t>カブシキ</t>
    </rPh>
    <rPh sb="13" eb="15">
      <t>カイシャ</t>
    </rPh>
    <phoneticPr fontId="2"/>
  </si>
  <si>
    <t>氷見市文化振興財団</t>
    <rPh sb="0" eb="3">
      <t>ヒミシ</t>
    </rPh>
    <rPh sb="3" eb="5">
      <t>ブンカ</t>
    </rPh>
    <rPh sb="5" eb="7">
      <t>シンコウ</t>
    </rPh>
    <rPh sb="7" eb="9">
      <t>ザイダン</t>
    </rPh>
    <phoneticPr fontId="2"/>
  </si>
  <si>
    <t>○</t>
  </si>
  <si>
    <t>-</t>
    <phoneticPr fontId="2"/>
  </si>
  <si>
    <t>ふるさとづくり基金</t>
    <rPh sb="7" eb="9">
      <t>キキン</t>
    </rPh>
    <phoneticPr fontId="5"/>
  </si>
  <si>
    <t>公共施設等再編整備基金</t>
  </si>
  <si>
    <t>教育文化振興基金</t>
  </si>
  <si>
    <t>社会福祉事業振興基金</t>
  </si>
  <si>
    <t>ぶり奨学基金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</si>
  <si>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</si>
  <si>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</si>
  <si>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</si>
  <si>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</si>
  <si>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</si>
  <si>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将来負担比率は減少傾向にある一方で実質公債費比率はやや上昇傾向にあり、いずれも類似団体平均を上回っている。
近年実施している学校給食センターなどの大型施設の整備が数値の上昇要因となるものであるが、過疎対策事業債などの有利な財源を活用するなどし、財政状況の適正化に努めている。</t>
    <rPh sb="0" eb="2">
      <t>ショウライ</t>
    </rPh>
    <rPh sb="2" eb="4">
      <t>フタン</t>
    </rPh>
    <rPh sb="4" eb="6">
      <t>ヒリツ</t>
    </rPh>
    <rPh sb="7" eb="9">
      <t>ゲンショウ</t>
    </rPh>
    <rPh sb="9" eb="11">
      <t>ケイコウ</t>
    </rPh>
    <rPh sb="14" eb="16">
      <t>イッポウ</t>
    </rPh>
    <rPh sb="17" eb="19">
      <t>ジッシツ</t>
    </rPh>
    <rPh sb="19" eb="22">
      <t>コウサイヒ</t>
    </rPh>
    <rPh sb="22" eb="24">
      <t>ヒリツ</t>
    </rPh>
    <rPh sb="27" eb="29">
      <t>ジョウショウ</t>
    </rPh>
    <rPh sb="29" eb="31">
      <t>ケイコウ</t>
    </rPh>
    <rPh sb="39" eb="41">
      <t>ルイジ</t>
    </rPh>
    <rPh sb="41" eb="43">
      <t>ダンタイ</t>
    </rPh>
    <rPh sb="43" eb="45">
      <t>ヘイキン</t>
    </rPh>
    <rPh sb="46" eb="48">
      <t>ウワマワ</t>
    </rPh>
    <rPh sb="54" eb="56">
      <t>キンネン</t>
    </rPh>
    <rPh sb="56" eb="58">
      <t>ジッシ</t>
    </rPh>
    <rPh sb="62" eb="66">
      <t>ガッコウキュウショク</t>
    </rPh>
    <rPh sb="73" eb="75">
      <t>オオガタ</t>
    </rPh>
    <rPh sb="75" eb="77">
      <t>シセツ</t>
    </rPh>
    <rPh sb="78" eb="80">
      <t>セイビ</t>
    </rPh>
    <rPh sb="81" eb="83">
      <t>スウチ</t>
    </rPh>
    <rPh sb="84" eb="86">
      <t>ジョウショウ</t>
    </rPh>
    <rPh sb="86" eb="88">
      <t>ヨウイン</t>
    </rPh>
    <rPh sb="98" eb="100">
      <t>カソ</t>
    </rPh>
    <rPh sb="100" eb="102">
      <t>タイサク</t>
    </rPh>
    <rPh sb="102" eb="104">
      <t>ジギョウ</t>
    </rPh>
    <rPh sb="104" eb="105">
      <t>サイ</t>
    </rPh>
    <rPh sb="108" eb="110">
      <t>ユウリ</t>
    </rPh>
    <rPh sb="111" eb="113">
      <t>ザイゲン</t>
    </rPh>
    <rPh sb="114" eb="116">
      <t>カツヨウ</t>
    </rPh>
    <rPh sb="122" eb="124">
      <t>ザイセイ</t>
    </rPh>
    <rPh sb="124" eb="126">
      <t>ジョウキョウ</t>
    </rPh>
    <rPh sb="127" eb="130">
      <t>テキセイカ</t>
    </rPh>
    <rPh sb="131" eb="132">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</si>
  <si>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</si>
  <si>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</si>
  <si>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</si>
  <si>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有形固定資産減価償却率は昨年と同じでありながら、将来負担比率は減少しており、公共施設等の老朽化を抑えつつ将来にわたる負担を軽減できている。</t>
    <rPh sb="12" eb="14">
      <t>サクネン</t>
    </rPh>
    <rPh sb="15" eb="16">
      <t>オナ</t>
    </rPh>
    <rPh sb="24" eb="30">
      <t>ショウライフタンヒリツ</t>
    </rPh>
    <rPh sb="31" eb="33">
      <t>ゲンショウ</t>
    </rPh>
    <rPh sb="38" eb="43">
      <t>コウキョウシセツトウ</t>
    </rPh>
    <rPh sb="44" eb="47">
      <t>ロウキュウカ</t>
    </rPh>
    <rPh sb="48" eb="49">
      <t>オサ</t>
    </rPh>
    <rPh sb="52" eb="54">
      <t>ショウライ</t>
    </rPh>
    <rPh sb="58" eb="60">
      <t>フタン</t>
    </rPh>
    <rPh sb="61" eb="63">
      <t>ケイゲン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</si>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</sst>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64EE3B-9CDE-431C-8011-661049678F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76F2-429F-BB4C-6A4B1AFF22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45283</c:v>
                </c:pt>
                <c:pt idx="1">
                  <c:v>91211</c:v>
                </c:pt>
                <c:pt idx="2">
                  <c:v>102173</c:v>
                </c:pt>
                <c:pt idx="3">
                  <c:v>101625</c:v>
                </c:pt>
                <c:pt idx="4">
                  <c:v>103656</c:v>
                </c:pt>
              </c:numCache>
            </c:numRef>
          </c:val>
          <c:smooth val="0"/>
          <c:extLst>
            <c:ext xmlns:c16="http://schemas.microsoft.com/office/drawing/2014/chart" uri="{C3380CC4-5D6E-409C-BE32-E72D297353CC}">
              <c16:uniqueId val="{00000001-76F2-429F-BB4C-6A4B1AFF22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c:v>
                </c:pt>
                <c:pt idx="1">
                  <c:v>6.52</c:v>
                </c:pt>
                <c:pt idx="2">
                  <c:v>7.95</c:v>
                </c:pt>
                <c:pt idx="3">
                  <c:v>4.74</c:v>
                </c:pt>
                <c:pt idx="4">
                  <c:v>7.95</c:v>
                </c:pt>
              </c:numCache>
            </c:numRef>
          </c:val>
          <c:extLst>
            <c:ext xmlns:c16="http://schemas.microsoft.com/office/drawing/2014/chart" uri="{C3380CC4-5D6E-409C-BE32-E72D297353CC}">
              <c16:uniqueId val="{00000000-3D73-4DAF-9CA9-15D959546A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22.58</c:v>
                </c:pt>
                <c:pt idx="1">
                  <c:v>24.51</c:v>
                </c:pt>
                <c:pt idx="2">
                  <c:v>24.18</c:v>
                </c:pt>
                <c:pt idx="3">
                  <c:v>26.68</c:v>
                </c:pt>
                <c:pt idx="4">
                  <c:v>27.66</c:v>
                </c:pt>
              </c:numCache>
            </c:numRef>
          </c:val>
          <c:extLst>
            <c:ext xmlns:c16="http://schemas.microsoft.com/office/drawing/2014/chart" uri="{C3380CC4-5D6E-409C-BE32-E72D297353CC}">
              <c16:uniqueId val="{00000001-3D73-4DAF-9CA9-15D959546A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0.31</c:v>
                </c:pt>
                <c:pt idx="1">
                  <c:v>1.56</c:v>
                </c:pt>
                <c:pt idx="2">
                  <c:v>1.73</c:v>
                </c:pt>
                <c:pt idx="3">
                  <c:v>0.52</c:v>
                </c:pt>
                <c:pt idx="4">
                  <c:v>3.07</c:v>
                </c:pt>
              </c:numCache>
            </c:numRef>
          </c:val>
          <c:smooth val="0"/>
          <c:extLst>
            <c:ext xmlns:c16="http://schemas.microsoft.com/office/drawing/2014/chart" uri="{C3380CC4-5D6E-409C-BE32-E72D297353CC}">
              <c16:uniqueId val="{00000002-3D73-4DAF-9CA9-15D959546A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0-1276-44DB-84DE-8C1FE27CBC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76-44DB-84DE-8C1FE27CBCDC}"/>
            </c:ext>
          </c:extLst>
        </c:ser>
        <c:ser>
          <c:idx val="2"/>
          <c:order val="2"/>
          <c:tx>
            <c:strRef>
              <c:f>データシート!$A$29</c:f>
              <c:strCache>
                <c:ptCount val="1"/>
                <c:pt idx="0">
                  <c:v>育英資金特別会計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76-44DB-84DE-8C1FE27CBC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276-44DB-84DE-8C1FE27CBC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0.35</c:v>
                </c:pt>
                <c:pt idx="4">
                  <c:v>#N/A</c:v>
                </c:pt>
                <c:pt idx="5">
                  <c:v>0.48</c:v>
                </c:pt>
                <c:pt idx="6">
                  <c:v>#N/A</c:v>
                </c:pt>
                <c:pt idx="7">
                  <c:v>0.45</c:v>
                </c:pt>
                <c:pt idx="8">
                  <c:v>#N/A</c:v>
                </c:pt>
                <c:pt idx="9">
                  <c:v>0.01</c:v>
                </c:pt>
              </c:numCache>
            </c:numRef>
          </c:val>
          <c:extLst>
            <c:ext xmlns:c16="http://schemas.microsoft.com/office/drawing/2014/chart" uri="{C3380CC4-5D6E-409C-BE32-E72D297353CC}">
              <c16:uniqueId val="{00000004-1276-44DB-84DE-8C1FE27CBCDC}"/>
            </c:ext>
          </c:extLst>
        </c:ser>
        <c:ser>
          <c:idx val="5"/>
          <c:order val="5"/>
          <c:tx>
            <c:strRef>
              <c:f>データシート!$A$32</c:f>
              <c:strCache>
                <c:ptCount val="1"/>
                <c:pt idx="0">
                  <c:v>氷見市病院事業会計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0.1</c:v>
                </c:pt>
                <c:pt idx="4">
                  <c:v>#N/A</c:v>
                </c:pt>
                <c:pt idx="5">
                  <c:v>7.0000000000000007E-2</c:v>
                </c:pt>
                <c:pt idx="6">
                  <c:v>#N/A</c:v>
                </c:pt>
                <c:pt idx="7">
                  <c:v>7.0000000000000007E-2</c:v>
                </c:pt>
                <c:pt idx="8">
                  <c:v>#N/A</c:v>
                </c:pt>
                <c:pt idx="9">
                  <c:v>0.16</c:v>
                </c:pt>
              </c:numCache>
            </c:numRef>
          </c:val>
          <c:extLst>
            <c:ext xmlns:c16="http://schemas.microsoft.com/office/drawing/2014/chart" uri="{C3380CC4-5D6E-409C-BE32-E72D297353CC}">
              <c16:uniqueId val="{00000005-1276-44DB-84DE-8C1FE27CBC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1.75</c:v>
                </c:pt>
                <c:pt idx="2">
                  <c:v>#N/A</c:v>
                </c:pt>
                <c:pt idx="3">
                  <c:v>0.38</c:v>
                </c:pt>
                <c:pt idx="4">
                  <c:v>#N/A</c:v>
                </c:pt>
                <c:pt idx="5">
                  <c:v>0.64</c:v>
                </c:pt>
                <c:pt idx="6">
                  <c:v>#N/A</c:v>
                </c:pt>
                <c:pt idx="7">
                  <c:v>0.69</c:v>
                </c:pt>
                <c:pt idx="8">
                  <c:v>#N/A</c:v>
                </c:pt>
                <c:pt idx="9">
                  <c:v>1.28</c:v>
                </c:pt>
              </c:numCache>
            </c:numRef>
          </c:val>
          <c:extLst>
            <c:ext xmlns:c16="http://schemas.microsoft.com/office/drawing/2014/chart" uri="{C3380CC4-5D6E-409C-BE32-E72D297353CC}">
              <c16:uniqueId val="{00000006-1276-44DB-84DE-8C1FE27CBCDC}"/>
            </c:ext>
          </c:extLst>
        </c:ser>
        <c:ser>
          <c:idx val="7"/>
          <c:order val="7"/>
          <c:tx>
            <c:strRef>
              <c:f>データシート!$A$34</c:f>
              <c:strCache>
                <c:ptCount val="1"/>
                <c:pt idx="0">
                  <c:v>氷見市下水道事業会計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0.93</c:v>
                </c:pt>
                <c:pt idx="6">
                  <c:v>#N/A</c:v>
                </c:pt>
                <c:pt idx="7">
                  <c:v>1.02</c:v>
                </c:pt>
                <c:pt idx="8">
                  <c:v>#N/A</c:v>
                </c:pt>
                <c:pt idx="9">
                  <c:v>1.59</c:v>
                </c:pt>
              </c:numCache>
            </c:numRef>
          </c:val>
          <c:extLst>
            <c:ext xmlns:c16="http://schemas.microsoft.com/office/drawing/2014/chart" uri="{C3380CC4-5D6E-409C-BE32-E72D297353CC}">
              <c16:uniqueId val="{00000007-1276-44DB-84DE-8C1FE27CBC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7.18</c:v>
                </c:pt>
                <c:pt idx="2">
                  <c:v>#N/A</c:v>
                </c:pt>
                <c:pt idx="3">
                  <c:v>6.51</c:v>
                </c:pt>
                <c:pt idx="4">
                  <c:v>#N/A</c:v>
                </c:pt>
                <c:pt idx="5">
                  <c:v>7.94</c:v>
                </c:pt>
                <c:pt idx="6">
                  <c:v>#N/A</c:v>
                </c:pt>
                <c:pt idx="7">
                  <c:v>4.7300000000000004</c:v>
                </c:pt>
                <c:pt idx="8">
                  <c:v>#N/A</c:v>
                </c:pt>
                <c:pt idx="9">
                  <c:v>7.94</c:v>
                </c:pt>
              </c:numCache>
            </c:numRef>
          </c:val>
          <c:extLst>
            <c:ext xmlns:c16="http://schemas.microsoft.com/office/drawing/2014/chart" uri="{C3380CC4-5D6E-409C-BE32-E72D297353CC}">
              <c16:uniqueId val="{00000008-1276-44DB-84DE-8C1FE27CBCDC}"/>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11.43</c:v>
                </c:pt>
                <c:pt idx="2">
                  <c:v>#N/A</c:v>
                </c:pt>
                <c:pt idx="3">
                  <c:v>11.78</c:v>
                </c:pt>
                <c:pt idx="4">
                  <c:v>#N/A</c:v>
                </c:pt>
                <c:pt idx="5">
                  <c:v>11.23</c:v>
                </c:pt>
                <c:pt idx="6">
                  <c:v>#N/A</c:v>
                </c:pt>
                <c:pt idx="7">
                  <c:v>10.74</c:v>
                </c:pt>
                <c:pt idx="8">
                  <c:v>#N/A</c:v>
                </c:pt>
                <c:pt idx="9">
                  <c:v>9.34</c:v>
                </c:pt>
              </c:numCache>
            </c:numRef>
          </c:val>
          <c:extLst>
            <c:ext xmlns:c16="http://schemas.microsoft.com/office/drawing/2014/chart" uri="{C3380CC4-5D6E-409C-BE32-E72D297353CC}">
              <c16:uniqueId val="{00000009-1276-44DB-84DE-8C1FE27CBC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2250</c:v>
                </c:pt>
                <c:pt idx="5">
                  <c:v>2181</c:v>
                </c:pt>
                <c:pt idx="8">
                  <c:v>1985</c:v>
                </c:pt>
                <c:pt idx="11">
                  <c:v>1988</c:v>
                </c:pt>
                <c:pt idx="14">
                  <c:v>1937</c:v>
                </c:pt>
              </c:numCache>
            </c:numRef>
          </c:val>
          <c:extLst>
            <c:ext xmlns:c16="http://schemas.microsoft.com/office/drawing/2014/chart" uri="{C3380CC4-5D6E-409C-BE32-E72D297353CC}">
              <c16:uniqueId val="{00000000-645E-4D12-AFD6-C0D65B58D6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5E-4D12-AFD6-C0D65B58D6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16</c:v>
                </c:pt>
                <c:pt idx="6">
                  <c:v>17</c:v>
                </c:pt>
                <c:pt idx="9">
                  <c:v>15</c:v>
                </c:pt>
                <c:pt idx="12">
                  <c:v>13</c:v>
                </c:pt>
              </c:numCache>
            </c:numRef>
          </c:val>
          <c:extLst>
            <c:ext xmlns:c16="http://schemas.microsoft.com/office/drawing/2014/chart" uri="{C3380CC4-5D6E-409C-BE32-E72D297353CC}">
              <c16:uniqueId val="{00000002-645E-4D12-AFD6-C0D65B58D6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47</c:v>
                </c:pt>
                <c:pt idx="6">
                  <c:v>46</c:v>
                </c:pt>
                <c:pt idx="9">
                  <c:v>46</c:v>
                </c:pt>
                <c:pt idx="12">
                  <c:v>48</c:v>
                </c:pt>
              </c:numCache>
            </c:numRef>
          </c:val>
          <c:extLst>
            <c:ext xmlns:c16="http://schemas.microsoft.com/office/drawing/2014/chart" uri="{C3380CC4-5D6E-409C-BE32-E72D297353CC}">
              <c16:uniqueId val="{00000003-645E-4D12-AFD6-C0D65B58D6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858</c:v>
                </c:pt>
                <c:pt idx="3">
                  <c:v>950</c:v>
                </c:pt>
                <c:pt idx="6">
                  <c:v>751</c:v>
                </c:pt>
                <c:pt idx="9">
                  <c:v>733</c:v>
                </c:pt>
                <c:pt idx="12">
                  <c:v>715</c:v>
                </c:pt>
              </c:numCache>
            </c:numRef>
          </c:val>
          <c:extLst>
            <c:ext xmlns:c16="http://schemas.microsoft.com/office/drawing/2014/chart" uri="{C3380CC4-5D6E-409C-BE32-E72D297353CC}">
              <c16:uniqueId val="{00000004-645E-4D12-AFD6-C0D65B58D6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5E-4D12-AFD6-C0D65B58D6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5E-4D12-AFD6-C0D65B58D6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2355</c:v>
                </c:pt>
                <c:pt idx="3">
                  <c:v>2408</c:v>
                </c:pt>
                <c:pt idx="6">
                  <c:v>2370</c:v>
                </c:pt>
                <c:pt idx="9">
                  <c:v>2373</c:v>
                </c:pt>
                <c:pt idx="12">
                  <c:v>2451</c:v>
                </c:pt>
              </c:numCache>
            </c:numRef>
          </c:val>
          <c:extLst>
            <c:ext xmlns:c16="http://schemas.microsoft.com/office/drawing/2014/chart" uri="{C3380CC4-5D6E-409C-BE32-E72D297353CC}">
              <c16:uniqueId val="{00000007-645E-4D12-AFD6-C0D65B58D6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1026</c:v>
                </c:pt>
                <c:pt idx="2">
                  <c:v>#N/A</c:v>
                </c:pt>
                <c:pt idx="3">
                  <c:v>#N/A</c:v>
                </c:pt>
                <c:pt idx="4">
                  <c:v>1240</c:v>
                </c:pt>
                <c:pt idx="5">
                  <c:v>#N/A</c:v>
                </c:pt>
                <c:pt idx="6">
                  <c:v>#N/A</c:v>
                </c:pt>
                <c:pt idx="7">
                  <c:v>1199</c:v>
                </c:pt>
                <c:pt idx="8">
                  <c:v>#N/A</c:v>
                </c:pt>
                <c:pt idx="9">
                  <c:v>#N/A</c:v>
                </c:pt>
                <c:pt idx="10">
                  <c:v>1179</c:v>
                </c:pt>
                <c:pt idx="11">
                  <c:v>#N/A</c:v>
                </c:pt>
                <c:pt idx="12">
                  <c:v>#N/A</c:v>
                </c:pt>
                <c:pt idx="13">
                  <c:v>1290</c:v>
                </c:pt>
                <c:pt idx="14">
                  <c:v>#N/A</c:v>
                </c:pt>
              </c:numCache>
            </c:numRef>
          </c:val>
          <c:smooth val="0"/>
          <c:extLst>
            <c:ext xmlns:c16="http://schemas.microsoft.com/office/drawing/2014/chart" uri="{C3380CC4-5D6E-409C-BE32-E72D297353CC}">
              <c16:uniqueId val="{00000008-645E-4D12-AFD6-C0D65B58D6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20507</c:v>
                </c:pt>
                <c:pt idx="5">
                  <c:v>20935</c:v>
                </c:pt>
                <c:pt idx="8">
                  <c:v>20649</c:v>
                </c:pt>
                <c:pt idx="11">
                  <c:v>21345</c:v>
                </c:pt>
                <c:pt idx="14">
                  <c:v>21936</c:v>
                </c:pt>
              </c:numCache>
            </c:numRef>
          </c:val>
          <c:extLst>
            <c:ext xmlns:c16="http://schemas.microsoft.com/office/drawing/2014/chart" uri="{C3380CC4-5D6E-409C-BE32-E72D297353CC}">
              <c16:uniqueId val="{00000000-3E1C-459D-B7AA-3C51A1DFAE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276</c:v>
                </c:pt>
                <c:pt idx="5">
                  <c:v>262</c:v>
                </c:pt>
                <c:pt idx="8">
                  <c:v>243</c:v>
                </c:pt>
                <c:pt idx="11">
                  <c:v>213</c:v>
                </c:pt>
                <c:pt idx="14">
                  <c:v>192</c:v>
                </c:pt>
              </c:numCache>
            </c:numRef>
          </c:val>
          <c:extLst>
            <c:ext xmlns:c16="http://schemas.microsoft.com/office/drawing/2014/chart" uri="{C3380CC4-5D6E-409C-BE32-E72D297353CC}">
              <c16:uniqueId val="{00000001-3E1C-459D-B7AA-3C51A1DFAE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7667</c:v>
                </c:pt>
                <c:pt idx="5">
                  <c:v>7765</c:v>
                </c:pt>
                <c:pt idx="8">
                  <c:v>7811</c:v>
                </c:pt>
                <c:pt idx="11">
                  <c:v>9374</c:v>
                </c:pt>
                <c:pt idx="14">
                  <c:v>9791</c:v>
                </c:pt>
              </c:numCache>
            </c:numRef>
          </c:val>
          <c:extLst>
            <c:ext xmlns:c16="http://schemas.microsoft.com/office/drawing/2014/chart" uri="{C3380CC4-5D6E-409C-BE32-E72D297353CC}">
              <c16:uniqueId val="{00000002-3E1C-459D-B7AA-3C51A1DFAE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1C-459D-B7AA-3C51A1DFAE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1C-459D-B7AA-3C51A1DFAE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1C-459D-B7AA-3C51A1DFAE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4207</c:v>
                </c:pt>
                <c:pt idx="3">
                  <c:v>4002</c:v>
                </c:pt>
                <c:pt idx="6">
                  <c:v>3748</c:v>
                </c:pt>
                <c:pt idx="9">
                  <c:v>3522</c:v>
                </c:pt>
                <c:pt idx="12">
                  <c:v>3314</c:v>
                </c:pt>
              </c:numCache>
            </c:numRef>
          </c:val>
          <c:extLst>
            <c:ext xmlns:c16="http://schemas.microsoft.com/office/drawing/2014/chart" uri="{C3380CC4-5D6E-409C-BE32-E72D297353CC}">
              <c16:uniqueId val="{00000006-3E1C-459D-B7AA-3C51A1DFAE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385</c:v>
                </c:pt>
                <c:pt idx="3">
                  <c:v>341</c:v>
                </c:pt>
                <c:pt idx="6">
                  <c:v>296</c:v>
                </c:pt>
                <c:pt idx="9">
                  <c:v>259</c:v>
                </c:pt>
                <c:pt idx="12">
                  <c:v>213</c:v>
                </c:pt>
              </c:numCache>
            </c:numRef>
          </c:val>
          <c:extLst>
            <c:ext xmlns:c16="http://schemas.microsoft.com/office/drawing/2014/chart" uri="{C3380CC4-5D6E-409C-BE32-E72D297353CC}">
              <c16:uniqueId val="{00000007-3E1C-459D-B7AA-3C51A1DFAE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7776</c:v>
                </c:pt>
                <c:pt idx="3">
                  <c:v>7438</c:v>
                </c:pt>
                <c:pt idx="6">
                  <c:v>7334</c:v>
                </c:pt>
                <c:pt idx="9">
                  <c:v>7052</c:v>
                </c:pt>
                <c:pt idx="12">
                  <c:v>6627</c:v>
                </c:pt>
              </c:numCache>
            </c:numRef>
          </c:val>
          <c:extLst>
            <c:ext xmlns:c16="http://schemas.microsoft.com/office/drawing/2014/chart" uri="{C3380CC4-5D6E-409C-BE32-E72D297353CC}">
              <c16:uniqueId val="{00000008-3E1C-459D-B7AA-3C51A1DFAE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c:v>
                </c:pt>
                <c:pt idx="3">
                  <c:v>42</c:v>
                </c:pt>
                <c:pt idx="6">
                  <c:v>95</c:v>
                </c:pt>
                <c:pt idx="9">
                  <c:v>78</c:v>
                </c:pt>
                <c:pt idx="12">
                  <c:v>91</c:v>
                </c:pt>
              </c:numCache>
            </c:numRef>
          </c:val>
          <c:extLst>
            <c:ext xmlns:c16="http://schemas.microsoft.com/office/drawing/2014/chart" uri="{C3380CC4-5D6E-409C-BE32-E72D297353CC}">
              <c16:uniqueId val="{00000009-3E1C-459D-B7AA-3C51A1DFAE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22592</c:v>
                </c:pt>
                <c:pt idx="3">
                  <c:v>22968</c:v>
                </c:pt>
                <c:pt idx="6">
                  <c:v>23883</c:v>
                </c:pt>
                <c:pt idx="9">
                  <c:v>24580</c:v>
                </c:pt>
                <c:pt idx="12">
                  <c:v>25001</c:v>
                </c:pt>
              </c:numCache>
            </c:numRef>
          </c:val>
          <c:extLst>
            <c:ext xmlns:c16="http://schemas.microsoft.com/office/drawing/2014/chart" uri="{C3380CC4-5D6E-409C-BE32-E72D297353CC}">
              <c16:uniqueId val="{0000000A-3E1C-459D-B7AA-3C51A1DFAE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6566</c:v>
                </c:pt>
                <c:pt idx="2">
                  <c:v>#N/A</c:v>
                </c:pt>
                <c:pt idx="3">
                  <c:v>#N/A</c:v>
                </c:pt>
                <c:pt idx="4">
                  <c:v>5828</c:v>
                </c:pt>
                <c:pt idx="5">
                  <c:v>#N/A</c:v>
                </c:pt>
                <c:pt idx="6">
                  <c:v>#N/A</c:v>
                </c:pt>
                <c:pt idx="7">
                  <c:v>6654</c:v>
                </c:pt>
                <c:pt idx="8">
                  <c:v>#N/A</c:v>
                </c:pt>
                <c:pt idx="9">
                  <c:v>#N/A</c:v>
                </c:pt>
                <c:pt idx="10">
                  <c:v>4558</c:v>
                </c:pt>
                <c:pt idx="11">
                  <c:v>#N/A</c:v>
                </c:pt>
                <c:pt idx="12">
                  <c:v>#N/A</c:v>
                </c:pt>
                <c:pt idx="13">
                  <c:v>3327</c:v>
                </c:pt>
                <c:pt idx="14">
                  <c:v>#N/A</c:v>
                </c:pt>
              </c:numCache>
            </c:numRef>
          </c:val>
          <c:smooth val="0"/>
          <c:extLst>
            <c:ext xmlns:c16="http://schemas.microsoft.com/office/drawing/2014/chart" uri="{C3380CC4-5D6E-409C-BE32-E72D297353CC}">
              <c16:uniqueId val="{0000000B-3E1C-459D-B7AA-3C51A1DFAE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2990</c:v>
                </c:pt>
                <c:pt idx="1">
                  <c:v>3416</c:v>
                </c:pt>
                <c:pt idx="2">
                  <c:v>3420</c:v>
                </c:pt>
              </c:numCache>
            </c:numRef>
          </c:val>
          <c:extLst>
            <c:ext xmlns:c16="http://schemas.microsoft.com/office/drawing/2014/chart" uri="{C3380CC4-5D6E-409C-BE32-E72D297353CC}">
              <c16:uniqueId val="{00000000-9726-4170-816D-90926073FB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1214</c:v>
                </c:pt>
                <c:pt idx="1">
                  <c:v>2204</c:v>
                </c:pt>
                <c:pt idx="2">
                  <c:v>3190</c:v>
                </c:pt>
              </c:numCache>
            </c:numRef>
          </c:val>
          <c:extLst>
            <c:ext xmlns:c16="http://schemas.microsoft.com/office/drawing/2014/chart" uri="{C3380CC4-5D6E-409C-BE32-E72D297353CC}">
              <c16:uniqueId val="{00000001-9726-4170-816D-90926073FB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2506</c:v>
                </c:pt>
                <c:pt idx="1">
                  <c:v>2691</c:v>
                </c:pt>
                <c:pt idx="2">
                  <c:v>2131</c:v>
                </c:pt>
              </c:numCache>
            </c:numRef>
          </c:val>
          <c:extLst>
            <c:ext xmlns:c16="http://schemas.microsoft.com/office/drawing/2014/chart" uri="{C3380CC4-5D6E-409C-BE32-E72D297353CC}">
              <c16:uniqueId val="{00000002-9726-4170-816D-90926073FB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{DBD23B6D-32EB-4A4B-ADEB-DB1CF90370E7}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BD4-42BB-A4E1-E92E9FD77B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{07A1BF18-C54E-4401-B537-7BB560B63238}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D4-42BB-A4E1-E92E9FD77B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{A10B2179-2A8F-47AD-969E-3310B5136DAF}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D4-42BB-A4E1-E92E9FD77B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{62030CD6-2788-470A-964A-8399AED00789}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D4-42BB-A4E1-E92E9FD77B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{C5C1C525-3FE7-4A64-9F16-E0C349B39ED3}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D4-42BB-A4E1-E92E9FD77B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{418B57FA-4783-46B1-8B93-C6FE72134F56}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BD4-42BB-A4E1-E92E9FD77B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{7F90F0E0-58DC-4D49-8A01-776DF3540361}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BD4-42BB-A4E1-E92E9FD77B1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{CDE77506-DBC6-439D-B9BF-E050E680CCC5}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BD4-42BB-A4E1-E92E9FD77B18}"/>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{C8A17E83-2A50-495E-8CB6-1FA7B8512194}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BD4-42BB-A4E1-E92E9FD77B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61.2</c:v>
                </c:pt>
                <c:pt idx="32">
                  <c:v>61.2</c:v>
                </c:pt>
              </c:numCache>
            </c:numRef>
          </c:xVal>
          <c:yVal>
            <c:numRef>
              <c:f>公会計指標分析・財政指標組合せ分析表!$BP$51:$DC$51</c:f>
              <c:numCache>
                <c:formatCode>#,##0.0;"▲ "#,##0.0</c:formatCode>
                <c:ptCount val="40"/>
                <c:pt idx="24">
                  <c:v>41.9</c:v>
                </c:pt>
                <c:pt idx="32">
                  <c:v>31.7</c:v>
                </c:pt>
              </c:numCache>
            </c:numRef>
          </c:yVal>
          <c:smooth val="0"/>
          <c:extLst>
            <c:ext xmlns:c16="http://schemas.microsoft.com/office/drawing/2014/chart" uri="{C3380CC4-5D6E-409C-BE32-E72D297353CC}">
              <c16:uniqueId val="{00000009-8BD4-42BB-A4E1-E92E9FD77B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{B132C0EA-4BAE-4832-8883-85DA65A8DDD9}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BD4-42BB-A4E1-E92E9FD77B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{729A594F-5DC5-43DB-B893-9CF26CC29962}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D4-42BB-A4E1-E92E9FD77B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{2370E601-1D19-4728-B425-E31B7B206783}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D4-42BB-A4E1-E92E9FD77B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{757A0F69-04F8-4C7E-87A4-EC3E9BBFDA70}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D4-42BB-A4E1-E92E9FD77B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{4D2A5080-8FF4-453F-88C9-D68529170A7D}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D4-42BB-A4E1-E92E9FD77B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{13B8AC6D-657A-4F63-B8F1-2C8FF8A9E7B5}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BD4-42BB-A4E1-E92E9FD77B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{D5A12C48-233B-4821-8661-9FE522903EFA}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BD4-42BB-A4E1-E92E9FD77B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{D10FCAA2-8246-48B7-97C3-4384A8B28ACA}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BD4-42BB-A4E1-E92E9FD77B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{E8C2531A-C609-4C8B-9F44-E064F5AE8306}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BD4-42BB-A4E1-E92E9FD77B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63.2</c:v>
                </c:pt>
                <c:pt idx="32">
                  <c:v>65.2</c:v>
                </c:pt>
              </c:numCache>
            </c:numRef>
          </c:xVal>
          <c:yVal>
            <c:numRef>
              <c:f>公会計指標分析・財政指標組合せ分析表!$BP$55:$DC$55</c:f>
              <c:numCache>
                <c:formatCode>#,##0.0;"▲ "#,##0.0</c:formatCode>
                <c:ptCount val="40"/>
                <c:pt idx="24">
                  <c:v>25.1</c:v>
                </c:pt>
                <c:pt idx="32">
                  <c:v>17.600000000000001</c:v>
                </c:pt>
              </c:numCache>
            </c:numRef>
          </c:yVal>
          <c:smooth val="0"/>
          <c:extLst>
            <c:ext xmlns:c16="http://schemas.microsoft.com/office/drawing/2014/chart" uri="{C3380CC4-5D6E-409C-BE32-E72D297353CC}">
              <c16:uniqueId val="{00000013-8BD4-42BB-A4E1-E92E9FD77B18}"/>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6945606809200864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{8071B6E5-3FDF-4EE3-999D-1B177E26E237}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DBA-4981-982C-CB4EB73741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{098DC4F2-F1BC-40FF-A06C-1F2C7A12826F}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BA-4981-982C-CB4EB73741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{7EDE061C-2D4D-44AF-B24A-23A2DCDB857B}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BA-4981-982C-CB4EB73741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{94507AE4-7A0A-4A2C-B18A-6EDE74D26A50}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BA-4981-982C-CB4EB73741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{CED944BB-D4F7-4284-8C3D-792BC6C05A45}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BA-4981-982C-CB4EB737414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{624D3805-0146-487D-B435-7F67FCABB226}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DBA-4981-982C-CB4EB737414C}"/>
                </c:ext>
              </c:extLst>
            </c:dLbl>
            <c:dLbl>
              <c:idx val="16"/>
              <c:layout>
                <c:manualLayout>
                  <c:x val="0"/>
                  <c:y val="-8.6945606809201662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{9E81F19B-EA39-4E17-9B40-E725BF247C11}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DBA-4981-982C-CB4EB737414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{F7094371-F53F-472F-96EF-8BAAFC9041D2}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DBA-4981-982C-CB4EB737414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{C9D05D85-EFE8-43D6-9CE1-D76E9320725E}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DBA-4981-982C-CB4EB73741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11.2</c:v>
                </c:pt>
                <c:pt idx="16">
                  <c:v>11.3</c:v>
                </c:pt>
                <c:pt idx="24">
                  <c:v>11.5</c:v>
                </c:pt>
                <c:pt idx="32">
                  <c:v>11.5</c:v>
                </c:pt>
              </c:numCache>
            </c:numRef>
          </c:xVal>
          <c:yVal>
            <c:numRef>
              <c:f>公会計指標分析・財政指標組合せ分析表!$BP$73:$DC$73</c:f>
              <c:numCache>
                <c:formatCode>#,##0.0;"▲ "#,##0.0</c:formatCode>
                <c:ptCount val="40"/>
                <c:pt idx="0">
                  <c:v>65.900000000000006</c:v>
                </c:pt>
                <c:pt idx="8">
                  <c:v>58</c:v>
                </c:pt>
                <c:pt idx="16">
                  <c:v>63.8</c:v>
                </c:pt>
                <c:pt idx="24">
                  <c:v>41.9</c:v>
                </c:pt>
                <c:pt idx="32">
                  <c:v>31.7</c:v>
                </c:pt>
              </c:numCache>
            </c:numRef>
          </c:yVal>
          <c:smooth val="0"/>
          <c:extLst>
            <c:ext xmlns:c16="http://schemas.microsoft.com/office/drawing/2014/chart" uri="{C3380CC4-5D6E-409C-BE32-E72D297353CC}">
              <c16:uniqueId val="{00000009-8DBA-4981-982C-CB4EB73741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{BE4A645D-B5C2-435C-9DB4-676943EE3ED2}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DBA-4981-982C-CB4EB73741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{B9AE955B-8551-4370-85F1-9ED08E11EA6F}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BA-4981-982C-CB4EB73741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{9747C877-66A8-443B-8C83-C5C201ACD8E7}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BA-4981-982C-CB4EB73741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{7DC57885-ABD4-49E4-A16A-9CA1788A3B81}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BA-4981-982C-CB4EB73741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{47D16115-2C30-43CC-B8EE-2CF7757043E7}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BA-4981-982C-CB4EB737414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{2B777AFC-E56D-4A04-8D9C-2FAD86CE9D76}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DBA-4981-982C-CB4EB737414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{F7B96237-AAE0-41D9-A49A-712F24F6A98E}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DBA-4981-982C-CB4EB737414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{24B17782-D16A-4B1C-A1F6-3A80CE3BAED1}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DBA-4981-982C-CB4EB737414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{9D4BE14F-13FB-449D-9B7B-8225B66E3A72}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DBA-4981-982C-CB4EB73741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8DBA-4981-982C-CB4EB737414C}"/>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44,076
43,570
230.54
27,863,669
26,824,053
982,967
12,365,400
25,001,157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財政基盤が脆弱であることから、類似団体内平均に比べて低くなっているが、その差は平成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ポイントに対して、令和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ポイントに縮まっており、一定程度の改善傾向は見受けられる。</a:t>
          </a:r>
        </a:p>
        <a:p>
          <a:r>
            <a:rPr kumimoji="1" lang="ja-JP" altLang="en-US" sz="1300">
              <a:latin typeface="ＭＳ Ｐゴシック" panose="020B0600070205080204" pitchFamily="50" charset="-128"/>
              <a:ea typeface="ＭＳ Ｐゴシック" panose="020B0600070205080204" pitchFamily="50" charset="-128"/>
            </a:rPr>
            <a:t>　地方交付税に依存する歳入構造の中で、「氷見市行政改革プラン」に基づく行政の効率化や、中長期財政見通しを反映した予算編成など、安定的な財政運営に向けて引き続き取り組んでいく。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年度は経常一般財源収入のうち臨時財政対策債に係る金額が</a:t>
          </a:r>
          <a:r>
            <a:rPr kumimoji="1" lang="en-US" altLang="ja-JP" sz="1300">
              <a:latin typeface="ＭＳ Ｐゴシック" panose="020B0600070205080204" pitchFamily="50" charset="-128"/>
              <a:ea typeface="ＭＳ Ｐゴシック" panose="020B0600070205080204" pitchFamily="50" charset="-128"/>
            </a:rPr>
            <a:t>508,452</a:t>
          </a:r>
          <a:r>
            <a:rPr kumimoji="1" lang="ja-JP" altLang="en-US" sz="1300">
              <a:latin typeface="ＭＳ Ｐゴシック" panose="020B0600070205080204" pitchFamily="50" charset="-128"/>
              <a:ea typeface="ＭＳ Ｐゴシック" panose="020B0600070205080204" pitchFamily="50" charset="-128"/>
            </a:rPr>
            <a:t>千円減となったことから、令和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ポイント比率が上昇しているが、類似団体平均値も同様に令和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年度比で比率が上昇している。</a:t>
          </a:r>
        </a:p>
        <a:p>
          <a:r>
            <a:rPr kumimoji="1" lang="ja-JP" altLang="en-US" sz="1300">
              <a:latin typeface="ＭＳ Ｐゴシック" panose="020B0600070205080204" pitchFamily="50" charset="-128"/>
              <a:ea typeface="ＭＳ Ｐゴシック" panose="020B0600070205080204" pitchFamily="50" charset="-128"/>
            </a:rPr>
            <a:t>　そのほかの比率の上昇要因として、芸術文化館の開館に伴う管理運営経費の増や、平成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年度借り入れの過疎対策事業債償還額の増等が挙げられる。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159173</xdr:rowOff>
    </xdr:from>
    <xdr:to>
      <xdr:col>23</xdr:col>
      <xdr:colOff>133350</xdr:colOff>
      <xdr:row>61</xdr:row>
      <xdr:rowOff>6773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0327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159173</xdr:rowOff>
    </xdr:from>
    <xdr:to>
      <xdr:col>19</xdr:col>
      <xdr:colOff>133350</xdr:colOff>
      <xdr:row>62</xdr:row>
      <xdr:rowOff>4233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03273"/>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62</xdr:row>
      <xdr:rowOff>76623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3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132927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0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108373</xdr:rowOff>
    </xdr:from>
    <xdr:to>
      <xdr:col>19</xdr:col>
      <xdr:colOff>184150</xdr:colOff>
      <xdr:row>59</xdr:row>
      <xdr:rowOff>38523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48700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年は稼働を開始した学校給食センターに係る管理運営事業費の増、新型コロナウイルスワクチン接種に係る費用等の物件費の増により金額が上昇した。令和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年度においては、新型コロナウイルスワクチン接種に係る費用が大幅に減となった一方で、芸術文化館の整備や管理運営に要する経費、ふるさと納税の受入額増に伴う経費等、物件費の増により人口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人当たりの決算額は上昇した。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12450</xdr:rowOff>
    </xdr:from>
    <xdr:to>
      <xdr:col>23</xdr:col>
      <xdr:colOff>133350</xdr:colOff>
      <xdr:row>83</xdr:row>
      <xdr:rowOff>104370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42800"/>
          <a:ext cx="8382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146700</xdr:rowOff>
    </xdr:from>
    <xdr:to>
      <xdr:col>19</xdr:col>
      <xdr:colOff>133350</xdr:colOff>
      <xdr:row>83</xdr:row>
      <xdr:rowOff>12450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5600"/>
          <a:ext cx="889000" cy="3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165649</xdr:rowOff>
    </xdr:from>
    <xdr:to>
      <xdr:col>15</xdr:col>
      <xdr:colOff>82550</xdr:colOff>
      <xdr:row>82</xdr:row>
      <xdr:rowOff>146700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3099"/>
          <a:ext cx="8890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107776</xdr:rowOff>
    </xdr:from>
    <xdr:to>
      <xdr:col>11</xdr:col>
      <xdr:colOff>31750</xdr:colOff>
      <xdr:row>81</xdr:row>
      <xdr:rowOff>165649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5226"/>
          <a:ext cx="8890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53570</xdr:rowOff>
    </xdr:from>
    <xdr:to>
      <xdr:col>23</xdr:col>
      <xdr:colOff>184150</xdr:colOff>
      <xdr:row>83</xdr:row>
      <xdr:rowOff>155170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70097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133100</xdr:rowOff>
    </xdr:from>
    <xdr:to>
      <xdr:col>19</xdr:col>
      <xdr:colOff>184150</xdr:colOff>
      <xdr:row>83</xdr:row>
      <xdr:rowOff>63250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73427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95900</xdr:rowOff>
    </xdr:from>
    <xdr:to>
      <xdr:col>15</xdr:col>
      <xdr:colOff>133350</xdr:colOff>
      <xdr:row>83</xdr:row>
      <xdr:rowOff>26050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36227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114849</xdr:rowOff>
    </xdr:from>
    <xdr:to>
      <xdr:col>11</xdr:col>
      <xdr:colOff>82550</xdr:colOff>
      <xdr:row>82</xdr:row>
      <xdr:rowOff>44999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55176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7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56976</xdr:rowOff>
    </xdr:from>
    <xdr:to>
      <xdr:col>7</xdr:col>
      <xdr:colOff>31750</xdr:colOff>
      <xdr:row>81</xdr:row>
      <xdr:rowOff>158576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168753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年度に類似団体内平均値を下回ったが、令和元年度には同指数となり、令和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ポイントの差で推移していたが、令和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となった。新陳代謝などが進まず、高齢者層における平均給料が高くなっていることから、ライスパイレス指数が国より高くなっている。</a:t>
          </a:r>
        </a:p>
        <a:p>
          <a:r>
            <a:rPr kumimoji="1" lang="ja-JP" altLang="en-US" sz="1300">
              <a:latin typeface="ＭＳ Ｐゴシック" panose="020B0600070205080204" pitchFamily="50" charset="-128"/>
              <a:ea typeface="ＭＳ Ｐゴシック" panose="020B0600070205080204" pitchFamily="50" charset="-128"/>
            </a:rPr>
            <a:t>　今後、新陳代謝等を進め、ラスパイレス指数の抑制に努めていく。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4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84</xdr:row>
      <xdr:rowOff>157956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446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157956</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597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97631</xdr:rowOff>
    </xdr:from>
    <xdr:to>
      <xdr:col>68</xdr:col>
      <xdr:colOff>152400</xdr:colOff>
      <xdr:row>85</xdr:row>
      <xdr:rowOff>31750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99431"/>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107156</xdr:rowOff>
    </xdr:from>
    <xdr:to>
      <xdr:col>73</xdr:col>
      <xdr:colOff>44450</xdr:colOff>
      <xdr:row>85</xdr:row>
      <xdr:rowOff>37306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46831</xdr:rowOff>
    </xdr:from>
    <xdr:to>
      <xdr:col>64</xdr:col>
      <xdr:colOff>152400</xdr:colOff>
      <xdr:row>84</xdr:row>
      <xdr:rowOff>148431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158608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年度までは増加傾向にあったが、令和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年度ではわずかに減少した。類似団体内平均値との差は、令和元年度に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人まで縮小したが、その後は拡大傾向にあり、令和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人まで拡大した。</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41769</xdr:rowOff>
    </xdr:from>
    <xdr:to>
      <xdr:col>81</xdr:col>
      <xdr:colOff>44450</xdr:colOff>
      <xdr:row>62</xdr:row>
      <xdr:rowOff>65899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7166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43110</xdr:rowOff>
    </xdr:from>
    <xdr:to>
      <xdr:col>77</xdr:col>
      <xdr:colOff>44450</xdr:colOff>
      <xdr:row>62</xdr:row>
      <xdr:rowOff>65899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73010"/>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31045</xdr:rowOff>
    </xdr:from>
    <xdr:to>
      <xdr:col>72</xdr:col>
      <xdr:colOff>203200</xdr:colOff>
      <xdr:row>62</xdr:row>
      <xdr:rowOff>43110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609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116699</xdr:rowOff>
    </xdr:from>
    <xdr:to>
      <xdr:col>68</xdr:col>
      <xdr:colOff>152400</xdr:colOff>
      <xdr:row>62</xdr:row>
      <xdr:rowOff>31045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75149"/>
          <a:ext cx="889000" cy="8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162419</xdr:rowOff>
    </xdr:from>
    <xdr:to>
      <xdr:col>81</xdr:col>
      <xdr:colOff>95250</xdr:colOff>
      <xdr:row>62</xdr:row>
      <xdr:rowOff>92569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7496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6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15099</xdr:rowOff>
    </xdr:from>
    <xdr:to>
      <xdr:col>77</xdr:col>
      <xdr:colOff>95250</xdr:colOff>
      <xdr:row>62</xdr:row>
      <xdr:rowOff>116699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126876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13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163760</xdr:rowOff>
    </xdr:from>
    <xdr:to>
      <xdr:col>73</xdr:col>
      <xdr:colOff>44450</xdr:colOff>
      <xdr:row>62</xdr:row>
      <xdr:rowOff>93910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9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151695</xdr:rowOff>
    </xdr:from>
    <xdr:to>
      <xdr:col>68</xdr:col>
      <xdr:colOff>203200</xdr:colOff>
      <xdr:row>62</xdr:row>
      <xdr:rowOff>81845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92022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65899</xdr:rowOff>
    </xdr:from>
    <xdr:to>
      <xdr:col>64</xdr:col>
      <xdr:colOff>152400</xdr:colOff>
      <xdr:row>61</xdr:row>
      <xdr:rowOff>167499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6226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9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り入れを行った道路整備事業（鞍川霊峰線）やクリーンセンター改修、小学校移転整備等の大型事業に係る償還が本格化したため、単年度の実質公債費比率は上昇したものの、令和元年度の単年度比率と同程度だったこと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カ年平均の実質公債費比率は上昇しなかった。</a:t>
          </a:r>
        </a:p>
        <a:p>
          <a:r>
            <a:rPr kumimoji="1" lang="ja-JP" altLang="en-US" sz="1300">
              <a:latin typeface="ＭＳ Ｐゴシック" panose="020B0600070205080204" pitchFamily="50" charset="-128"/>
              <a:ea typeface="ＭＳ Ｐゴシック" panose="020B0600070205080204" pitchFamily="50" charset="-128"/>
            </a:rPr>
            <a:t>　令和元年度以降整備を行ってきた大型事業に係る地方債の償還が予定されていることから、実質公債費比率は上昇が見込まれる。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72269</xdr:rowOff>
    </xdr:from>
    <xdr:to>
      <xdr:col>81</xdr:col>
      <xdr:colOff>44450</xdr:colOff>
      <xdr:row>43</xdr:row>
      <xdr:rowOff>72269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72269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37798</xdr:rowOff>
    </xdr:from>
    <xdr:to>
      <xdr:col>72</xdr:col>
      <xdr:colOff>203200</xdr:colOff>
      <xdr:row>43</xdr:row>
      <xdr:rowOff>49288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37798</xdr:rowOff>
    </xdr:from>
    <xdr:to>
      <xdr:col>68</xdr:col>
      <xdr:colOff>152400</xdr:colOff>
      <xdr:row>43</xdr:row>
      <xdr:rowOff>37798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21469</xdr:rowOff>
    </xdr:from>
    <xdr:to>
      <xdr:col>81</xdr:col>
      <xdr:colOff>95250</xdr:colOff>
      <xdr:row>43</xdr:row>
      <xdr:rowOff>123069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164996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21469</xdr:rowOff>
    </xdr:from>
    <xdr:to>
      <xdr:col>77</xdr:col>
      <xdr:colOff>95250</xdr:colOff>
      <xdr:row>43</xdr:row>
      <xdr:rowOff>123069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107846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158448</xdr:rowOff>
    </xdr:from>
    <xdr:to>
      <xdr:col>68</xdr:col>
      <xdr:colOff>203200</xdr:colOff>
      <xdr:row>43</xdr:row>
      <xdr:rowOff>88598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73375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158448</xdr:rowOff>
    </xdr:from>
    <xdr:to>
      <xdr:col>64</xdr:col>
      <xdr:colOff>152400</xdr:colOff>
      <xdr:row>43</xdr:row>
      <xdr:rowOff>88598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73375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学校給食センターや芸術文化館の整備などにより地方債現在高は増加しているが、交付税措置率の高い財源を積極的に活用していることや、上記の大型事業に係る地方債の償還に実質的に必要となる金額を減債基金てに積み立てていることなどから、将来負担比率は減少傾向となっている。</a:t>
          </a:r>
        </a:p>
        <a:p>
          <a:r>
            <a:rPr kumimoji="1" lang="ja-JP" altLang="en-US" sz="1300">
              <a:latin typeface="ＭＳ Ｐゴシック" panose="020B0600070205080204" pitchFamily="50" charset="-128"/>
              <a:ea typeface="ＭＳ Ｐゴシック" panose="020B0600070205080204" pitchFamily="50" charset="-128"/>
            </a:rPr>
            <a:t>　一方で、大型事業に係る地方債の償還が進み減債基金の残高が減少するにつれ、将来負担比率の上昇が見込まれる。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32334</xdr:rowOff>
    </xdr:from>
    <xdr:to>
      <xdr:col>81</xdr:col>
      <xdr:colOff>44450</xdr:colOff>
      <xdr:row>15</xdr:row>
      <xdr:rowOff>81559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04084"/>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81559</xdr:rowOff>
    </xdr:from>
    <xdr:to>
      <xdr:col>77</xdr:col>
      <xdr:colOff>44450</xdr:colOff>
      <xdr:row>16</xdr:row>
      <xdr:rowOff>15799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53309"/>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159258</xdr:rowOff>
    </xdr:from>
    <xdr:to>
      <xdr:col>72</xdr:col>
      <xdr:colOff>203200</xdr:colOff>
      <xdr:row>16</xdr:row>
      <xdr:rowOff>15799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73100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159258</xdr:rowOff>
    </xdr:from>
    <xdr:to>
      <xdr:col>68</xdr:col>
      <xdr:colOff>152400</xdr:colOff>
      <xdr:row>16</xdr:row>
      <xdr:rowOff>25933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31008"/>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152984</xdr:rowOff>
    </xdr:from>
    <xdr:to>
      <xdr:col>81</xdr:col>
      <xdr:colOff>95250</xdr:colOff>
      <xdr:row>15</xdr:row>
      <xdr:rowOff>83134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125061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2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30759</xdr:rowOff>
    </xdr:from>
    <xdr:to>
      <xdr:col>77</xdr:col>
      <xdr:colOff>95250</xdr:colOff>
      <xdr:row>15</xdr:row>
      <xdr:rowOff>132359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117136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8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108458</xdr:rowOff>
    </xdr:from>
    <xdr:to>
      <xdr:col>68</xdr:col>
      <xdr:colOff>203200</xdr:colOff>
      <xdr:row>16</xdr:row>
      <xdr:rowOff>38608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23385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146583</xdr:rowOff>
    </xdr:from>
    <xdr:to>
      <xdr:col>64</xdr:col>
      <xdr:colOff>152400</xdr:colOff>
      <xdr:row>16</xdr:row>
      <xdr:rowOff>76733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61510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0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44,076
43,570
230.54
27,863,669
26,824,053
982,967
12,365,400
25,001,157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年度は、消防広域化に伴い消防職員の人件費が補助費へと移行したことから、類似団体内平均値を下回った。令和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年度は条例改正に伴い、消防団員の出動報酬が新たに人件費として整理されることから比率は上昇したが、令和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年度比で類似団体平均値との差に変化は生じていない。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36</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3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39</xdr:row>
      <xdr:rowOff>44450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33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39</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31750</xdr:rowOff>
    </xdr:from>
    <xdr:to>
      <xdr:col>20</xdr:col>
      <xdr:colOff>38100</xdr:colOff>
      <xdr:row>35</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165100</xdr:rowOff>
    </xdr:from>
    <xdr:to>
      <xdr:col>15</xdr:col>
      <xdr:colOff>149225</xdr:colOff>
      <xdr:row>39</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80027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ふるさと納税の増による充当財源の増等に伴い、令和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年度決算では比率が大きく改善した。令和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年度も同様にふるさと納税は増加傾向が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続いているものの、開館した芸術文化館の管理運営経費等が増となったことから比率は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4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年度に保育園が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園減となったことにより比率が大きく下降している。充当可能一般財源の変化はあるものの、経常経費を充当している扶助費の金額は、およそ横ばいで推移している。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53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年度に下水道事業会計が法適用移行したことに伴い、類似団体平均値との差が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ポイントまで縮まり、以降同程度の水準で推移している。令和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年度は、医療費の増等に伴う後期高齢者医療事業に関連する繰出金の増等により、比率は微増した。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7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59</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9678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0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年度は、それぞれ下水道事業会計の法適用移行、消防広域事務委託の開始に伴い比率が大きく上昇した。令和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ポイント比率が上昇したが、これは開館した芸術文化館の管理運営経費等の増によるものである。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43180</xdr:rowOff>
    </xdr:from>
    <xdr:to>
      <xdr:col>82</xdr:col>
      <xdr:colOff>107950</xdr:colOff>
      <xdr:row>35</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43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107950</xdr:rowOff>
    </xdr:from>
    <xdr:to>
      <xdr:col>78</xdr:col>
      <xdr:colOff>69850</xdr:colOff>
      <xdr:row>35</xdr:row>
      <xdr:rowOff>43180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37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165100</xdr:rowOff>
    </xdr:from>
    <xdr:to>
      <xdr:col>73</xdr:col>
      <xdr:colOff>180975</xdr:colOff>
      <xdr:row>34</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822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165100</xdr:rowOff>
    </xdr:from>
    <xdr:to>
      <xdr:col>69</xdr:col>
      <xdr:colOff>92075</xdr:colOff>
      <xdr:row>34</xdr:row>
      <xdr:rowOff>5080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822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163830</xdr:rowOff>
    </xdr:from>
    <xdr:to>
      <xdr:col>78</xdr:col>
      <xdr:colOff>120650</xdr:colOff>
      <xdr:row>35</xdr:row>
      <xdr:rowOff>93980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104157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57150</xdr:rowOff>
    </xdr:from>
    <xdr:to>
      <xdr:col>74</xdr:col>
      <xdr:colOff>31750</xdr:colOff>
      <xdr:row>34</xdr:row>
      <xdr:rowOff>158750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114300</xdr:rowOff>
    </xdr:from>
    <xdr:to>
      <xdr:col>69</xdr:col>
      <xdr:colOff>142875</xdr:colOff>
      <xdr:row>34</xdr:row>
      <xdr:rowOff>44450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54627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125730</xdr:rowOff>
    </xdr:from>
    <xdr:to>
      <xdr:col>65</xdr:col>
      <xdr:colOff>53975</xdr:colOff>
      <xdr:row>34</xdr:row>
      <xdr:rowOff>55880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66057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年度は普通交付税の増等による一般財源の増等により比率が大きく下降したことに加え、類似団体平均値との差も縮まったが、平成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年度に借り入れた過疎対策事業債の償還が本格化したことから、類似団体平均値との差は再び開いた。</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62992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766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67563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766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67563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31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49276</xdr:rowOff>
    </xdr:from>
    <xdr:to>
      <xdr:col>11</xdr:col>
      <xdr:colOff>9525</xdr:colOff>
      <xdr:row>78</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22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公債費では、類似団体内平均値を上回る水準にあったが、公債費以外では下回る水準となっており、経常収支比率を特に高めている要因は公債費であることがわかる。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75</xdr:row>
      <xdr:rowOff>60706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7315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75</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7731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108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35052</xdr:rowOff>
    </xdr:from>
    <xdr:to>
      <xdr:col>78</xdr:col>
      <xdr:colOff>120650</xdr:colOff>
      <xdr:row>74</xdr:row>
      <xdr:rowOff>136652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146829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128176</xdr:rowOff>
    </xdr:from>
    <xdr:to>
      <xdr:col>29</xdr:col>
      <xdr:colOff>127000</xdr:colOff>
      <xdr:row>17</xdr:row>
      <xdr:rowOff>152208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90451"/>
          <a:ext cx="647700" cy="24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152208</xdr:rowOff>
    </xdr:from>
    <xdr:to>
      <xdr:col>26</xdr:col>
      <xdr:colOff>50800</xdr:colOff>
      <xdr:row>17</xdr:row>
      <xdr:rowOff>169881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14483"/>
          <a:ext cx="698500" cy="1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169881</xdr:rowOff>
    </xdr:from>
    <xdr:to>
      <xdr:col>22</xdr:col>
      <xdr:colOff>114300</xdr:colOff>
      <xdr:row>18</xdr:row>
      <xdr:rowOff>82771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32156"/>
          <a:ext cx="698500" cy="84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82442</xdr:rowOff>
    </xdr:from>
    <xdr:to>
      <xdr:col>18</xdr:col>
      <xdr:colOff>177800</xdr:colOff>
      <xdr:row>18</xdr:row>
      <xdr:rowOff>82771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16167"/>
          <a:ext cx="698500" cy="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77376</xdr:rowOff>
    </xdr:from>
    <xdr:to>
      <xdr:col>29</xdr:col>
      <xdr:colOff>177800</xdr:colOff>
      <xdr:row>18</xdr:row>
      <xdr:rowOff>7526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3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49453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1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101408</xdr:rowOff>
    </xdr:from>
    <xdr:to>
      <xdr:col>26</xdr:col>
      <xdr:colOff>101600</xdr:colOff>
      <xdr:row>18</xdr:row>
      <xdr:rowOff>31558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6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16335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50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119081</xdr:rowOff>
    </xdr:from>
    <xdr:to>
      <xdr:col>22</xdr:col>
      <xdr:colOff>165100</xdr:colOff>
      <xdr:row>18</xdr:row>
      <xdr:rowOff>49231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8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34008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6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31971</xdr:rowOff>
    </xdr:from>
    <xdr:to>
      <xdr:col>19</xdr:col>
      <xdr:colOff>38100</xdr:colOff>
      <xdr:row>18</xdr:row>
      <xdr:rowOff>133571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6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118348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5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31642</xdr:rowOff>
    </xdr:from>
    <xdr:to>
      <xdr:col>15</xdr:col>
      <xdr:colOff>101600</xdr:colOff>
      <xdr:row>18</xdr:row>
      <xdr:rowOff>133242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118019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44769</xdr:rowOff>
    </xdr:from>
    <xdr:to>
      <xdr:col>29</xdr:col>
      <xdr:colOff>127000</xdr:colOff>
      <xdr:row>35</xdr:row>
      <xdr:rowOff>141794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55119"/>
          <a:ext cx="647700" cy="97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141794</xdr:rowOff>
    </xdr:from>
    <xdr:to>
      <xdr:col>26</xdr:col>
      <xdr:colOff>50800</xdr:colOff>
      <xdr:row>35</xdr:row>
      <xdr:rowOff>147280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752144"/>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135230</xdr:rowOff>
    </xdr:from>
    <xdr:to>
      <xdr:col>22</xdr:col>
      <xdr:colOff>114300</xdr:colOff>
      <xdr:row>35</xdr:row>
      <xdr:rowOff>147280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45580"/>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135230</xdr:rowOff>
    </xdr:from>
    <xdr:to>
      <xdr:col>18</xdr:col>
      <xdr:colOff>177800</xdr:colOff>
      <xdr:row>35</xdr:row>
      <xdr:rowOff>295674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745580"/>
          <a:ext cx="698500" cy="16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336869</xdr:rowOff>
    </xdr:from>
    <xdr:to>
      <xdr:col>29</xdr:col>
      <xdr:colOff>177800</xdr:colOff>
      <xdr:row>35</xdr:row>
      <xdr:rowOff>95569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0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181946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4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90994</xdr:rowOff>
    </xdr:from>
    <xdr:to>
      <xdr:col>26</xdr:col>
      <xdr:colOff>101600</xdr:colOff>
      <xdr:row>35</xdr:row>
      <xdr:rowOff>192594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0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202771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7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96480</xdr:rowOff>
    </xdr:from>
    <xdr:to>
      <xdr:col>22</xdr:col>
      <xdr:colOff>165100</xdr:colOff>
      <xdr:row>35</xdr:row>
      <xdr:rowOff>198080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0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208257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84430</xdr:rowOff>
    </xdr:from>
    <xdr:to>
      <xdr:col>19</xdr:col>
      <xdr:colOff>38100</xdr:colOff>
      <xdr:row>35</xdr:row>
      <xdr:rowOff>186030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196207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6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244874</xdr:rowOff>
    </xdr:from>
    <xdr:to>
      <xdr:col>15</xdr:col>
      <xdr:colOff>101600</xdr:colOff>
      <xdr:row>36</xdr:row>
      <xdr:rowOff>3574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5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13751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62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44,076
43,570
230.54
27,863,669
26,824,053
982,967
12,365,400
25,001,157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96707</xdr:rowOff>
    </xdr:from>
    <xdr:to>
      <xdr:col>24</xdr:col>
      <xdr:colOff>63500</xdr:colOff>
      <xdr:row>35</xdr:row>
      <xdr:rowOff>126654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7457"/>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126654</xdr:rowOff>
    </xdr:from>
    <xdr:to>
      <xdr:col>19</xdr:col>
      <xdr:colOff>177800</xdr:colOff>
      <xdr:row>35</xdr:row>
      <xdr:rowOff>151685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7404"/>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151685</xdr:rowOff>
    </xdr:from>
    <xdr:to>
      <xdr:col>15</xdr:col>
      <xdr:colOff>50800</xdr:colOff>
      <xdr:row>37</xdr:row>
      <xdr:rowOff>1299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2435"/>
          <a:ext cx="8890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136402</xdr:rowOff>
    </xdr:from>
    <xdr:to>
      <xdr:col>10</xdr:col>
      <xdr:colOff>114300</xdr:colOff>
      <xdr:row>37</xdr:row>
      <xdr:rowOff>1299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0860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45907</xdr:rowOff>
    </xdr:from>
    <xdr:to>
      <xdr:col>24</xdr:col>
      <xdr:colOff>114300</xdr:colOff>
      <xdr:row>35</xdr:row>
      <xdr:rowOff>147507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24334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75854</xdr:rowOff>
    </xdr:from>
    <xdr:to>
      <xdr:col>20</xdr:col>
      <xdr:colOff>38100</xdr:colOff>
      <xdr:row>36</xdr:row>
      <xdr:rowOff>6004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168581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100885</xdr:rowOff>
    </xdr:from>
    <xdr:to>
      <xdr:col>15</xdr:col>
      <xdr:colOff>101600</xdr:colOff>
      <xdr:row>36</xdr:row>
      <xdr:rowOff>31035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22162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121949</xdr:rowOff>
    </xdr:from>
    <xdr:to>
      <xdr:col>10</xdr:col>
      <xdr:colOff>165100</xdr:colOff>
      <xdr:row>37</xdr:row>
      <xdr:rowOff>52099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43226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85602</xdr:rowOff>
    </xdr:from>
    <xdr:to>
      <xdr:col>6</xdr:col>
      <xdr:colOff>38100</xdr:colOff>
      <xdr:row>37</xdr:row>
      <xdr:rowOff>15752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6879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154705</xdr:rowOff>
    </xdr:from>
    <xdr:to>
      <xdr:col>24</xdr:col>
      <xdr:colOff>63500</xdr:colOff>
      <xdr:row>57</xdr:row>
      <xdr:rowOff>82083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5905"/>
          <a:ext cx="838200" cy="9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82083</xdr:rowOff>
    </xdr:from>
    <xdr:to>
      <xdr:col>19</xdr:col>
      <xdr:colOff>177800</xdr:colOff>
      <xdr:row>57</xdr:row>
      <xdr:rowOff>129861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4733"/>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129861</xdr:rowOff>
    </xdr:from>
    <xdr:to>
      <xdr:col>15</xdr:col>
      <xdr:colOff>50800</xdr:colOff>
      <xdr:row>57</xdr:row>
      <xdr:rowOff>151495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2511"/>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151495</xdr:rowOff>
    </xdr:from>
    <xdr:to>
      <xdr:col>10</xdr:col>
      <xdr:colOff>114300</xdr:colOff>
      <xdr:row>58</xdr:row>
      <xdr:rowOff>51241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4145"/>
          <a:ext cx="889000" cy="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103905</xdr:rowOff>
    </xdr:from>
    <xdr:to>
      <xdr:col>24</xdr:col>
      <xdr:colOff>114300</xdr:colOff>
      <xdr:row>57</xdr:row>
      <xdr:rowOff>34055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82332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31283</xdr:rowOff>
    </xdr:from>
    <xdr:to>
      <xdr:col>20</xdr:col>
      <xdr:colOff>38100</xdr:colOff>
      <xdr:row>57</xdr:row>
      <xdr:rowOff>132883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124010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79061</xdr:rowOff>
    </xdr:from>
    <xdr:to>
      <xdr:col>15</xdr:col>
      <xdr:colOff>101600</xdr:colOff>
      <xdr:row>58</xdr:row>
      <xdr:rowOff>9211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100695</xdr:rowOff>
    </xdr:from>
    <xdr:to>
      <xdr:col>10</xdr:col>
      <xdr:colOff>165100</xdr:colOff>
      <xdr:row>58</xdr:row>
      <xdr:rowOff>30845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21972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xdr:rowOff>
    </xdr:from>
    <xdr:to>
      <xdr:col>6</xdr:col>
      <xdr:colOff>38100</xdr:colOff>
      <xdr:row>58</xdr:row>
      <xdr:rowOff>102041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93168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124155</xdr:rowOff>
    </xdr:from>
    <xdr:to>
      <xdr:col>24</xdr:col>
      <xdr:colOff>63500</xdr:colOff>
      <xdr:row>77</xdr:row>
      <xdr:rowOff>146695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25805"/>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84082</xdr:rowOff>
    </xdr:from>
    <xdr:to>
      <xdr:col>19</xdr:col>
      <xdr:colOff>177800</xdr:colOff>
      <xdr:row>77</xdr:row>
      <xdr:rowOff>124155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85732"/>
          <a:ext cx="8890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84082</xdr:rowOff>
    </xdr:from>
    <xdr:to>
      <xdr:col>15</xdr:col>
      <xdr:colOff>50800</xdr:colOff>
      <xdr:row>78</xdr:row>
      <xdr:rowOff>20713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85732"/>
          <a:ext cx="889000" cy="10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20713</xdr:rowOff>
    </xdr:from>
    <xdr:to>
      <xdr:col>10</xdr:col>
      <xdr:colOff>114300</xdr:colOff>
      <xdr:row>78</xdr:row>
      <xdr:rowOff>22154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3813"/>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95895</xdr:rowOff>
    </xdr:from>
    <xdr:to>
      <xdr:col>24</xdr:col>
      <xdr:colOff>114300</xdr:colOff>
      <xdr:row>78</xdr:row>
      <xdr:rowOff>26045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74322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73355</xdr:rowOff>
    </xdr:from>
    <xdr:to>
      <xdr:col>20</xdr:col>
      <xdr:colOff>38100</xdr:colOff>
      <xdr:row>78</xdr:row>
      <xdr:rowOff>3505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166082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33282</xdr:rowOff>
    </xdr:from>
    <xdr:to>
      <xdr:col>15</xdr:col>
      <xdr:colOff>101600</xdr:colOff>
      <xdr:row>77</xdr:row>
      <xdr:rowOff>134882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151409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141363</xdr:rowOff>
    </xdr:from>
    <xdr:to>
      <xdr:col>10</xdr:col>
      <xdr:colOff>165100</xdr:colOff>
      <xdr:row>78</xdr:row>
      <xdr:rowOff>71513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88040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142804</xdr:rowOff>
    </xdr:from>
    <xdr:to>
      <xdr:col>6</xdr:col>
      <xdr:colOff>38100</xdr:colOff>
      <xdr:row>78</xdr:row>
      <xdr:rowOff>72954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45149</xdr:rowOff>
    </xdr:from>
    <xdr:to>
      <xdr:col>24</xdr:col>
      <xdr:colOff>63500</xdr:colOff>
      <xdr:row>96</xdr:row>
      <xdr:rowOff>164667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04349"/>
          <a:ext cx="838200" cy="1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45149</xdr:rowOff>
    </xdr:from>
    <xdr:to>
      <xdr:col>19</xdr:col>
      <xdr:colOff>177800</xdr:colOff>
      <xdr:row>97</xdr:row>
      <xdr:rowOff>108852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04349"/>
          <a:ext cx="8890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108852</xdr:rowOff>
    </xdr:from>
    <xdr:to>
      <xdr:col>15</xdr:col>
      <xdr:colOff>50800</xdr:colOff>
      <xdr:row>97</xdr:row>
      <xdr:rowOff>153073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39502"/>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153073</xdr:rowOff>
    </xdr:from>
    <xdr:to>
      <xdr:col>10</xdr:col>
      <xdr:colOff>114300</xdr:colOff>
      <xdr:row>98</xdr:row>
      <xdr:rowOff>9474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83723"/>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113867</xdr:rowOff>
    </xdr:from>
    <xdr:to>
      <xdr:col>24</xdr:col>
      <xdr:colOff>114300</xdr:colOff>
      <xdr:row>97</xdr:row>
      <xdr:rowOff>44017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92294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165799</xdr:rowOff>
    </xdr:from>
    <xdr:to>
      <xdr:col>20</xdr:col>
      <xdr:colOff>38100</xdr:colOff>
      <xdr:row>96</xdr:row>
      <xdr:rowOff>95949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87076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4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58052</xdr:rowOff>
    </xdr:from>
    <xdr:to>
      <xdr:col>15</xdr:col>
      <xdr:colOff>101600</xdr:colOff>
      <xdr:row>97</xdr:row>
      <xdr:rowOff>159652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102273</xdr:rowOff>
    </xdr:from>
    <xdr:to>
      <xdr:col>10</xdr:col>
      <xdr:colOff>165100</xdr:colOff>
      <xdr:row>98</xdr:row>
      <xdr:rowOff>32423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23550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130124</xdr:rowOff>
    </xdr:from>
    <xdr:to>
      <xdr:col>6</xdr:col>
      <xdr:colOff>38100</xdr:colOff>
      <xdr:row>98</xdr:row>
      <xdr:rowOff>60274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51401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47117</xdr:rowOff>
    </xdr:from>
    <xdr:to>
      <xdr:col>55</xdr:col>
      <xdr:colOff>0</xdr:colOff>
      <xdr:row>36</xdr:row>
      <xdr:rowOff>89850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19317"/>
          <a:ext cx="8382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65687</xdr:rowOff>
    </xdr:from>
    <xdr:to>
      <xdr:col>50</xdr:col>
      <xdr:colOff>114300</xdr:colOff>
      <xdr:row>36</xdr:row>
      <xdr:rowOff>89850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552087"/>
          <a:ext cx="889000" cy="70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65687</xdr:rowOff>
    </xdr:from>
    <xdr:to>
      <xdr:col>45</xdr:col>
      <xdr:colOff>177800</xdr:colOff>
      <xdr:row>37</xdr:row>
      <xdr:rowOff>134358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552087"/>
          <a:ext cx="889000" cy="9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68541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124925</xdr:rowOff>
    </xdr:from>
    <xdr:to>
      <xdr:col>41</xdr:col>
      <xdr:colOff>50800</xdr:colOff>
      <xdr:row>37</xdr:row>
      <xdr:rowOff>134358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68575"/>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167767</xdr:rowOff>
    </xdr:from>
    <xdr:to>
      <xdr:col>55</xdr:col>
      <xdr:colOff>50800</xdr:colOff>
      <xdr:row>36</xdr:row>
      <xdr:rowOff>97917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146194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39050</xdr:rowOff>
    </xdr:from>
    <xdr:to>
      <xdr:col>50</xdr:col>
      <xdr:colOff>165100</xdr:colOff>
      <xdr:row>36</xdr:row>
      <xdr:rowOff>140650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131777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0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14887</xdr:rowOff>
    </xdr:from>
    <xdr:to>
      <xdr:col>46</xdr:col>
      <xdr:colOff>38100</xdr:colOff>
      <xdr:row>32</xdr:row>
      <xdr:rowOff>116487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5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107614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5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83558</xdr:rowOff>
    </xdr:from>
    <xdr:to>
      <xdr:col>41</xdr:col>
      <xdr:colOff>101600</xdr:colOff>
      <xdr:row>38</xdr:row>
      <xdr:rowOff>13708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74125</xdr:rowOff>
    </xdr:from>
    <xdr:to>
      <xdr:col>36</xdr:col>
      <xdr:colOff>165100</xdr:colOff>
      <xdr:row>38</xdr:row>
      <xdr:rowOff>4275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166852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111841</xdr:rowOff>
    </xdr:from>
    <xdr:to>
      <xdr:col>55</xdr:col>
      <xdr:colOff>0</xdr:colOff>
      <xdr:row>54</xdr:row>
      <xdr:rowOff>127318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370141"/>
          <a:ext cx="8382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123142</xdr:rowOff>
    </xdr:from>
    <xdr:to>
      <xdr:col>50</xdr:col>
      <xdr:colOff>114300</xdr:colOff>
      <xdr:row>54</xdr:row>
      <xdr:rowOff>127318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81442"/>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123142</xdr:rowOff>
    </xdr:from>
    <xdr:to>
      <xdr:col>45</xdr:col>
      <xdr:colOff>177800</xdr:colOff>
      <xdr:row>55</xdr:row>
      <xdr:rowOff>35222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381442"/>
          <a:ext cx="889000" cy="8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35222</xdr:rowOff>
    </xdr:from>
    <xdr:to>
      <xdr:col>41</xdr:col>
      <xdr:colOff>50800</xdr:colOff>
      <xdr:row>57</xdr:row>
      <xdr:rowOff>42294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64972"/>
          <a:ext cx="889000" cy="3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61041</xdr:rowOff>
    </xdr:from>
    <xdr:to>
      <xdr:col>55</xdr:col>
      <xdr:colOff>50800</xdr:colOff>
      <xdr:row>54</xdr:row>
      <xdr:rowOff>162641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83918</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17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76518</xdr:rowOff>
    </xdr:from>
    <xdr:to>
      <xdr:col>50</xdr:col>
      <xdr:colOff>165100</xdr:colOff>
      <xdr:row>55</xdr:row>
      <xdr:rowOff>6668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3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23195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1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72342</xdr:rowOff>
    </xdr:from>
    <xdr:to>
      <xdr:col>46</xdr:col>
      <xdr:colOff>38100</xdr:colOff>
      <xdr:row>55</xdr:row>
      <xdr:rowOff>2492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19019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10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155872</xdr:rowOff>
    </xdr:from>
    <xdr:to>
      <xdr:col>41</xdr:col>
      <xdr:colOff>101600</xdr:colOff>
      <xdr:row>55</xdr:row>
      <xdr:rowOff>86022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102549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1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162944</xdr:rowOff>
    </xdr:from>
    <xdr:to>
      <xdr:col>36</xdr:col>
      <xdr:colOff>165100</xdr:colOff>
      <xdr:row>57</xdr:row>
      <xdr:rowOff>93094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84221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4162</xdr:rowOff>
    </xdr:from>
    <xdr:to>
      <xdr:col>55</xdr:col>
      <xdr:colOff>0</xdr:colOff>
      <xdr:row>75</xdr:row>
      <xdr:rowOff>23343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862912"/>
          <a:ext cx="8382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23343</xdr:rowOff>
    </xdr:from>
    <xdr:to>
      <xdr:col>50</xdr:col>
      <xdr:colOff>114300</xdr:colOff>
      <xdr:row>75</xdr:row>
      <xdr:rowOff>134606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882093"/>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134606</xdr:rowOff>
    </xdr:from>
    <xdr:to>
      <xdr:col>45</xdr:col>
      <xdr:colOff>177800</xdr:colOff>
      <xdr:row>76</xdr:row>
      <xdr:rowOff>152219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93356"/>
          <a:ext cx="889000" cy="1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152219</xdr:rowOff>
    </xdr:from>
    <xdr:to>
      <xdr:col>41</xdr:col>
      <xdr:colOff>50800</xdr:colOff>
      <xdr:row>78</xdr:row>
      <xdr:rowOff>110776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82419"/>
          <a:ext cx="889000" cy="30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124812</xdr:rowOff>
    </xdr:from>
    <xdr:to>
      <xdr:col>55</xdr:col>
      <xdr:colOff>50800</xdr:colOff>
      <xdr:row>75</xdr:row>
      <xdr:rowOff>54962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8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147689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6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143993</xdr:rowOff>
    </xdr:from>
    <xdr:to>
      <xdr:col>50</xdr:col>
      <xdr:colOff>165100</xdr:colOff>
      <xdr:row>75</xdr:row>
      <xdr:rowOff>74143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8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90670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6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83806</xdr:rowOff>
    </xdr:from>
    <xdr:to>
      <xdr:col>46</xdr:col>
      <xdr:colOff>38100</xdr:colOff>
      <xdr:row>76</xdr:row>
      <xdr:rowOff>13956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30483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101419</xdr:rowOff>
    </xdr:from>
    <xdr:to>
      <xdr:col>41</xdr:col>
      <xdr:colOff>101600</xdr:colOff>
      <xdr:row>77</xdr:row>
      <xdr:rowOff>31569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48096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59976</xdr:rowOff>
    </xdr:from>
    <xdr:to>
      <xdr:col>36</xdr:col>
      <xdr:colOff>165100</xdr:colOff>
      <xdr:row>78</xdr:row>
      <xdr:rowOff>161576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152703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138829</xdr:rowOff>
    </xdr:from>
    <xdr:to>
      <xdr:col>55</xdr:col>
      <xdr:colOff>0</xdr:colOff>
      <xdr:row>98</xdr:row>
      <xdr:rowOff>16399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69479"/>
          <a:ext cx="838200" cy="4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12455</xdr:rowOff>
    </xdr:from>
    <xdr:to>
      <xdr:col>50</xdr:col>
      <xdr:colOff>114300</xdr:colOff>
      <xdr:row>97</xdr:row>
      <xdr:rowOff>138829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43105"/>
          <a:ext cx="889000" cy="12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165760</xdr:rowOff>
    </xdr:from>
    <xdr:to>
      <xdr:col>45</xdr:col>
      <xdr:colOff>177800</xdr:colOff>
      <xdr:row>97</xdr:row>
      <xdr:rowOff>12455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24960"/>
          <a:ext cx="8890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165760</xdr:rowOff>
    </xdr:from>
    <xdr:to>
      <xdr:col>41</xdr:col>
      <xdr:colOff>50800</xdr:colOff>
      <xdr:row>97</xdr:row>
      <xdr:rowOff>154273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24960"/>
          <a:ext cx="889000" cy="15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137049</xdr:rowOff>
    </xdr:from>
    <xdr:to>
      <xdr:col>55</xdr:col>
      <xdr:colOff>50800</xdr:colOff>
      <xdr:row>98</xdr:row>
      <xdr:rowOff>67199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115476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88029</xdr:rowOff>
    </xdr:from>
    <xdr:to>
      <xdr:col>50</xdr:col>
      <xdr:colOff>165100</xdr:colOff>
      <xdr:row>98</xdr:row>
      <xdr:rowOff>18179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9306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1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133105</xdr:rowOff>
    </xdr:from>
    <xdr:to>
      <xdr:col>46</xdr:col>
      <xdr:colOff>38100</xdr:colOff>
      <xdr:row>97</xdr:row>
      <xdr:rowOff>63255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54382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114960</xdr:rowOff>
    </xdr:from>
    <xdr:to>
      <xdr:col>41</xdr:col>
      <xdr:colOff>101600</xdr:colOff>
      <xdr:row>97</xdr:row>
      <xdr:rowOff>45110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36237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103473</xdr:rowOff>
    </xdr:from>
    <xdr:to>
      <xdr:col>36</xdr:col>
      <xdr:colOff>165100</xdr:colOff>
      <xdr:row>98</xdr:row>
      <xdr:rowOff>33623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24750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126716</xdr:rowOff>
    </xdr:from>
    <xdr:to>
      <xdr:col>85</xdr:col>
      <xdr:colOff>127000</xdr:colOff>
      <xdr:row>38</xdr:row>
      <xdr:rowOff>77338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470366"/>
          <a:ext cx="8382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79900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59233</xdr:rowOff>
    </xdr:from>
    <xdr:to>
      <xdr:col>81</xdr:col>
      <xdr:colOff>50800</xdr:colOff>
      <xdr:row>38</xdr:row>
      <xdr:rowOff>77338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74333"/>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21468</xdr:rowOff>
    </xdr:from>
    <xdr:to>
      <xdr:col>76</xdr:col>
      <xdr:colOff>114300</xdr:colOff>
      <xdr:row>38</xdr:row>
      <xdr:rowOff>59233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365118"/>
          <a:ext cx="889000" cy="2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21468</xdr:rowOff>
    </xdr:from>
    <xdr:to>
      <xdr:col>71</xdr:col>
      <xdr:colOff>177800</xdr:colOff>
      <xdr:row>37</xdr:row>
      <xdr:rowOff>120132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365118"/>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75916</xdr:rowOff>
    </xdr:from>
    <xdr:to>
      <xdr:col>85</xdr:col>
      <xdr:colOff>177800</xdr:colOff>
      <xdr:row>38</xdr:row>
      <xdr:rowOff>6066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98793</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27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26538</xdr:rowOff>
    </xdr:from>
    <xdr:to>
      <xdr:col>81</xdr:col>
      <xdr:colOff>101600</xdr:colOff>
      <xdr:row>38</xdr:row>
      <xdr:rowOff>128138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119265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3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8433</xdr:rowOff>
    </xdr:from>
    <xdr:to>
      <xdr:col>76</xdr:col>
      <xdr:colOff>165100</xdr:colOff>
      <xdr:row>38</xdr:row>
      <xdr:rowOff>110033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101160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142118</xdr:rowOff>
    </xdr:from>
    <xdr:to>
      <xdr:col>72</xdr:col>
      <xdr:colOff>38100</xdr:colOff>
      <xdr:row>37</xdr:row>
      <xdr:rowOff>72268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3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63395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0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69332</xdr:rowOff>
    </xdr:from>
    <xdr:to>
      <xdr:col>67</xdr:col>
      <xdr:colOff>101600</xdr:colOff>
      <xdr:row>37</xdr:row>
      <xdr:rowOff>170932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162059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5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24067</xdr:rowOff>
    </xdr:from>
    <xdr:to>
      <xdr:col>85</xdr:col>
      <xdr:colOff>127000</xdr:colOff>
      <xdr:row>75</xdr:row>
      <xdr:rowOff>54356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82817"/>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54356</xdr:rowOff>
    </xdr:from>
    <xdr:to>
      <xdr:col>81</xdr:col>
      <xdr:colOff>50800</xdr:colOff>
      <xdr:row>75</xdr:row>
      <xdr:rowOff>69685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13106"/>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66916</xdr:rowOff>
    </xdr:from>
    <xdr:to>
      <xdr:col>76</xdr:col>
      <xdr:colOff>114300</xdr:colOff>
      <xdr:row>75</xdr:row>
      <xdr:rowOff>69685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25666"/>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66916</xdr:rowOff>
    </xdr:from>
    <xdr:to>
      <xdr:col>71</xdr:col>
      <xdr:colOff>177800</xdr:colOff>
      <xdr:row>75</xdr:row>
      <xdr:rowOff>90983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25666"/>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144717</xdr:rowOff>
    </xdr:from>
    <xdr:to>
      <xdr:col>85</xdr:col>
      <xdr:colOff>177800</xdr:colOff>
      <xdr:row>75</xdr:row>
      <xdr:rowOff>74867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123144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3556</xdr:rowOff>
    </xdr:from>
    <xdr:to>
      <xdr:col>81</xdr:col>
      <xdr:colOff>101600</xdr:colOff>
      <xdr:row>75</xdr:row>
      <xdr:rowOff>105156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96283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18885</xdr:rowOff>
    </xdr:from>
    <xdr:to>
      <xdr:col>76</xdr:col>
      <xdr:colOff>165100</xdr:colOff>
      <xdr:row>75</xdr:row>
      <xdr:rowOff>120485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111612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16116</xdr:rowOff>
    </xdr:from>
    <xdr:to>
      <xdr:col>72</xdr:col>
      <xdr:colOff>38100</xdr:colOff>
      <xdr:row>75</xdr:row>
      <xdr:rowOff>117716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134243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40183</xdr:rowOff>
    </xdr:from>
    <xdr:to>
      <xdr:col>67</xdr:col>
      <xdr:colOff>101600</xdr:colOff>
      <xdr:row>75</xdr:row>
      <xdr:rowOff>141783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132909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9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162268</xdr:rowOff>
    </xdr:from>
    <xdr:to>
      <xdr:col>85</xdr:col>
      <xdr:colOff>127000</xdr:colOff>
      <xdr:row>95</xdr:row>
      <xdr:rowOff>165939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50018"/>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165939</xdr:rowOff>
    </xdr:from>
    <xdr:to>
      <xdr:col>81</xdr:col>
      <xdr:colOff>50800</xdr:colOff>
      <xdr:row>97</xdr:row>
      <xdr:rowOff>152552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453689"/>
          <a:ext cx="889000" cy="3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152552</xdr:rowOff>
    </xdr:from>
    <xdr:to>
      <xdr:col>76</xdr:col>
      <xdr:colOff>114300</xdr:colOff>
      <xdr:row>98</xdr:row>
      <xdr:rowOff>9092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83202"/>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118923</xdr:rowOff>
    </xdr:from>
    <xdr:to>
      <xdr:col>71</xdr:col>
      <xdr:colOff>177800</xdr:colOff>
      <xdr:row>98</xdr:row>
      <xdr:rowOff>9092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49573"/>
          <a:ext cx="889000" cy="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111468</xdr:rowOff>
    </xdr:from>
    <xdr:to>
      <xdr:col>85</xdr:col>
      <xdr:colOff>177800</xdr:colOff>
      <xdr:row>96</xdr:row>
      <xdr:rowOff>41618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134345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115139</xdr:rowOff>
    </xdr:from>
    <xdr:to>
      <xdr:col>81</xdr:col>
      <xdr:colOff>101600</xdr:colOff>
      <xdr:row>96</xdr:row>
      <xdr:rowOff>45289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61816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1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101752</xdr:rowOff>
    </xdr:from>
    <xdr:to>
      <xdr:col>76</xdr:col>
      <xdr:colOff>165100</xdr:colOff>
      <xdr:row>98</xdr:row>
      <xdr:rowOff>31902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23029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129742</xdr:rowOff>
    </xdr:from>
    <xdr:to>
      <xdr:col>72</xdr:col>
      <xdr:colOff>38100</xdr:colOff>
      <xdr:row>98</xdr:row>
      <xdr:rowOff>59892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76419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3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68123</xdr:rowOff>
    </xdr:from>
    <xdr:to>
      <xdr:col>67</xdr:col>
      <xdr:colOff>101600</xdr:colOff>
      <xdr:row>97</xdr:row>
      <xdr:rowOff>169723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14800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154624</xdr:rowOff>
    </xdr:from>
    <xdr:to>
      <xdr:col>116</xdr:col>
      <xdr:colOff>63500</xdr:colOff>
      <xdr:row>37</xdr:row>
      <xdr:rowOff>169941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498274"/>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169941</xdr:rowOff>
    </xdr:from>
    <xdr:to>
      <xdr:col>111</xdr:col>
      <xdr:colOff>177800</xdr:colOff>
      <xdr:row>38</xdr:row>
      <xdr:rowOff>9202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1359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9202</xdr:rowOff>
    </xdr:from>
    <xdr:to>
      <xdr:col>107</xdr:col>
      <xdr:colOff>50800</xdr:colOff>
      <xdr:row>38</xdr:row>
      <xdr:rowOff>139602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24302"/>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139602</xdr:rowOff>
    </xdr:from>
    <xdr:to>
      <xdr:col>102</xdr:col>
      <xdr:colOff>114300</xdr:colOff>
      <xdr:row>38</xdr:row>
      <xdr:rowOff>163964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54702"/>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103824</xdr:rowOff>
    </xdr:from>
    <xdr:to>
      <xdr:col>116</xdr:col>
      <xdr:colOff>114300</xdr:colOff>
      <xdr:row>38</xdr:row>
      <xdr:rowOff>33975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474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126701</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9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119140</xdr:rowOff>
    </xdr:from>
    <xdr:to>
      <xdr:col>112</xdr:col>
      <xdr:colOff>38100</xdr:colOff>
      <xdr:row>38</xdr:row>
      <xdr:rowOff>49290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65817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3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129852</xdr:rowOff>
    </xdr:from>
    <xdr:to>
      <xdr:col>107</xdr:col>
      <xdr:colOff>101600</xdr:colOff>
      <xdr:row>38</xdr:row>
      <xdr:rowOff>60003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73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76529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24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88802</xdr:rowOff>
    </xdr:from>
    <xdr:to>
      <xdr:col>102</xdr:col>
      <xdr:colOff>165100</xdr:colOff>
      <xdr:row>39</xdr:row>
      <xdr:rowOff>18952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10079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69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113164</xdr:rowOff>
    </xdr:from>
    <xdr:to>
      <xdr:col>98</xdr:col>
      <xdr:colOff>38100</xdr:colOff>
      <xdr:row>39</xdr:row>
      <xdr:rowOff>43314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59841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40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119469</xdr:rowOff>
    </xdr:from>
    <xdr:to>
      <xdr:col>116</xdr:col>
      <xdr:colOff>63500</xdr:colOff>
      <xdr:row>56</xdr:row>
      <xdr:rowOff>123203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720669"/>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123203</xdr:rowOff>
    </xdr:from>
    <xdr:to>
      <xdr:col>111</xdr:col>
      <xdr:colOff>177800</xdr:colOff>
      <xdr:row>56</xdr:row>
      <xdr:rowOff>133376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72440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152426</xdr:rowOff>
    </xdr:from>
    <xdr:to>
      <xdr:col>107</xdr:col>
      <xdr:colOff>50800</xdr:colOff>
      <xdr:row>56</xdr:row>
      <xdr:rowOff>133376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58217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152426</xdr:rowOff>
    </xdr:from>
    <xdr:to>
      <xdr:col>102</xdr:col>
      <xdr:colOff>114300</xdr:colOff>
      <xdr:row>55</xdr:row>
      <xdr:rowOff>161189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58217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68669</xdr:rowOff>
    </xdr:from>
    <xdr:to>
      <xdr:col>116</xdr:col>
      <xdr:colOff>114300</xdr:colOff>
      <xdr:row>56</xdr:row>
      <xdr:rowOff>170269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6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91546</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5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72403</xdr:rowOff>
    </xdr:from>
    <xdr:to>
      <xdr:col>112</xdr:col>
      <xdr:colOff>38100</xdr:colOff>
      <xdr:row>57</xdr:row>
      <xdr:rowOff>2553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19080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4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82576</xdr:rowOff>
    </xdr:from>
    <xdr:to>
      <xdr:col>107</xdr:col>
      <xdr:colOff>101600</xdr:colOff>
      <xdr:row>57</xdr:row>
      <xdr:rowOff>12726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29253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101626</xdr:rowOff>
    </xdr:from>
    <xdr:to>
      <xdr:col>102</xdr:col>
      <xdr:colOff>165100</xdr:colOff>
      <xdr:row>56</xdr:row>
      <xdr:rowOff>31776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48303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3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110389</xdr:rowOff>
    </xdr:from>
    <xdr:to>
      <xdr:col>98</xdr:col>
      <xdr:colOff>38100</xdr:colOff>
      <xdr:row>56</xdr:row>
      <xdr:rowOff>40539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57066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3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46850</xdr:rowOff>
    </xdr:from>
    <xdr:to>
      <xdr:col>116</xdr:col>
      <xdr:colOff>63500</xdr:colOff>
      <xdr:row>76</xdr:row>
      <xdr:rowOff>82226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77050"/>
          <a:ext cx="8382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82226</xdr:rowOff>
    </xdr:from>
    <xdr:to>
      <xdr:col>111</xdr:col>
      <xdr:colOff>177800</xdr:colOff>
      <xdr:row>76</xdr:row>
      <xdr:rowOff>83274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1242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164579</xdr:rowOff>
    </xdr:from>
    <xdr:to>
      <xdr:col>107</xdr:col>
      <xdr:colOff>50800</xdr:colOff>
      <xdr:row>76</xdr:row>
      <xdr:rowOff>83274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51879"/>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164579</xdr:rowOff>
    </xdr:from>
    <xdr:to>
      <xdr:col>102</xdr:col>
      <xdr:colOff>114300</xdr:colOff>
      <xdr:row>75</xdr:row>
      <xdr:rowOff>30620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5187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167500</xdr:rowOff>
    </xdr:from>
    <xdr:to>
      <xdr:col>116</xdr:col>
      <xdr:colOff>114300</xdr:colOff>
      <xdr:row>76</xdr:row>
      <xdr:rowOff>97650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18928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31426</xdr:rowOff>
    </xdr:from>
    <xdr:to>
      <xdr:col>112</xdr:col>
      <xdr:colOff>38100</xdr:colOff>
      <xdr:row>76</xdr:row>
      <xdr:rowOff>133026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32474</xdr:rowOff>
    </xdr:from>
    <xdr:to>
      <xdr:col>107</xdr:col>
      <xdr:colOff>101600</xdr:colOff>
      <xdr:row>76</xdr:row>
      <xdr:rowOff>134074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150601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113779</xdr:rowOff>
    </xdr:from>
    <xdr:to>
      <xdr:col>102</xdr:col>
      <xdr:colOff>165100</xdr:colOff>
      <xdr:row>75</xdr:row>
      <xdr:rowOff>43929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60456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151270</xdr:rowOff>
    </xdr:from>
    <xdr:to>
      <xdr:col>98</xdr:col>
      <xdr:colOff>38100</xdr:colOff>
      <xdr:row>75</xdr:row>
      <xdr:rowOff>81420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97947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普通建設事業費（うち新規整備）において、平成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類似団体内平均値に比べ少ない状況にあったが、令和元年度以降学校給食センターや芸術文化館等の大型事業により金額が増加傾向となっている。今後、大型事業に係る地方債の償還に伴い公債費の増加が見込まれることから、財政負担の増加対策として、実質的に償還に必要となる金額を減債基金に積み立て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年度は積立金の額が類似団体内平均値を大きく上回っている。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44,076
43,570
230.54
27,863,669
26,824,053
982,967
12,365,400
25,001,157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154940</xdr:rowOff>
    </xdr:from>
    <xdr:to>
      <xdr:col>24</xdr:col>
      <xdr:colOff>63500</xdr:colOff>
      <xdr:row>36</xdr:row>
      <xdr:rowOff>14732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5690"/>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14732</xdr:rowOff>
    </xdr:from>
    <xdr:to>
      <xdr:col>19</xdr:col>
      <xdr:colOff>177800</xdr:colOff>
      <xdr:row>36</xdr:row>
      <xdr:rowOff>29210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69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153035</xdr:rowOff>
    </xdr:from>
    <xdr:to>
      <xdr:col>15</xdr:col>
      <xdr:colOff>50800</xdr:colOff>
      <xdr:row>36</xdr:row>
      <xdr:rowOff>29210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37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153035</xdr:rowOff>
    </xdr:from>
    <xdr:to>
      <xdr:col>10</xdr:col>
      <xdr:colOff>114300</xdr:colOff>
      <xdr:row>36</xdr:row>
      <xdr:rowOff>10541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37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135382</xdr:rowOff>
    </xdr:from>
    <xdr:to>
      <xdr:col>20</xdr:col>
      <xdr:colOff>38100</xdr:colOff>
      <xdr:row>36</xdr:row>
      <xdr:rowOff>65532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56659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149860</xdr:rowOff>
    </xdr:from>
    <xdr:to>
      <xdr:col>15</xdr:col>
      <xdr:colOff>101600</xdr:colOff>
      <xdr:row>36</xdr:row>
      <xdr:rowOff>80010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71137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102235</xdr:rowOff>
    </xdr:from>
    <xdr:to>
      <xdr:col>10</xdr:col>
      <xdr:colOff>165100</xdr:colOff>
      <xdr:row>36</xdr:row>
      <xdr:rowOff>32385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23512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131191</xdr:rowOff>
    </xdr:from>
    <xdr:to>
      <xdr:col>6</xdr:col>
      <xdr:colOff>38100</xdr:colOff>
      <xdr:row>36</xdr:row>
      <xdr:rowOff>61341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52468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50825</xdr:rowOff>
    </xdr:from>
    <xdr:to>
      <xdr:col>24</xdr:col>
      <xdr:colOff>63500</xdr:colOff>
      <xdr:row>56</xdr:row>
      <xdr:rowOff>58652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52025"/>
          <a:ext cx="8382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46413</xdr:rowOff>
    </xdr:from>
    <xdr:to>
      <xdr:col>19</xdr:col>
      <xdr:colOff>177800</xdr:colOff>
      <xdr:row>56</xdr:row>
      <xdr:rowOff>58652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04713"/>
          <a:ext cx="889000" cy="3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46413</xdr:rowOff>
    </xdr:from>
    <xdr:to>
      <xdr:col>15</xdr:col>
      <xdr:colOff>50800</xdr:colOff>
      <xdr:row>56</xdr:row>
      <xdr:rowOff>145936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04713"/>
          <a:ext cx="889000" cy="4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145936</xdr:rowOff>
    </xdr:from>
    <xdr:to>
      <xdr:col>10</xdr:col>
      <xdr:colOff>114300</xdr:colOff>
      <xdr:row>57</xdr:row>
      <xdr:rowOff>15968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7136"/>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xdr:rowOff>
    </xdr:from>
    <xdr:to>
      <xdr:col>24</xdr:col>
      <xdr:colOff>114300</xdr:colOff>
      <xdr:row>56</xdr:row>
      <xdr:rowOff>101625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22902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7852</xdr:rowOff>
    </xdr:from>
    <xdr:to>
      <xdr:col>20</xdr:col>
      <xdr:colOff>38100</xdr:colOff>
      <xdr:row>56</xdr:row>
      <xdr:rowOff>109452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125979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8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167063</xdr:rowOff>
    </xdr:from>
    <xdr:to>
      <xdr:col>15</xdr:col>
      <xdr:colOff>101600</xdr:colOff>
      <xdr:row>54</xdr:row>
      <xdr:rowOff>97213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88340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95136</xdr:rowOff>
    </xdr:from>
    <xdr:to>
      <xdr:col>10</xdr:col>
      <xdr:colOff>165100</xdr:colOff>
      <xdr:row>57</xdr:row>
      <xdr:rowOff>25286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136618</xdr:rowOff>
    </xdr:from>
    <xdr:to>
      <xdr:col>6</xdr:col>
      <xdr:colOff>38100</xdr:colOff>
      <xdr:row>57</xdr:row>
      <xdr:rowOff>66768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57895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52756</xdr:rowOff>
    </xdr:from>
    <xdr:to>
      <xdr:col>24</xdr:col>
      <xdr:colOff>63500</xdr:colOff>
      <xdr:row>76</xdr:row>
      <xdr:rowOff>87895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2956"/>
          <a:ext cx="8382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87895</xdr:rowOff>
    </xdr:from>
    <xdr:to>
      <xdr:col>19</xdr:col>
      <xdr:colOff>177800</xdr:colOff>
      <xdr:row>77</xdr:row>
      <xdr:rowOff>148408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8095"/>
          <a:ext cx="889000" cy="23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148408</xdr:rowOff>
    </xdr:from>
    <xdr:to>
      <xdr:col>15</xdr:col>
      <xdr:colOff>50800</xdr:colOff>
      <xdr:row>78</xdr:row>
      <xdr:rowOff>18771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0058"/>
          <a:ext cx="8890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18771</xdr:rowOff>
    </xdr:from>
    <xdr:to>
      <xdr:col>10</xdr:col>
      <xdr:colOff>114300</xdr:colOff>
      <xdr:row>78</xdr:row>
      <xdr:rowOff>88440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1871"/>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1956</xdr:rowOff>
    </xdr:from>
    <xdr:to>
      <xdr:col>24</xdr:col>
      <xdr:colOff>114300</xdr:colOff>
      <xdr:row>76</xdr:row>
      <xdr:rowOff>103556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151833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37095</xdr:rowOff>
    </xdr:from>
    <xdr:to>
      <xdr:col>20</xdr:col>
      <xdr:colOff>38100</xdr:colOff>
      <xdr:row>76</xdr:row>
      <xdr:rowOff>138695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6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97608</xdr:rowOff>
    </xdr:from>
    <xdr:to>
      <xdr:col>15</xdr:col>
      <xdr:colOff>101600</xdr:colOff>
      <xdr:row>78</xdr:row>
      <xdr:rowOff>27758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18885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139421</xdr:rowOff>
    </xdr:from>
    <xdr:to>
      <xdr:col>10</xdr:col>
      <xdr:colOff>165100</xdr:colOff>
      <xdr:row>78</xdr:row>
      <xdr:rowOff>69571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60698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37640</xdr:rowOff>
    </xdr:from>
    <xdr:to>
      <xdr:col>6</xdr:col>
      <xdr:colOff>38100</xdr:colOff>
      <xdr:row>78</xdr:row>
      <xdr:rowOff>139240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130367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159578</xdr:rowOff>
    </xdr:from>
    <xdr:to>
      <xdr:col>24</xdr:col>
      <xdr:colOff>63500</xdr:colOff>
      <xdr:row>98</xdr:row>
      <xdr:rowOff>384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90228"/>
          <a:ext cx="8382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159578</xdr:rowOff>
    </xdr:from>
    <xdr:to>
      <xdr:col>19</xdr:col>
      <xdr:colOff>177800</xdr:colOff>
      <xdr:row>98</xdr:row>
      <xdr:rowOff>126245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90228"/>
          <a:ext cx="889000" cy="1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126245</xdr:rowOff>
    </xdr:from>
    <xdr:to>
      <xdr:col>15</xdr:col>
      <xdr:colOff>50800</xdr:colOff>
      <xdr:row>99</xdr:row>
      <xdr:rowOff>44645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8345"/>
          <a:ext cx="889000" cy="8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14156</xdr:rowOff>
    </xdr:from>
    <xdr:to>
      <xdr:col>10</xdr:col>
      <xdr:colOff>114300</xdr:colOff>
      <xdr:row>99</xdr:row>
      <xdr:rowOff>44645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87706"/>
          <a:ext cx="889000" cy="3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121034</xdr:rowOff>
    </xdr:from>
    <xdr:to>
      <xdr:col>24</xdr:col>
      <xdr:colOff>114300</xdr:colOff>
      <xdr:row>98</xdr:row>
      <xdr:rowOff>51184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99461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108778</xdr:rowOff>
    </xdr:from>
    <xdr:to>
      <xdr:col>20</xdr:col>
      <xdr:colOff>38100</xdr:colOff>
      <xdr:row>98</xdr:row>
      <xdr:rowOff>38928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55455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75445</xdr:rowOff>
    </xdr:from>
    <xdr:to>
      <xdr:col>15</xdr:col>
      <xdr:colOff>101600</xdr:colOff>
      <xdr:row>99</xdr:row>
      <xdr:rowOff>5595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168172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165295</xdr:rowOff>
    </xdr:from>
    <xdr:to>
      <xdr:col>10</xdr:col>
      <xdr:colOff>165100</xdr:colOff>
      <xdr:row>99</xdr:row>
      <xdr:rowOff>95445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86572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134806</xdr:rowOff>
    </xdr:from>
    <xdr:to>
      <xdr:col>6</xdr:col>
      <xdr:colOff>38100</xdr:colOff>
      <xdr:row>99</xdr:row>
      <xdr:rowOff>64956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56083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45974</xdr:rowOff>
    </xdr:from>
    <xdr:to>
      <xdr:col>55</xdr:col>
      <xdr:colOff>0</xdr:colOff>
      <xdr:row>37</xdr:row>
      <xdr:rowOff>77651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89624"/>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40749</xdr:rowOff>
    </xdr:from>
    <xdr:to>
      <xdr:col>50</xdr:col>
      <xdr:colOff>114300</xdr:colOff>
      <xdr:row>37</xdr:row>
      <xdr:rowOff>45974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8439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40749</xdr:rowOff>
    </xdr:from>
    <xdr:to>
      <xdr:col>45</xdr:col>
      <xdr:colOff>177800</xdr:colOff>
      <xdr:row>37</xdr:row>
      <xdr:rowOff>54465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8439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49893</xdr:rowOff>
    </xdr:from>
    <xdr:to>
      <xdr:col>41</xdr:col>
      <xdr:colOff>50800</xdr:colOff>
      <xdr:row>37</xdr:row>
      <xdr:rowOff>54465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935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26851</xdr:rowOff>
    </xdr:from>
    <xdr:to>
      <xdr:col>55</xdr:col>
      <xdr:colOff>50800</xdr:colOff>
      <xdr:row>37</xdr:row>
      <xdr:rowOff>128451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49728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166624</xdr:rowOff>
    </xdr:from>
    <xdr:to>
      <xdr:col>50</xdr:col>
      <xdr:colOff>165100</xdr:colOff>
      <xdr:row>37</xdr:row>
      <xdr:rowOff>96774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113301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161399</xdr:rowOff>
    </xdr:from>
    <xdr:to>
      <xdr:col>46</xdr:col>
      <xdr:colOff>38100</xdr:colOff>
      <xdr:row>37</xdr:row>
      <xdr:rowOff>91549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3665</xdr:rowOff>
    </xdr:from>
    <xdr:to>
      <xdr:col>41</xdr:col>
      <xdr:colOff>101600</xdr:colOff>
      <xdr:row>37</xdr:row>
      <xdr:rowOff>105265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121792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2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170543</xdr:rowOff>
    </xdr:from>
    <xdr:to>
      <xdr:col>36</xdr:col>
      <xdr:colOff>165100</xdr:colOff>
      <xdr:row>37</xdr:row>
      <xdr:rowOff>100693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117220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43764</xdr:rowOff>
    </xdr:from>
    <xdr:to>
      <xdr:col>55</xdr:col>
      <xdr:colOff>0</xdr:colOff>
      <xdr:row>56</xdr:row>
      <xdr:rowOff>82093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44964"/>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82093</xdr:rowOff>
    </xdr:from>
    <xdr:to>
      <xdr:col>50</xdr:col>
      <xdr:colOff>114300</xdr:colOff>
      <xdr:row>56</xdr:row>
      <xdr:rowOff>112802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83293"/>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10675</xdr:rowOff>
    </xdr:from>
    <xdr:to>
      <xdr:col>45</xdr:col>
      <xdr:colOff>177800</xdr:colOff>
      <xdr:row>56</xdr:row>
      <xdr:rowOff>112802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611875"/>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10675</xdr:rowOff>
    </xdr:from>
    <xdr:to>
      <xdr:col>41</xdr:col>
      <xdr:colOff>50800</xdr:colOff>
      <xdr:row>56</xdr:row>
      <xdr:rowOff>90798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11875"/>
          <a:ext cx="889000" cy="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164414</xdr:rowOff>
    </xdr:from>
    <xdr:to>
      <xdr:col>55</xdr:col>
      <xdr:colOff>50800</xdr:colOff>
      <xdr:row>56</xdr:row>
      <xdr:rowOff>94564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15841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31293</xdr:rowOff>
    </xdr:from>
    <xdr:to>
      <xdr:col>50</xdr:col>
      <xdr:colOff>165100</xdr:colOff>
      <xdr:row>56</xdr:row>
      <xdr:rowOff>132893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149420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62002</xdr:rowOff>
    </xdr:from>
    <xdr:to>
      <xdr:col>46</xdr:col>
      <xdr:colOff>38100</xdr:colOff>
      <xdr:row>56</xdr:row>
      <xdr:rowOff>163602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8679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131325</xdr:rowOff>
    </xdr:from>
    <xdr:to>
      <xdr:col>41</xdr:col>
      <xdr:colOff>101600</xdr:colOff>
      <xdr:row>56</xdr:row>
      <xdr:rowOff>61475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78002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39998</xdr:rowOff>
    </xdr:from>
    <xdr:to>
      <xdr:col>36</xdr:col>
      <xdr:colOff>165100</xdr:colOff>
      <xdr:row>56</xdr:row>
      <xdr:rowOff>141598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158125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4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108039</xdr:rowOff>
    </xdr:from>
    <xdr:to>
      <xdr:col>55</xdr:col>
      <xdr:colOff>0</xdr:colOff>
      <xdr:row>74</xdr:row>
      <xdr:rowOff>152662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795339"/>
          <a:ext cx="8382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114211</xdr:rowOff>
    </xdr:from>
    <xdr:to>
      <xdr:col>50</xdr:col>
      <xdr:colOff>114300</xdr:colOff>
      <xdr:row>74</xdr:row>
      <xdr:rowOff>152662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801511"/>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114211</xdr:rowOff>
    </xdr:from>
    <xdr:to>
      <xdr:col>45</xdr:col>
      <xdr:colOff>177800</xdr:colOff>
      <xdr:row>75</xdr:row>
      <xdr:rowOff>47482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801511"/>
          <a:ext cx="889000" cy="10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47482</xdr:rowOff>
    </xdr:from>
    <xdr:to>
      <xdr:col>41</xdr:col>
      <xdr:colOff>50800</xdr:colOff>
      <xdr:row>75</xdr:row>
      <xdr:rowOff>130784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06232"/>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57239</xdr:rowOff>
    </xdr:from>
    <xdr:to>
      <xdr:col>55</xdr:col>
      <xdr:colOff>50800</xdr:colOff>
      <xdr:row>74</xdr:row>
      <xdr:rowOff>158839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80116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101862</xdr:rowOff>
    </xdr:from>
    <xdr:to>
      <xdr:col>50</xdr:col>
      <xdr:colOff>165100</xdr:colOff>
      <xdr:row>75</xdr:row>
      <xdr:rowOff>32012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48539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63411</xdr:rowOff>
    </xdr:from>
    <xdr:to>
      <xdr:col>46</xdr:col>
      <xdr:colOff>38100</xdr:colOff>
      <xdr:row>74</xdr:row>
      <xdr:rowOff>165011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168132</xdr:rowOff>
    </xdr:from>
    <xdr:to>
      <xdr:col>41</xdr:col>
      <xdr:colOff>101600</xdr:colOff>
      <xdr:row>75</xdr:row>
      <xdr:rowOff>98282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114809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3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79984</xdr:rowOff>
    </xdr:from>
    <xdr:to>
      <xdr:col>36</xdr:col>
      <xdr:colOff>165100</xdr:colOff>
      <xdr:row>76</xdr:row>
      <xdr:rowOff>10134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26661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133807</xdr:rowOff>
    </xdr:from>
    <xdr:to>
      <xdr:col>55</xdr:col>
      <xdr:colOff>0</xdr:colOff>
      <xdr:row>97</xdr:row>
      <xdr:rowOff>140627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64457"/>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45656</xdr:rowOff>
    </xdr:from>
    <xdr:to>
      <xdr:col>50</xdr:col>
      <xdr:colOff>114300</xdr:colOff>
      <xdr:row>97</xdr:row>
      <xdr:rowOff>140627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76306"/>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45656</xdr:rowOff>
    </xdr:from>
    <xdr:to>
      <xdr:col>45</xdr:col>
      <xdr:colOff>177800</xdr:colOff>
      <xdr:row>97</xdr:row>
      <xdr:rowOff>77406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76306"/>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77406</xdr:rowOff>
    </xdr:from>
    <xdr:to>
      <xdr:col>41</xdr:col>
      <xdr:colOff>50800</xdr:colOff>
      <xdr:row>98</xdr:row>
      <xdr:rowOff>84937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08056"/>
          <a:ext cx="889000" cy="1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83007</xdr:rowOff>
    </xdr:from>
    <xdr:to>
      <xdr:col>55</xdr:col>
      <xdr:colOff>50800</xdr:colOff>
      <xdr:row>98</xdr:row>
      <xdr:rowOff>13157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61434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89827</xdr:rowOff>
    </xdr:from>
    <xdr:to>
      <xdr:col>50</xdr:col>
      <xdr:colOff>165100</xdr:colOff>
      <xdr:row>98</xdr:row>
      <xdr:rowOff>19977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166306</xdr:rowOff>
    </xdr:from>
    <xdr:to>
      <xdr:col>46</xdr:col>
      <xdr:colOff>38100</xdr:colOff>
      <xdr:row>97</xdr:row>
      <xdr:rowOff>96456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87583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26606</xdr:rowOff>
    </xdr:from>
    <xdr:to>
      <xdr:col>41</xdr:col>
      <xdr:colOff>101600</xdr:colOff>
      <xdr:row>97</xdr:row>
      <xdr:rowOff>128206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144733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34137</xdr:rowOff>
    </xdr:from>
    <xdr:to>
      <xdr:col>36</xdr:col>
      <xdr:colOff>165100</xdr:colOff>
      <xdr:row>98</xdr:row>
      <xdr:rowOff>135737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126864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2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5436</xdr:rowOff>
    </xdr:from>
    <xdr:to>
      <xdr:col>85</xdr:col>
      <xdr:colOff>127000</xdr:colOff>
      <xdr:row>36</xdr:row>
      <xdr:rowOff>92456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77636"/>
          <a:ext cx="838200" cy="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92456</xdr:rowOff>
    </xdr:from>
    <xdr:to>
      <xdr:col>81</xdr:col>
      <xdr:colOff>50800</xdr:colOff>
      <xdr:row>36</xdr:row>
      <xdr:rowOff>134252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64656"/>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134252</xdr:rowOff>
    </xdr:from>
    <xdr:to>
      <xdr:col>76</xdr:col>
      <xdr:colOff>114300</xdr:colOff>
      <xdr:row>38</xdr:row>
      <xdr:rowOff>84798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06452"/>
          <a:ext cx="889000" cy="2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10464</xdr:rowOff>
    </xdr:from>
    <xdr:to>
      <xdr:col>71</xdr:col>
      <xdr:colOff>177800</xdr:colOff>
      <xdr:row>38</xdr:row>
      <xdr:rowOff>84798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25564"/>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126086</xdr:rowOff>
    </xdr:from>
    <xdr:to>
      <xdr:col>85</xdr:col>
      <xdr:colOff>177800</xdr:colOff>
      <xdr:row>36</xdr:row>
      <xdr:rowOff>56236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148963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41656</xdr:rowOff>
    </xdr:from>
    <xdr:to>
      <xdr:col>81</xdr:col>
      <xdr:colOff>101600</xdr:colOff>
      <xdr:row>36</xdr:row>
      <xdr:rowOff>143256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159783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83452</xdr:rowOff>
    </xdr:from>
    <xdr:to>
      <xdr:col>76</xdr:col>
      <xdr:colOff>165100</xdr:colOff>
      <xdr:row>37</xdr:row>
      <xdr:rowOff>13602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33998</xdr:rowOff>
    </xdr:from>
    <xdr:to>
      <xdr:col>72</xdr:col>
      <xdr:colOff>38100</xdr:colOff>
      <xdr:row>38</xdr:row>
      <xdr:rowOff>135598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126725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131115</xdr:rowOff>
    </xdr:from>
    <xdr:to>
      <xdr:col>67</xdr:col>
      <xdr:colOff>101600</xdr:colOff>
      <xdr:row>38</xdr:row>
      <xdr:rowOff>61264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74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52391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143663</xdr:rowOff>
    </xdr:from>
    <xdr:to>
      <xdr:col>85</xdr:col>
      <xdr:colOff>127000</xdr:colOff>
      <xdr:row>54</xdr:row>
      <xdr:rowOff>169214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01963"/>
          <a:ext cx="838200" cy="2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169214</xdr:rowOff>
    </xdr:from>
    <xdr:to>
      <xdr:col>81</xdr:col>
      <xdr:colOff>50800</xdr:colOff>
      <xdr:row>55</xdr:row>
      <xdr:rowOff>80391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27514"/>
          <a:ext cx="889000" cy="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80391</xdr:rowOff>
    </xdr:from>
    <xdr:to>
      <xdr:col>76</xdr:col>
      <xdr:colOff>114300</xdr:colOff>
      <xdr:row>57</xdr:row>
      <xdr:rowOff>56337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10141"/>
          <a:ext cx="889000" cy="3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56337</xdr:rowOff>
    </xdr:from>
    <xdr:to>
      <xdr:col>71</xdr:col>
      <xdr:colOff>177800</xdr:colOff>
      <xdr:row>58</xdr:row>
      <xdr:rowOff>111837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28987"/>
          <a:ext cx="889000" cy="2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92863</xdr:rowOff>
    </xdr:from>
    <xdr:to>
      <xdr:col>85</xdr:col>
      <xdr:colOff>177800</xdr:colOff>
      <xdr:row>55</xdr:row>
      <xdr:rowOff>23013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115740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118414</xdr:rowOff>
    </xdr:from>
    <xdr:to>
      <xdr:col>81</xdr:col>
      <xdr:colOff>101600</xdr:colOff>
      <xdr:row>55</xdr:row>
      <xdr:rowOff>48564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65091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29591</xdr:rowOff>
    </xdr:from>
    <xdr:to>
      <xdr:col>76</xdr:col>
      <xdr:colOff>165100</xdr:colOff>
      <xdr:row>55</xdr:row>
      <xdr:rowOff>131191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147718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5537</xdr:rowOff>
    </xdr:from>
    <xdr:to>
      <xdr:col>72</xdr:col>
      <xdr:colOff>38100</xdr:colOff>
      <xdr:row>57</xdr:row>
      <xdr:rowOff>107137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98264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61037</xdr:rowOff>
    </xdr:from>
    <xdr:to>
      <xdr:col>67</xdr:col>
      <xdr:colOff>101600</xdr:colOff>
      <xdr:row>58</xdr:row>
      <xdr:rowOff>162637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153764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126715</xdr:rowOff>
    </xdr:from>
    <xdr:to>
      <xdr:col>85</xdr:col>
      <xdr:colOff>127000</xdr:colOff>
      <xdr:row>78</xdr:row>
      <xdr:rowOff>77338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28365"/>
          <a:ext cx="8382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79672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1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59232</xdr:rowOff>
    </xdr:from>
    <xdr:to>
      <xdr:col>81</xdr:col>
      <xdr:colOff>50800</xdr:colOff>
      <xdr:row>78</xdr:row>
      <xdr:rowOff>77338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32332"/>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21468</xdr:rowOff>
    </xdr:from>
    <xdr:to>
      <xdr:col>76</xdr:col>
      <xdr:colOff>114300</xdr:colOff>
      <xdr:row>78</xdr:row>
      <xdr:rowOff>59232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223118"/>
          <a:ext cx="889000" cy="2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21468</xdr:rowOff>
    </xdr:from>
    <xdr:to>
      <xdr:col>71</xdr:col>
      <xdr:colOff>177800</xdr:colOff>
      <xdr:row>77</xdr:row>
      <xdr:rowOff>120132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23118"/>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75915</xdr:rowOff>
    </xdr:from>
    <xdr:to>
      <xdr:col>85</xdr:col>
      <xdr:colOff>177800</xdr:colOff>
      <xdr:row>78</xdr:row>
      <xdr:rowOff>6065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98792</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2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26538</xdr:rowOff>
    </xdr:from>
    <xdr:to>
      <xdr:col>81</xdr:col>
      <xdr:colOff>101600</xdr:colOff>
      <xdr:row>78</xdr:row>
      <xdr:rowOff>128138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119265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8432</xdr:rowOff>
    </xdr:from>
    <xdr:to>
      <xdr:col>76</xdr:col>
      <xdr:colOff>165100</xdr:colOff>
      <xdr:row>78</xdr:row>
      <xdr:rowOff>110032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101159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7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142118</xdr:rowOff>
    </xdr:from>
    <xdr:to>
      <xdr:col>72</xdr:col>
      <xdr:colOff>38100</xdr:colOff>
      <xdr:row>77</xdr:row>
      <xdr:rowOff>72268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63395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6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69332</xdr:rowOff>
    </xdr:from>
    <xdr:to>
      <xdr:col>67</xdr:col>
      <xdr:colOff>101600</xdr:colOff>
      <xdr:row>77</xdr:row>
      <xdr:rowOff>170932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162059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3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24067</xdr:rowOff>
    </xdr:from>
    <xdr:to>
      <xdr:col>85</xdr:col>
      <xdr:colOff>127000</xdr:colOff>
      <xdr:row>95</xdr:row>
      <xdr:rowOff>54356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11817"/>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54356</xdr:rowOff>
    </xdr:from>
    <xdr:to>
      <xdr:col>81</xdr:col>
      <xdr:colOff>50800</xdr:colOff>
      <xdr:row>95</xdr:row>
      <xdr:rowOff>69686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42106"/>
          <a:ext cx="8890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66917</xdr:rowOff>
    </xdr:from>
    <xdr:to>
      <xdr:col>76</xdr:col>
      <xdr:colOff>114300</xdr:colOff>
      <xdr:row>95</xdr:row>
      <xdr:rowOff>69686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54667"/>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66917</xdr:rowOff>
    </xdr:from>
    <xdr:to>
      <xdr:col>71</xdr:col>
      <xdr:colOff>177800</xdr:colOff>
      <xdr:row>95</xdr:row>
      <xdr:rowOff>90982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54667"/>
          <a:ext cx="889000" cy="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144717</xdr:rowOff>
    </xdr:from>
    <xdr:to>
      <xdr:col>85</xdr:col>
      <xdr:colOff>177800</xdr:colOff>
      <xdr:row>95</xdr:row>
      <xdr:rowOff>74867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123144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3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3556</xdr:rowOff>
    </xdr:from>
    <xdr:to>
      <xdr:col>81</xdr:col>
      <xdr:colOff>101600</xdr:colOff>
      <xdr:row>95</xdr:row>
      <xdr:rowOff>105156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96283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18886</xdr:rowOff>
    </xdr:from>
    <xdr:to>
      <xdr:col>76</xdr:col>
      <xdr:colOff>165100</xdr:colOff>
      <xdr:row>95</xdr:row>
      <xdr:rowOff>120486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111613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16117</xdr:rowOff>
    </xdr:from>
    <xdr:to>
      <xdr:col>72</xdr:col>
      <xdr:colOff>38100</xdr:colOff>
      <xdr:row>95</xdr:row>
      <xdr:rowOff>117717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134244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0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40182</xdr:rowOff>
    </xdr:from>
    <xdr:to>
      <xdr:col>67</xdr:col>
      <xdr:colOff>101600</xdr:colOff>
      <xdr:row>95</xdr:row>
      <xdr:rowOff>141782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消防費において、消防広域化が開始された令和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年度を境に類似団体内平均値を上回るようになり、令和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年度は消防自動車の更新などに伴い平均値との差がさらに開く形となった。</a:t>
          </a:r>
        </a:p>
        <a:p>
          <a:r>
            <a:rPr kumimoji="1" lang="ja-JP" altLang="en-US" sz="1300">
              <a:latin typeface="ＭＳ Ｐゴシック" panose="020B0600070205080204" pitchFamily="50" charset="-128"/>
              <a:ea typeface="ＭＳ Ｐゴシック" panose="020B0600070205080204" pitchFamily="50" charset="-128"/>
            </a:rPr>
            <a:t>教育費においても、学校給食センターや芸術文化館など大型事業の実施に伴い、令和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年度を境に類似団体内平均値を上回る状況となっている。令和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年度は芸術文化館の開館に向けた備品購入を含む整備を実施したことから、平均値との差が拡大した。</a:t>
          </a:r>
        </a:p>
        <a:p>
          <a:r>
            <a:rPr kumimoji="1" lang="ja-JP" altLang="en-US" sz="1300">
              <a:latin typeface="ＭＳ Ｐゴシック" panose="020B0600070205080204" pitchFamily="50" charset="-128"/>
              <a:ea typeface="ＭＳ Ｐゴシック" panose="020B0600070205080204" pitchFamily="50" charset="-128"/>
            </a:rPr>
            <a:t>その他では、農林水産業費や商工費で類似団体内平均値を上回っており、類似団体と比べ経費が嵩む状況となっている。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年度に一時的に減少したものの増加傾向にある。</a:t>
          </a:r>
        </a:p>
        <a:p>
          <a:r>
            <a:rPr kumimoji="1" lang="ja-JP" altLang="en-US" sz="1400">
              <a:latin typeface="ＭＳ ゴシック" pitchFamily="49" charset="-128"/>
              <a:ea typeface="ＭＳ ゴシック" pitchFamily="49" charset="-128"/>
            </a:rPr>
            <a:t>　実質収支額の割合は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％前後を維持しているものの、令和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年度は前年度比</a:t>
          </a:r>
          <a:r>
            <a:rPr kumimoji="1" lang="en-US" altLang="ja-JP" sz="1400">
              <a:latin typeface="ＭＳ ゴシック" pitchFamily="49" charset="-128"/>
              <a:ea typeface="ＭＳ ゴシック" pitchFamily="49" charset="-128"/>
            </a:rPr>
            <a:t>989,786</a:t>
          </a:r>
          <a:r>
            <a:rPr kumimoji="1" lang="ja-JP" altLang="en-US" sz="1400">
              <a:latin typeface="ＭＳ ゴシック" pitchFamily="49" charset="-128"/>
              <a:ea typeface="ＭＳ ゴシック" pitchFamily="49" charset="-128"/>
            </a:rPr>
            <a:t>千円増の減債基金への積み立てを行ったことなどから</a:t>
          </a:r>
          <a:r>
            <a:rPr kumimoji="1" lang="en-US" altLang="ja-JP" sz="1400">
              <a:latin typeface="ＭＳ ゴシック" pitchFamily="49" charset="-128"/>
              <a:ea typeface="ＭＳ ゴシック" pitchFamily="49" charset="-128"/>
            </a:rPr>
            <a:t>4,74%</a:t>
          </a:r>
          <a:r>
            <a:rPr kumimoji="1" lang="ja-JP" altLang="en-US" sz="1400">
              <a:latin typeface="ＭＳ ゴシック" pitchFamily="49" charset="-128"/>
              <a:ea typeface="ＭＳ ゴシック" pitchFamily="49" charset="-128"/>
            </a:rPr>
            <a:t>と低い水準となり、その影響から令和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年度の実質単年度収支の割合は</a:t>
          </a:r>
          <a:r>
            <a:rPr kumimoji="1" lang="en-US" altLang="ja-JP" sz="1400">
              <a:latin typeface="ＭＳ ゴシック" pitchFamily="49" charset="-128"/>
              <a:ea typeface="ＭＳ ゴシック" pitchFamily="49" charset="-128"/>
            </a:rPr>
            <a:t>3.07</a:t>
          </a:r>
          <a:r>
            <a:rPr kumimoji="1" lang="ja-JP" altLang="en-US" sz="1400">
              <a:latin typeface="ＭＳ ゴシック" pitchFamily="49" charset="-128"/>
              <a:ea typeface="ＭＳ ゴシック" pitchFamily="49" charset="-128"/>
            </a:rPr>
            <a:t>％と例年と比較し高い水準となった。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全会計の実質収支は黒字となっており、連結実質赤字比率はない状況にあり、令和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年度は一般会計で前年度</a:t>
          </a:r>
          <a:r>
            <a:rPr kumimoji="1" lang="en-US" altLang="ja-JP" sz="1400">
              <a:latin typeface="ＭＳ ゴシック" pitchFamily="49" charset="-128"/>
              <a:ea typeface="ＭＳ ゴシック" pitchFamily="49" charset="-128"/>
            </a:rPr>
            <a:t>3.21</a:t>
          </a:r>
          <a:r>
            <a:rPr kumimoji="1" lang="ja-JP" altLang="en-US" sz="1400">
              <a:latin typeface="ＭＳ ゴシック" pitchFamily="49" charset="-128"/>
              <a:ea typeface="ＭＳ ゴシック" pitchFamily="49" charset="-128"/>
            </a:rPr>
            <a:t>ポイント増となったことなどから全体の黒字額が増加した。中でも大きなウエイトを占めている水道事業会計では、今後人口減少等に伴う給水人口の減少などの影響を踏まえて、経営の健全性を確保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引き続き公営企業債の元利償還金に対する繰入金は減少傾向にあるものの、平成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り入れを行った道路整備事業（鞍川霊峰線）やクリーンセンター改修、小学校移転整備等の大型事業に係る償還が本格化したことから元利償還金は増となり、実質公債費比率の分子の金額は増となった。</a:t>
          </a:r>
        </a:p>
        <a:p>
          <a:r>
            <a:rPr kumimoji="1" lang="ja-JP" altLang="en-US" sz="1400">
              <a:latin typeface="ＭＳ ゴシック" pitchFamily="49" charset="-128"/>
              <a:ea typeface="ＭＳ ゴシック" pitchFamily="49" charset="-128"/>
            </a:rPr>
            <a:t>　令和元年度以降芸術文化整備等の大型事業の実施に伴い地方債現在高が増となっていることから、今後も実質公債費比率の分子は増加が見込まれる。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半を占める一般会計等に係る地方債の現在高は、令和元年度以降、学校給食センターや芸術文化館の整備などにより増加している一方で、交付税措置率の高い財源を積極的に活用したことに伴い、基準財政需要額算入見込額が大幅に増となっていることに加え、上記の大型事業に係る地方債の償還に実質的に必要となる金額を減債基金に積み立てたことや、公営企業債に対する繰入見込額が減少傾向にあることにより、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将来的な公債費の負担軽減を図るため、減債基金に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百万円の積立てを行ったほか、課題となっている公共施設等の再編整備のための基金として公共施設等再編整備基金を新設し、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また、ふるさと応援寄附金が前年度を上回り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百万円を超え、各基金への積立額が増加したことなどから、基金残高は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行財政運営が財政的に滞ることがないように必要な基金の残高を確保するとともに、適時適切に事業費の充当を実施する。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ふるさとづくり基金：魅力あるふるさとづくりを行うための事業への充当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公共施設等再編整備基金：公共施設等の再編整備事業への充当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教育文化振興基金：教育文化の振興に要する事業への充当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社会福祉事業振興基金：児童・高齢者等の社会福祉を増進させる事業への充当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ぶり奨学基金：ぶり奨学プログラム事業への充当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ふるさと応援寄附金の増加等により、特定目的基金への積立額は前年度比で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百万円の増となったが、教育文化振興基金を氷見市芸術文化館建設費への充当と減債基金への積立てのために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百万円取崩したことから、特定目的基金全体の残高は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ふるさとづくり基金、社会福祉事業振興、ぶり奨学基金：ふるさと応援寄附金の増加により基金残高も増加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公共施設等再編整備基金：決算余剰金、市有財産の売却収入の新規積立により基金残高は増加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教育文化振興基金：ふるさと応援寄附金の増加により積立額も増加したが、氷見市芸術文化館建設費への充当と減債基金への積立のために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百万円の取崩しを行ったことから、基金残高は減少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引き続きそれぞれの目的に応じて積み立てするとともに、必要に応じてその財源を活用して事業に取り組んでいく。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百万円を積み立て、財源不足対応のため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百万円を取り崩したことから、基金残高は大きく変動していない。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今後も必要な残高を確保しつつ、財源が必要となれば取り崩して、適切に対応していく。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大型施設の建設に係る過疎対策事業債の償還に備えるため、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結果、基金残高が増加した。大型施設のうち氷見市芸術文化館分については、教育文化振興基金に積み立ててあった当該施設の建設費分を取り崩し、減債基金に積み立て、氷見市しんまちこども園、氷見市子ども発達サポートセンター分については、新たに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今後、過疎対策事業債の借入に伴う償還額が年々増加していくことから、将来的な財政負担の軽減を図るため、適時適切に取崩しを実施していくとともに財政状況を勘案しながら積み立ても実施していく。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124C02-551F-44FE-BEB4-B4AA9D262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FBBB16-3EE0-4AAA-AB17-FAD9DA84B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40C4C71-E13E-419D-B4E5-D97E6EB8D909}"/>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204A6F2-65FE-4494-91C3-16B4E0F165E7}"/>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D6A5EE5-C1A0-424F-ACA0-AFBB59196B40}"/>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4EB2CD3-19F6-4017-9DD6-C34FE5C6B9ED}"/>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0A4B0C5-0A33-40AF-998A-B85C1BFFF2C7}"/>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BC77685-C9E1-47CD-98AA-3F33FA8E543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54CCCB7-79C9-4A70-BC4A-0491EF391621}"/>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8AEF057-F06F-4EEA-BC47-337ECA5E6501}"/>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037E3E0-142B-4D0A-81DE-90200D166D8D}"/>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515202E-F079-4A79-8D57-9FE0FF172A6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44,076
43,570
230.54
27,863,669
26,824,053
982,967
12,365,400
25,001,157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5E635C2-CD12-4F22-BB28-2AB721A2A83A}"/>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6F9B6AC-CF6E-457A-8C76-7B861B2DF000}"/>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985E73F-0EE5-461B-B513-5F44089560AB}"/>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F1270DA-1FF4-4283-B1DA-40B176B9F79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347EBD9-753A-4F1B-B05C-D3A257E16729}"/>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F6D1E2A-3CAB-4210-82E6-B74DA6751A45}"/>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EE16D7B-F8A3-4E86-8898-73E785BADD58}"/>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CD6DA1A-4C55-4C57-B2EA-1F39AE34CBB9}"/>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C6DE547-79E6-4070-B3A7-D74D0B86E981}"/>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7E2F334-D598-412A-8552-62556ACB472A}"/>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D9BFD48-BFB6-4EF6-9FCD-194D6317E2FE}"/>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75280DD-EE81-4DCD-9119-097DB95439A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2307D67-231E-40E9-A373-11FD0A037C8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9112512-9F27-4323-B634-8AB1393E557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E9DF137-C959-4BE0-A031-8ACDCF5D476C}"/>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8325A6D-A9E5-4CD9-9432-6AD88675D93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46BB64-10BC-4FF0-97A1-47EE0F31F5A5}"/>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6461644-0118-453C-B35B-B142A9D7196B}"/>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157578D-AF10-4EF2-B40A-6229A1E94560}"/>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C3C8EF1-0288-4B82-83A2-C1E269DFF5BE}"/>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E63B7AC-F022-4E18-967E-22A89EEF7773}"/>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2BA6515-51D1-45B3-9C9D-A492BFD18A28}"/>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450922A-B52F-430F-8F09-4451BDCDEBB7}"/>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1E2E0B3-66D0-4402-B33B-539DD77C87C8}"/>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C82C246-F2A7-41E7-975A-E07BB5404EE5}"/>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EF6477D-4C3A-415F-AD64-9635DB09DCE8}"/>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4115F72-2D8F-43FB-9084-DFBE0E806CEA}"/>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46CB1CC-72BE-487B-A5F3-4A047F39D362}"/>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2C222CB-9542-4DD3-B971-F3A9B7581037}"/>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A98C92A-EB02-466F-B783-744AD997222A}"/>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444D9BD-284A-44B3-A261-3692B3C511CE}"/>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FDD40E0-6A86-4EB2-AA31-EB61E354CF5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CC5B206-3205-4DB7-ACD2-6B9E86171D1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1E17742-50AF-426F-8E93-A6CD0CC64324}"/>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BC24792-7174-4B10-998A-B6598123335A}"/>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数値は昨年と同じであり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下回る水準となっている。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725825C-F10F-4454-B44C-629732DCA49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18200EF-B7B8-4956-8430-B47FF8E4FE3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5762FA2-276F-40F0-904B-583AFA5AA7D6}"/>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34DAFA6-3905-42B6-B7E7-8243209A472A}"/>
            </a:ext>
          </a:extLst>
        </xdr:cNvPr>
        <xdr:cNvCxnSpPr/>
      </xdr:nvCxnSpPr>
      <xdr:spPr>
        <a:xfrm>
          <a:off x="1158875" y="56954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F01DD17-C942-44E5-8D4B-8E83B4A63B60}"/>
            </a:ext>
          </a:extLst>
        </xdr:cNvPr>
        <xdr:cNvSpPr txBox="1"/>
      </xdr:nvSpPr>
      <xdr:spPr>
        <a:xfrm>
          <a:off x="789956" y="56112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DEFE0DA-81FE-4C18-89C5-E7DF62873E8A}"/>
            </a:ext>
          </a:extLst>
        </xdr:cNvPr>
        <xdr:cNvCxnSpPr/>
      </xdr:nvCxnSpPr>
      <xdr:spPr>
        <a:xfrm>
          <a:off x="1158875" y="54124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1DCAF2C-5F38-49C2-BC75-651668AD7AE8}"/>
            </a:ext>
          </a:extLst>
        </xdr:cNvPr>
        <xdr:cNvSpPr txBox="1"/>
      </xdr:nvSpPr>
      <xdr:spPr>
        <a:xfrm>
          <a:off x="789956" y="53218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167CEA3-C2C1-47E8-87F8-077B62E9C52E}"/>
            </a:ext>
          </a:extLst>
        </xdr:cNvPr>
        <xdr:cNvCxnSpPr/>
      </xdr:nvCxnSpPr>
      <xdr:spPr>
        <a:xfrm>
          <a:off x="1158875" y="51230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25F6D8C-7AD2-4223-8B48-1D4C13917B95}"/>
            </a:ext>
          </a:extLst>
        </xdr:cNvPr>
        <xdr:cNvSpPr txBox="1"/>
      </xdr:nvSpPr>
      <xdr:spPr>
        <a:xfrm>
          <a:off x="789956" y="5029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7ABAE7D-341F-413D-8D1B-A4E23856BF1A}"/>
            </a:ext>
          </a:extLst>
        </xdr:cNvPr>
        <xdr:cNvCxnSpPr/>
      </xdr:nvCxnSpPr>
      <xdr:spPr>
        <a:xfrm>
          <a:off x="1158875" y="48305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C8EC8DA-4B61-4BC9-9BA1-0B7FFF286EC4}"/>
            </a:ext>
          </a:extLst>
        </xdr:cNvPr>
        <xdr:cNvSpPr txBox="1"/>
      </xdr:nvSpPr>
      <xdr:spPr>
        <a:xfrm>
          <a:off x="789956" y="47367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54643A0-3B64-45E3-97C8-C112FDD5C5E8}"/>
            </a:ext>
          </a:extLst>
        </xdr:cNvPr>
        <xdr:cNvCxnSpPr/>
      </xdr:nvCxnSpPr>
      <xdr:spPr>
        <a:xfrm>
          <a:off x="1158875" y="45316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00E4CB8-8BE2-4734-A1E1-7806B9A0492D}"/>
            </a:ext>
          </a:extLst>
        </xdr:cNvPr>
        <xdr:cNvSpPr txBox="1"/>
      </xdr:nvSpPr>
      <xdr:spPr>
        <a:xfrm>
          <a:off x="789956" y="444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3138247-4B7D-40C3-969D-227629107E3D}"/>
            </a:ext>
          </a:extLst>
        </xdr:cNvPr>
        <xdr:cNvCxnSpPr/>
      </xdr:nvCxnSpPr>
      <xdr:spPr>
        <a:xfrm>
          <a:off x="1158875" y="42390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54FDCF7-7D27-476F-B581-BD3C75AE9C5D}"/>
            </a:ext>
          </a:extLst>
        </xdr:cNvPr>
        <xdr:cNvSpPr txBox="1"/>
      </xdr:nvSpPr>
      <xdr:spPr>
        <a:xfrm>
          <a:off x="789956" y="41548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A00C249-3ADA-4F84-ADAE-56544C7A028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8EF0002-620B-4557-99F0-6EE62898B68E}"/>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E0D01B2-D849-456E-A64F-84D34A3F58A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541C966A-FCD4-4B96-9FDF-E6183E546C94}"/>
            </a:ext>
          </a:extLst>
        </xdr:cNvPr>
        <xdr:cNvCxnSpPr/>
      </xdr:nvCxnSpPr>
      <xdr:spPr>
        <a:xfrm flipV="1">
          <a:off x="4306570" y="4316367"/>
          <a:ext cx="1270" cy="12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B629BF4C-FBCC-4E3E-928A-7A8E03F2F2B2}"/>
            </a:ext>
          </a:extLst>
        </xdr:cNvPr>
        <xdr:cNvSpPr txBox="1"/>
      </xdr:nvSpPr>
      <xdr:spPr>
        <a:xfrm>
          <a:off x="4359275" y="561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0B33B9EB-9730-4802-9322-8277E4E607A6}"/>
            </a:ext>
          </a:extLst>
        </xdr:cNvPr>
        <xdr:cNvCxnSpPr/>
      </xdr:nvCxnSpPr>
      <xdr:spPr>
        <a:xfrm>
          <a:off x="4216400" y="561249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BE01EB26-8800-45DD-B639-064BCAF514DC}"/>
            </a:ext>
          </a:extLst>
        </xdr:cNvPr>
        <xdr:cNvSpPr txBox="1"/>
      </xdr:nvSpPr>
      <xdr:spPr>
        <a:xfrm>
          <a:off x="4359275" y="409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FB72C6FD-E03B-4DD0-AD3A-336AFEB926E8}"/>
            </a:ext>
          </a:extLst>
        </xdr:cNvPr>
        <xdr:cNvCxnSpPr/>
      </xdr:nvCxnSpPr>
      <xdr:spPr>
        <a:xfrm>
          <a:off x="4216400" y="43163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55A66719-AF65-4250-8074-D86294DBAEBD}"/>
            </a:ext>
          </a:extLst>
        </xdr:cNvPr>
        <xdr:cNvSpPr txBox="1"/>
      </xdr:nvSpPr>
      <xdr:spPr>
        <a:xfrm>
          <a:off x="4359275" y="4905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F3F1CCD0-02FF-40A2-ABBB-F06A54DF9136}"/>
            </a:ext>
          </a:extLst>
        </xdr:cNvPr>
        <xdr:cNvSpPr/>
      </xdr:nvSpPr>
      <xdr:spPr>
        <a:xfrm>
          <a:off x="4254500" y="49274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6F56FF61-CF6C-48CA-848C-BE48200022A8}"/>
            </a:ext>
          </a:extLst>
        </xdr:cNvPr>
        <xdr:cNvSpPr/>
      </xdr:nvSpPr>
      <xdr:spPr>
        <a:xfrm>
          <a:off x="3616325" y="48657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BE16D12A-3D21-47F3-99E4-14B13C1F301F}"/>
            </a:ext>
          </a:extLst>
        </xdr:cNvPr>
        <xdr:cNvSpPr/>
      </xdr:nvSpPr>
      <xdr:spPr>
        <a:xfrm>
          <a:off x="2930525" y="4838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268D9981-5D35-4C27-A29D-50FD4CCDB462}"/>
            </a:ext>
          </a:extLst>
        </xdr:cNvPr>
        <xdr:cNvSpPr/>
      </xdr:nvSpPr>
      <xdr:spPr>
        <a:xfrm>
          <a:off x="2244725" y="47827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A2E40F3C-2B3D-4217-B403-F4AE7B33C793}"/>
            </a:ext>
          </a:extLst>
        </xdr:cNvPr>
        <xdr:cNvSpPr/>
      </xdr:nvSpPr>
      <xdr:spPr>
        <a:xfrm>
          <a:off x="1558925" y="477982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1377317-37FC-47B4-8E6F-9F781CBEF16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7FD653F-4114-4540-A418-014868551FB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9AAECE5-DF41-49D2-8E23-0AF33812A067}"/>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17248AE-0A82-4063-B2E4-1821105FA07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7F1A700-23CC-4D99-BB9E-ED2D7A8FFDF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3" name="楕円 82">
          <a:extLst>
            <a:ext uri="{FF2B5EF4-FFF2-40B4-BE49-F238E27FC236}">
              <a16:creationId xmlns:a16="http://schemas.microsoft.com/office/drawing/2014/main" id="{989E6879-A03C-415F-858A-1B7C321A742B}"/>
            </a:ext>
          </a:extLst>
        </xdr:cNvPr>
        <xdr:cNvSpPr/>
      </xdr:nvSpPr>
      <xdr:spPr>
        <a:xfrm>
          <a:off x="4254500" y="48199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143799</xdr:rowOff>
    </xdr:from>
    <xdr:ext cx="405111" cy="259045"/>
    <xdr:sp macro="" textlink="">
      <xdr:nvSpPr>
        <xdr:cNvPr id="84" name="有形固定資産減価償却率該当値テキスト">
          <a:extLst>
            <a:ext uri="{FF2B5EF4-FFF2-40B4-BE49-F238E27FC236}">
              <a16:creationId xmlns:a16="http://schemas.microsoft.com/office/drawing/2014/main" id="{68F1DC2E-3DB1-478D-B222-919E1302C6EC}"/>
            </a:ext>
          </a:extLst>
        </xdr:cNvPr>
        <xdr:cNvSpPr txBox="1"/>
      </xdr:nvSpPr>
      <xdr:spPr>
        <a:xfrm>
          <a:off x="4359275" y="467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120922</xdr:rowOff>
    </xdr:from>
    <xdr:to>
      <xdr:col>19</xdr:col>
      <xdr:colOff>187325</xdr:colOff>
      <xdr:row>30</xdr:row>
      <xdr:rowOff>51072</xdr:rowOff>
    </xdr:to>
    <xdr:sp macro="" textlink="">
      <xdr:nvSpPr>
        <xdr:cNvPr id="85" name="楕円 84">
          <a:extLst>
            <a:ext uri="{FF2B5EF4-FFF2-40B4-BE49-F238E27FC236}">
              <a16:creationId xmlns:a16="http://schemas.microsoft.com/office/drawing/2014/main" id="{40007E3E-510D-49C9-A741-D76261D65563}"/>
            </a:ext>
          </a:extLst>
        </xdr:cNvPr>
        <xdr:cNvSpPr/>
      </xdr:nvSpPr>
      <xdr:spPr>
        <a:xfrm>
          <a:off x="3616325" y="48199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272</xdr:rowOff>
    </xdr:from>
    <xdr:to>
      <xdr:col>23</xdr:col>
      <xdr:colOff>85725</xdr:colOff>
      <xdr:row>30</xdr:row>
      <xdr:rowOff>272</xdr:rowOff>
    </xdr:to>
    <xdr:cxnSp macro="">
      <xdr:nvCxnSpPr>
        <xdr:cNvPr id="86" name="直線コネクタ 85">
          <a:extLst>
            <a:ext uri="{FF2B5EF4-FFF2-40B4-BE49-F238E27FC236}">
              <a16:creationId xmlns:a16="http://schemas.microsoft.com/office/drawing/2014/main" id="{021DF58E-1F4A-42BF-99A8-970304A0D673}"/>
            </a:ext>
          </a:extLst>
        </xdr:cNvPr>
        <xdr:cNvCxnSpPr/>
      </xdr:nvCxnSpPr>
      <xdr:spPr>
        <a:xfrm>
          <a:off x="3673475" y="4858022"/>
          <a:ext cx="628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87" name="n_1aveValue有形固定資産減価償却率">
          <a:extLst>
            <a:ext uri="{FF2B5EF4-FFF2-40B4-BE49-F238E27FC236}">
              <a16:creationId xmlns:a16="http://schemas.microsoft.com/office/drawing/2014/main" id="{5DFF0B2E-0DC1-4056-A00A-D491C0A228D8}"/>
            </a:ext>
          </a:extLst>
        </xdr:cNvPr>
        <xdr:cNvSpPr txBox="1"/>
      </xdr:nvSpPr>
      <xdr:spPr>
        <a:xfrm>
          <a:off x="3474094" y="496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88" name="n_2aveValue有形固定資産減価償却率">
          <a:extLst>
            <a:ext uri="{FF2B5EF4-FFF2-40B4-BE49-F238E27FC236}">
              <a16:creationId xmlns:a16="http://schemas.microsoft.com/office/drawing/2014/main" id="{4E7FA1B3-28BF-4C0B-815D-954E8C5F41A4}"/>
            </a:ext>
          </a:extLst>
        </xdr:cNvPr>
        <xdr:cNvSpPr txBox="1"/>
      </xdr:nvSpPr>
      <xdr:spPr>
        <a:xfrm>
          <a:off x="2797819" y="462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89" name="n_3aveValue有形固定資産減価償却率">
          <a:extLst>
            <a:ext uri="{FF2B5EF4-FFF2-40B4-BE49-F238E27FC236}">
              <a16:creationId xmlns:a16="http://schemas.microsoft.com/office/drawing/2014/main" id="{3F2C2353-5EE3-4573-B84A-8117749DEFEF}"/>
            </a:ext>
          </a:extLst>
        </xdr:cNvPr>
        <xdr:cNvSpPr txBox="1"/>
      </xdr:nvSpPr>
      <xdr:spPr>
        <a:xfrm>
          <a:off x="2112019" y="457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0" name="n_4aveValue有形固定資産減価償却率">
          <a:extLst>
            <a:ext uri="{FF2B5EF4-FFF2-40B4-BE49-F238E27FC236}">
              <a16:creationId xmlns:a16="http://schemas.microsoft.com/office/drawing/2014/main" id="{B025EA55-F84B-4145-895E-488D428E6E43}"/>
            </a:ext>
          </a:extLst>
        </xdr:cNvPr>
        <xdr:cNvSpPr txBox="1"/>
      </xdr:nvSpPr>
      <xdr:spPr>
        <a:xfrm>
          <a:off x="1426219" y="456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67599</xdr:rowOff>
    </xdr:from>
    <xdr:ext cx="405111" cy="259045"/>
    <xdr:sp macro="" textlink="">
      <xdr:nvSpPr>
        <xdr:cNvPr id="91" name="n_1mainValue有形固定資産減価償却率">
          <a:extLst>
            <a:ext uri="{FF2B5EF4-FFF2-40B4-BE49-F238E27FC236}">
              <a16:creationId xmlns:a16="http://schemas.microsoft.com/office/drawing/2014/main" id="{33DEAC53-FF46-442C-99E7-2D076E1EE4F0}"/>
            </a:ext>
          </a:extLst>
        </xdr:cNvPr>
        <xdr:cNvSpPr txBox="1"/>
      </xdr:nvSpPr>
      <xdr:spPr>
        <a:xfrm>
          <a:off x="3474094" y="459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E5E5D659-988B-4915-BBEF-E5C36555530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51CE0989-9B7C-4F13-8A98-0944E91A613E}"/>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2A4886B6-0C48-4EF0-A7C0-5C1925F84207}"/>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3BAC5EB3-E5B1-4A24-8DCA-DE543A80343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FA024-FB64-4FF9-AB36-C1CF84296CE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4C9A1B38-BB26-413C-958F-BAD1937E34C6}"/>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559ADCB5-9503-4A31-A3CD-6E09271E1DE8}"/>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EAE172AE-8F8D-4882-8D06-E0E79968E127}"/>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A950F1FD-022A-4959-B164-A3CDA2549E86}"/>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87F39CD0-ACC8-4E2C-A969-1EBC861F82B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8465CB0B-E2B6-4F3C-85FE-B9193DA0319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A23EDAC-EB6F-46E0-BE97-0268EAF2106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5621750D-032E-4090-AC98-130C2439CD5E}"/>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毎年類似団体平均を下回っている。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学校給食センターなどの大型施設の整備による市債残高の増加により、令和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年度以降類似団体平均との差が小さくなったものの、依然として下回る水準を維持している。</a:t>
          </a:r>
          <a:endParaRPr lang="ja-JP" altLang="ja-JP">
            <a:effectLst/>
          </a:endParaRPr>
        </a:p>
        <a:p>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17F9550F-A0EE-475F-B88A-6C36F8DC4093}"/>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C79AAE13-A4E6-484C-86FE-0ABFC8C1215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2DD577CA-8B08-4CF1-9CC6-9F8F00FDFDF5}"/>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3F8CA478-1DAE-44FD-BFC0-4C678124ABAF}"/>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a:extLst>
            <a:ext uri="{FF2B5EF4-FFF2-40B4-BE49-F238E27FC236}">
              <a16:creationId xmlns:a16="http://schemas.microsoft.com/office/drawing/2014/main" id="{1FF0979F-8185-4291-8069-DE8DE08C81AD}"/>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F59F0E34-857A-468D-B7F4-38625CB65171}"/>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1" name="テキスト ボックス 110">
          <a:extLst>
            <a:ext uri="{FF2B5EF4-FFF2-40B4-BE49-F238E27FC236}">
              <a16:creationId xmlns:a16="http://schemas.microsoft.com/office/drawing/2014/main" id="{D434CEF5-F13A-4392-87E1-D9308743C647}"/>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A138B90B-8A94-4DBA-827B-24D3C035B0C2}"/>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FDC49492-76CA-4B6C-B514-1E175213D6B2}"/>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C512C071-ED08-4A5D-AACB-8CB129CF668F}"/>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67C88E9C-AEFE-4B9B-8031-ED61DA9BAA8F}"/>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5AFA3A3B-66D1-4404-A294-CF7FEDDED072}"/>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894F38C5-A495-4C66-ABD3-12904BAE4905}"/>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A5A0699A-9AF1-4C43-ABB6-FA882A7F3746}"/>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9" name="テキスト ボックス 118">
          <a:extLst>
            <a:ext uri="{FF2B5EF4-FFF2-40B4-BE49-F238E27FC236}">
              <a16:creationId xmlns:a16="http://schemas.microsoft.com/office/drawing/2014/main" id="{44CB161F-3815-4D53-84CC-D87E244FCD24}"/>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6FB7DDFD-109E-4398-B59A-87E2B7C6A12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1" name="テキスト ボックス 120">
          <a:extLst>
            <a:ext uri="{FF2B5EF4-FFF2-40B4-BE49-F238E27FC236}">
              <a16:creationId xmlns:a16="http://schemas.microsoft.com/office/drawing/2014/main" id="{0BF643E5-CAB8-47F3-BDFC-AE14DC4437C6}"/>
            </a:ext>
          </a:extLst>
        </xdr:cNvPr>
        <xdr:cNvSpPr txBox="1"/>
      </xdr:nvSpPr>
      <xdr:spPr>
        <a:xfrm>
          <a:off x="9867778" y="3865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DBCC0E55-1496-435B-87E9-82AF3F84A11F}"/>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23" name="直線コネクタ 122">
          <a:extLst>
            <a:ext uri="{FF2B5EF4-FFF2-40B4-BE49-F238E27FC236}">
              <a16:creationId xmlns:a16="http://schemas.microsoft.com/office/drawing/2014/main" id="{3485621A-1B0E-4635-A390-92EF9CDF1DDA}"/>
            </a:ext>
          </a:extLst>
        </xdr:cNvPr>
        <xdr:cNvCxnSpPr/>
      </xdr:nvCxnSpPr>
      <xdr:spPr>
        <a:xfrm flipV="1">
          <a:off x="13326745" y="4194039"/>
          <a:ext cx="1269" cy="143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24" name="債務償還比率最小値テキスト">
          <a:extLst>
            <a:ext uri="{FF2B5EF4-FFF2-40B4-BE49-F238E27FC236}">
              <a16:creationId xmlns:a16="http://schemas.microsoft.com/office/drawing/2014/main" id="{B90CF38D-DC5F-4968-BD07-C7FCA87BC6F0}"/>
            </a:ext>
          </a:extLst>
        </xdr:cNvPr>
        <xdr:cNvSpPr txBox="1"/>
      </xdr:nvSpPr>
      <xdr:spPr>
        <a:xfrm>
          <a:off x="13379450" y="56317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25" name="直線コネクタ 124">
          <a:extLst>
            <a:ext uri="{FF2B5EF4-FFF2-40B4-BE49-F238E27FC236}">
              <a16:creationId xmlns:a16="http://schemas.microsoft.com/office/drawing/2014/main" id="{E029EC8B-5465-455B-AC5B-7467A5888CBD}"/>
            </a:ext>
          </a:extLst>
        </xdr:cNvPr>
        <xdr:cNvCxnSpPr/>
      </xdr:nvCxnSpPr>
      <xdr:spPr>
        <a:xfrm>
          <a:off x="13255625" y="56279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26" name="債務償還比率最大値テキスト">
          <a:extLst>
            <a:ext uri="{FF2B5EF4-FFF2-40B4-BE49-F238E27FC236}">
              <a16:creationId xmlns:a16="http://schemas.microsoft.com/office/drawing/2014/main" id="{D9C59142-18A3-40D0-9C9B-8B70831FD2A9}"/>
            </a:ext>
          </a:extLst>
        </xdr:cNvPr>
        <xdr:cNvSpPr txBox="1"/>
      </xdr:nvSpPr>
      <xdr:spPr>
        <a:xfrm>
          <a:off x="13379450" y="39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27" name="直線コネクタ 126">
          <a:extLst>
            <a:ext uri="{FF2B5EF4-FFF2-40B4-BE49-F238E27FC236}">
              <a16:creationId xmlns:a16="http://schemas.microsoft.com/office/drawing/2014/main" id="{C3C72912-E5A1-45BE-9EA7-18946CC78816}"/>
            </a:ext>
          </a:extLst>
        </xdr:cNvPr>
        <xdr:cNvCxnSpPr/>
      </xdr:nvCxnSpPr>
      <xdr:spPr>
        <a:xfrm>
          <a:off x="13255625" y="41940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28" name="債務償還比率平均値テキスト">
          <a:extLst>
            <a:ext uri="{FF2B5EF4-FFF2-40B4-BE49-F238E27FC236}">
              <a16:creationId xmlns:a16="http://schemas.microsoft.com/office/drawing/2014/main" id="{589428D9-FFC0-4FF4-995C-2035C025D1BA}"/>
            </a:ext>
          </a:extLst>
        </xdr:cNvPr>
        <xdr:cNvSpPr txBox="1"/>
      </xdr:nvSpPr>
      <xdr:spPr>
        <a:xfrm>
          <a:off x="13379450" y="4679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29" name="フローチャート: 判断 128">
          <a:extLst>
            <a:ext uri="{FF2B5EF4-FFF2-40B4-BE49-F238E27FC236}">
              <a16:creationId xmlns:a16="http://schemas.microsoft.com/office/drawing/2014/main" id="{D5EF9C7F-DFB4-4D42-B950-2D76848398C4}"/>
            </a:ext>
          </a:extLst>
        </xdr:cNvPr>
        <xdr:cNvSpPr/>
      </xdr:nvSpPr>
      <xdr:spPr>
        <a:xfrm>
          <a:off x="13293725" y="46943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0" name="フローチャート: 判断 129">
          <a:extLst>
            <a:ext uri="{FF2B5EF4-FFF2-40B4-BE49-F238E27FC236}">
              <a16:creationId xmlns:a16="http://schemas.microsoft.com/office/drawing/2014/main" id="{3816D665-0BB8-4E68-9DEC-EE1BA7A99952}"/>
            </a:ext>
          </a:extLst>
        </xdr:cNvPr>
        <xdr:cNvSpPr/>
      </xdr:nvSpPr>
      <xdr:spPr>
        <a:xfrm>
          <a:off x="12646025" y="46590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31" name="フローチャート: 判断 130">
          <a:extLst>
            <a:ext uri="{FF2B5EF4-FFF2-40B4-BE49-F238E27FC236}">
              <a16:creationId xmlns:a16="http://schemas.microsoft.com/office/drawing/2014/main" id="{10F27AB0-5A97-426E-BD38-A23892A4B3A8}"/>
            </a:ext>
          </a:extLst>
        </xdr:cNvPr>
        <xdr:cNvSpPr/>
      </xdr:nvSpPr>
      <xdr:spPr>
        <a:xfrm>
          <a:off x="11960225" y="485940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32" name="フローチャート: 判断 131">
          <a:extLst>
            <a:ext uri="{FF2B5EF4-FFF2-40B4-BE49-F238E27FC236}">
              <a16:creationId xmlns:a16="http://schemas.microsoft.com/office/drawing/2014/main" id="{6A84D4F5-F455-4090-92E0-A07BC172AC0F}"/>
            </a:ext>
          </a:extLst>
        </xdr:cNvPr>
        <xdr:cNvSpPr/>
      </xdr:nvSpPr>
      <xdr:spPr>
        <a:xfrm>
          <a:off x="11274425" y="4941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33" name="フローチャート: 判断 132">
          <a:extLst>
            <a:ext uri="{FF2B5EF4-FFF2-40B4-BE49-F238E27FC236}">
              <a16:creationId xmlns:a16="http://schemas.microsoft.com/office/drawing/2014/main" id="{5048788C-82B4-407A-9A5C-CFFB3D11E24B}"/>
            </a:ext>
          </a:extLst>
        </xdr:cNvPr>
        <xdr:cNvSpPr/>
      </xdr:nvSpPr>
      <xdr:spPr>
        <a:xfrm>
          <a:off x="10588625" y="49333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C6A4A21-89DF-4688-BE03-17E87171F04D}"/>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30FB2F0-83CA-4446-ADDE-5420571E51E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B83CE92-88DF-4AB1-A05F-AEE58C4BA01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97CC43A-8565-4224-8D77-B44AC23A549D}"/>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8EB81B3-91E8-4498-ACEB-55D4ACB6270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112713</xdr:rowOff>
    </xdr:from>
    <xdr:to>
      <xdr:col>76</xdr:col>
      <xdr:colOff>73025</xdr:colOff>
      <xdr:row>29</xdr:row>
      <xdr:rowOff>42863</xdr:rowOff>
    </xdr:to>
    <xdr:sp macro="" textlink="">
      <xdr:nvSpPr>
        <xdr:cNvPr id="139" name="楕円 138">
          <a:extLst>
            <a:ext uri="{FF2B5EF4-FFF2-40B4-BE49-F238E27FC236}">
              <a16:creationId xmlns:a16="http://schemas.microsoft.com/office/drawing/2014/main" id="{A2F7450C-BCBB-4F46-95D7-0BE7E68243C3}"/>
            </a:ext>
          </a:extLst>
        </xdr:cNvPr>
        <xdr:cNvSpPr/>
      </xdr:nvSpPr>
      <xdr:spPr>
        <a:xfrm>
          <a:off x="13293725" y="46466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135590</xdr:rowOff>
    </xdr:from>
    <xdr:ext cx="469744" cy="259045"/>
    <xdr:sp macro="" textlink="">
      <xdr:nvSpPr>
        <xdr:cNvPr id="140" name="債務償還比率該当値テキスト">
          <a:extLst>
            <a:ext uri="{FF2B5EF4-FFF2-40B4-BE49-F238E27FC236}">
              <a16:creationId xmlns:a16="http://schemas.microsoft.com/office/drawing/2014/main" id="{CD05522C-A99C-4E4B-A84D-E53F513CA25F}"/>
            </a:ext>
          </a:extLst>
        </xdr:cNvPr>
        <xdr:cNvSpPr txBox="1"/>
      </xdr:nvSpPr>
      <xdr:spPr>
        <a:xfrm>
          <a:off x="13379450" y="45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48405</xdr:rowOff>
    </xdr:from>
    <xdr:to>
      <xdr:col>72</xdr:col>
      <xdr:colOff>123825</xdr:colOff>
      <xdr:row>28</xdr:row>
      <xdr:rowOff>150005</xdr:rowOff>
    </xdr:to>
    <xdr:sp macro="" textlink="">
      <xdr:nvSpPr>
        <xdr:cNvPr id="141" name="楕円 140">
          <a:extLst>
            <a:ext uri="{FF2B5EF4-FFF2-40B4-BE49-F238E27FC236}">
              <a16:creationId xmlns:a16="http://schemas.microsoft.com/office/drawing/2014/main" id="{67422E88-BD4B-471C-9EBD-CC73222B1FBE}"/>
            </a:ext>
          </a:extLst>
        </xdr:cNvPr>
        <xdr:cNvSpPr/>
      </xdr:nvSpPr>
      <xdr:spPr>
        <a:xfrm>
          <a:off x="12646025" y="4579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99205</xdr:rowOff>
    </xdr:from>
    <xdr:to>
      <xdr:col>76</xdr:col>
      <xdr:colOff>22225</xdr:colOff>
      <xdr:row>28</xdr:row>
      <xdr:rowOff>163513</xdr:rowOff>
    </xdr:to>
    <xdr:cxnSp macro="">
      <xdr:nvCxnSpPr>
        <xdr:cNvPr id="142" name="直線コネクタ 141">
          <a:extLst>
            <a:ext uri="{FF2B5EF4-FFF2-40B4-BE49-F238E27FC236}">
              <a16:creationId xmlns:a16="http://schemas.microsoft.com/office/drawing/2014/main" id="{CC0240E8-9E14-4C59-B555-D08266AE83BD}"/>
            </a:ext>
          </a:extLst>
        </xdr:cNvPr>
        <xdr:cNvCxnSpPr/>
      </xdr:nvCxnSpPr>
      <xdr:spPr>
        <a:xfrm>
          <a:off x="12693650" y="4636280"/>
          <a:ext cx="638175" cy="5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81443</xdr:rowOff>
    </xdr:from>
    <xdr:to>
      <xdr:col>68</xdr:col>
      <xdr:colOff>123825</xdr:colOff>
      <xdr:row>30</xdr:row>
      <xdr:rowOff>11593</xdr:rowOff>
    </xdr:to>
    <xdr:sp macro="" textlink="">
      <xdr:nvSpPr>
        <xdr:cNvPr id="143" name="楕円 142">
          <a:extLst>
            <a:ext uri="{FF2B5EF4-FFF2-40B4-BE49-F238E27FC236}">
              <a16:creationId xmlns:a16="http://schemas.microsoft.com/office/drawing/2014/main" id="{E4560041-F171-4F94-9607-05D8F5E27E56}"/>
            </a:ext>
          </a:extLst>
        </xdr:cNvPr>
        <xdr:cNvSpPr/>
      </xdr:nvSpPr>
      <xdr:spPr>
        <a:xfrm>
          <a:off x="11960225" y="478044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99205</xdr:rowOff>
    </xdr:from>
    <xdr:to>
      <xdr:col>72</xdr:col>
      <xdr:colOff>73025</xdr:colOff>
      <xdr:row>29</xdr:row>
      <xdr:rowOff>132243</xdr:rowOff>
    </xdr:to>
    <xdr:cxnSp macro="">
      <xdr:nvCxnSpPr>
        <xdr:cNvPr id="144" name="直線コネクタ 143">
          <a:extLst>
            <a:ext uri="{FF2B5EF4-FFF2-40B4-BE49-F238E27FC236}">
              <a16:creationId xmlns:a16="http://schemas.microsoft.com/office/drawing/2014/main" id="{566099A8-F476-4C71-85B1-662B2DA42292}"/>
            </a:ext>
          </a:extLst>
        </xdr:cNvPr>
        <xdr:cNvCxnSpPr/>
      </xdr:nvCxnSpPr>
      <xdr:spPr>
        <a:xfrm flipV="1">
          <a:off x="12007850" y="4636280"/>
          <a:ext cx="685800" cy="19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40577</xdr:rowOff>
    </xdr:from>
    <xdr:to>
      <xdr:col>64</xdr:col>
      <xdr:colOff>123825</xdr:colOff>
      <xdr:row>29</xdr:row>
      <xdr:rowOff>142177</xdr:rowOff>
    </xdr:to>
    <xdr:sp macro="" textlink="">
      <xdr:nvSpPr>
        <xdr:cNvPr id="145" name="楕円 144">
          <a:extLst>
            <a:ext uri="{FF2B5EF4-FFF2-40B4-BE49-F238E27FC236}">
              <a16:creationId xmlns:a16="http://schemas.microsoft.com/office/drawing/2014/main" id="{5E5DF53E-6133-4C36-ACAB-8DA5B4ED66DF}"/>
            </a:ext>
          </a:extLst>
        </xdr:cNvPr>
        <xdr:cNvSpPr/>
      </xdr:nvSpPr>
      <xdr:spPr>
        <a:xfrm>
          <a:off x="11274425" y="47364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91377</xdr:rowOff>
    </xdr:from>
    <xdr:to>
      <xdr:col>68</xdr:col>
      <xdr:colOff>73025</xdr:colOff>
      <xdr:row>29</xdr:row>
      <xdr:rowOff>132243</xdr:rowOff>
    </xdr:to>
    <xdr:cxnSp macro="">
      <xdr:nvCxnSpPr>
        <xdr:cNvPr id="146" name="直線コネクタ 145">
          <a:extLst>
            <a:ext uri="{FF2B5EF4-FFF2-40B4-BE49-F238E27FC236}">
              <a16:creationId xmlns:a16="http://schemas.microsoft.com/office/drawing/2014/main" id="{17436810-6290-460C-AEB6-9977BFCEFB30}"/>
            </a:ext>
          </a:extLst>
        </xdr:cNvPr>
        <xdr:cNvCxnSpPr/>
      </xdr:nvCxnSpPr>
      <xdr:spPr>
        <a:xfrm>
          <a:off x="11322050" y="4784027"/>
          <a:ext cx="685800" cy="4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107968</xdr:rowOff>
    </xdr:from>
    <xdr:to>
      <xdr:col>60</xdr:col>
      <xdr:colOff>123825</xdr:colOff>
      <xdr:row>30</xdr:row>
      <xdr:rowOff>38118</xdr:rowOff>
    </xdr:to>
    <xdr:sp macro="" textlink="">
      <xdr:nvSpPr>
        <xdr:cNvPr id="147" name="楕円 146">
          <a:extLst>
            <a:ext uri="{FF2B5EF4-FFF2-40B4-BE49-F238E27FC236}">
              <a16:creationId xmlns:a16="http://schemas.microsoft.com/office/drawing/2014/main" id="{56D0F2A0-4652-42C3-9751-3CEBC91004BF}"/>
            </a:ext>
          </a:extLst>
        </xdr:cNvPr>
        <xdr:cNvSpPr/>
      </xdr:nvSpPr>
      <xdr:spPr>
        <a:xfrm>
          <a:off x="10588625" y="48006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91377</xdr:rowOff>
    </xdr:from>
    <xdr:to>
      <xdr:col>64</xdr:col>
      <xdr:colOff>73025</xdr:colOff>
      <xdr:row>29</xdr:row>
      <xdr:rowOff>158768</xdr:rowOff>
    </xdr:to>
    <xdr:cxnSp macro="">
      <xdr:nvCxnSpPr>
        <xdr:cNvPr id="148" name="直線コネクタ 147">
          <a:extLst>
            <a:ext uri="{FF2B5EF4-FFF2-40B4-BE49-F238E27FC236}">
              <a16:creationId xmlns:a16="http://schemas.microsoft.com/office/drawing/2014/main" id="{C2249BEA-071A-406D-9BFD-757E1DAC70C1}"/>
            </a:ext>
          </a:extLst>
        </xdr:cNvPr>
        <xdr:cNvCxnSpPr/>
      </xdr:nvCxnSpPr>
      <xdr:spPr>
        <a:xfrm flipV="1">
          <a:off x="10636250" y="4784027"/>
          <a:ext cx="685800" cy="7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49" name="n_1aveValue債務償還比率">
          <a:extLst>
            <a:ext uri="{FF2B5EF4-FFF2-40B4-BE49-F238E27FC236}">
              <a16:creationId xmlns:a16="http://schemas.microsoft.com/office/drawing/2014/main" id="{F536E771-AB31-4076-9C5A-978EBF69D803}"/>
            </a:ext>
          </a:extLst>
        </xdr:cNvPr>
        <xdr:cNvSpPr txBox="1"/>
      </xdr:nvSpPr>
      <xdr:spPr>
        <a:xfrm>
          <a:off x="12465127" y="474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0" name="n_2aveValue債務償還比率">
          <a:extLst>
            <a:ext uri="{FF2B5EF4-FFF2-40B4-BE49-F238E27FC236}">
              <a16:creationId xmlns:a16="http://schemas.microsoft.com/office/drawing/2014/main" id="{A2F8B677-D4B6-48DE-85A7-7A518661869C}"/>
            </a:ext>
          </a:extLst>
        </xdr:cNvPr>
        <xdr:cNvSpPr txBox="1"/>
      </xdr:nvSpPr>
      <xdr:spPr>
        <a:xfrm>
          <a:off x="11788852" y="49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51" name="n_3aveValue債務償還比率">
          <a:extLst>
            <a:ext uri="{FF2B5EF4-FFF2-40B4-BE49-F238E27FC236}">
              <a16:creationId xmlns:a16="http://schemas.microsoft.com/office/drawing/2014/main" id="{3DF76962-D816-4C67-8A6E-69B0499A35A0}"/>
            </a:ext>
          </a:extLst>
        </xdr:cNvPr>
        <xdr:cNvSpPr txBox="1"/>
      </xdr:nvSpPr>
      <xdr:spPr>
        <a:xfrm>
          <a:off x="11103052" y="50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52" name="n_4aveValue債務償還比率">
          <a:extLst>
            <a:ext uri="{FF2B5EF4-FFF2-40B4-BE49-F238E27FC236}">
              <a16:creationId xmlns:a16="http://schemas.microsoft.com/office/drawing/2014/main" id="{F1ECE2C0-D25A-4EB4-A979-C784536FED8C}"/>
            </a:ext>
          </a:extLst>
        </xdr:cNvPr>
        <xdr:cNvSpPr txBox="1"/>
      </xdr:nvSpPr>
      <xdr:spPr>
        <a:xfrm>
          <a:off x="10417252" y="50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166532</xdr:rowOff>
    </xdr:from>
    <xdr:ext cx="469744" cy="259045"/>
    <xdr:sp macro="" textlink="">
      <xdr:nvSpPr>
        <xdr:cNvPr id="153" name="n_1mainValue債務償還比率">
          <a:extLst>
            <a:ext uri="{FF2B5EF4-FFF2-40B4-BE49-F238E27FC236}">
              <a16:creationId xmlns:a16="http://schemas.microsoft.com/office/drawing/2014/main" id="{471C41CD-58D1-4DDE-8760-EE8DBECCC456}"/>
            </a:ext>
          </a:extLst>
        </xdr:cNvPr>
        <xdr:cNvSpPr txBox="1"/>
      </xdr:nvSpPr>
      <xdr:spPr>
        <a:xfrm>
          <a:off x="12465127" y="437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28120</xdr:rowOff>
    </xdr:from>
    <xdr:ext cx="469744" cy="259045"/>
    <xdr:sp macro="" textlink="">
      <xdr:nvSpPr>
        <xdr:cNvPr id="154" name="n_2mainValue債務償還比率">
          <a:extLst>
            <a:ext uri="{FF2B5EF4-FFF2-40B4-BE49-F238E27FC236}">
              <a16:creationId xmlns:a16="http://schemas.microsoft.com/office/drawing/2014/main" id="{BAECB1F3-B63C-436A-8871-E517A397EE5C}"/>
            </a:ext>
          </a:extLst>
        </xdr:cNvPr>
        <xdr:cNvSpPr txBox="1"/>
      </xdr:nvSpPr>
      <xdr:spPr>
        <a:xfrm>
          <a:off x="11788852" y="4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158704</xdr:rowOff>
    </xdr:from>
    <xdr:ext cx="469744" cy="259045"/>
    <xdr:sp macro="" textlink="">
      <xdr:nvSpPr>
        <xdr:cNvPr id="155" name="n_3mainValue債務償還比率">
          <a:extLst>
            <a:ext uri="{FF2B5EF4-FFF2-40B4-BE49-F238E27FC236}">
              <a16:creationId xmlns:a16="http://schemas.microsoft.com/office/drawing/2014/main" id="{A756C308-4AD1-44A9-BBD5-C274D22B0B5D}"/>
            </a:ext>
          </a:extLst>
        </xdr:cNvPr>
        <xdr:cNvSpPr txBox="1"/>
      </xdr:nvSpPr>
      <xdr:spPr>
        <a:xfrm>
          <a:off x="11103052" y="453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54645</xdr:rowOff>
    </xdr:from>
    <xdr:ext cx="469744" cy="259045"/>
    <xdr:sp macro="" textlink="">
      <xdr:nvSpPr>
        <xdr:cNvPr id="156" name="n_4mainValue債務償還比率">
          <a:extLst>
            <a:ext uri="{FF2B5EF4-FFF2-40B4-BE49-F238E27FC236}">
              <a16:creationId xmlns:a16="http://schemas.microsoft.com/office/drawing/2014/main" id="{CBDAD7DB-EABC-472C-9972-6E5AF068DF92}"/>
            </a:ext>
          </a:extLst>
        </xdr:cNvPr>
        <xdr:cNvSpPr txBox="1"/>
      </xdr:nvSpPr>
      <xdr:spPr>
        <a:xfrm>
          <a:off x="10417252" y="458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B5CAE510-2ED8-4F07-A092-9379C98A924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25EE9DAB-A9B7-49D8-B7C7-04A8A6DB0D2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BAFDD161-FE46-4A83-8568-422A92131A7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7AB2A90C-BF13-4FDC-AD8E-A957EE5C801A}"/>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14EF5621-B031-4F03-A94D-AE822B2D9EA7}"/>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F512A8D6-BDEE-44F7-AD88-6A45D6A28EAE}"/>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C0A1A7-8142-4641-9414-3F670D0E139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6EED3C-3788-4704-B71C-1CE6E7CF8E3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AF82D2-0AF7-4B41-9E8F-839BB4CB3E6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941A57-8E73-4FB7-9771-6DB9DA2EBE1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0B3630-8FA2-485E-8AEB-B1D82DE6188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A6379F-7889-49FD-8DF3-BBA89ACDAB0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B4D13E-053A-41F6-BB3A-CDE39429783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250AF3-6104-48FC-A1DB-3BB56986A78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11FD61-94BB-473D-BD56-9475588E9A8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6A28E6-CC51-4266-ACDE-9894C90B5B7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44,076
43,570
230.54
27,863,669
26,824,053
982,967
12,365,400
25,001,157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D15ED6-3E20-494C-9F68-9124506DFBF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2B0788-5D38-4268-BABA-181A50A3630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C6AF8A-1979-4F8F-879A-034D3CC8331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532A7E-C1A7-40F8-BF66-D450B638915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0CB4F5-20DF-4EDD-AA88-9BAFB623C25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69B511-FB4E-47B2-A46C-BB23295233E7}"/>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652237-729C-4B07-9DEB-0C39A3E9086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B2A82A-0B73-4050-B6A4-64F187A2682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085F61-47C6-4140-8029-991906F7FA3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84E53B-1F75-4ED7-A39F-C87741581D8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B5B3E3-026F-44ED-8BD2-84E180E885A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C09784-DDD3-459A-83DC-1112CCB414F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43CBC6-9281-4E1B-BD34-FE55D67C95C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551FE6-58D2-4B15-B784-FB65CFB316F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2E62B9-B9BA-471F-BEA0-334ACB42026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5ECFB5-CAC1-4F78-AB8F-3C8893F1FED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2B5C1A-F015-46E8-997A-51E7D1E05BB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E0D4D7-B79D-4F2B-B4B4-4E6A5BB0219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F76375-FBFB-4B52-81D2-F0FBDAA24E9D}"/>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4AA0FB-AE2B-47D9-BBCC-DEC86E36E341}"/>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5E1E0A-A6BC-46A6-BE54-C39B246AC83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07285B1-ED3E-4C57-B6E5-69BA125BCF2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9981DC-583D-4735-96C0-3AB62091090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3A6F16-80E5-4A11-A88A-89D76063C58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D7A468-CD6A-4B12-8021-110B32B11C5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89CAA4-EF47-448D-9128-BAE7C200503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B84B69-A543-48EE-BFB1-D579734455B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96EC02-D589-4917-BBA9-E835105ACBA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9F8EA3-825C-4330-A368-A16B3D2DB16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8E3FF4-A98D-48C5-AFAB-E08CD43D354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0F1017-5645-4BD1-A195-D3987D46958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609C46-BBB7-4AEB-B528-55F77C72B08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732C4F6-9811-4C96-B51C-C673CB2C7E00}"/>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81020EA-778F-4B77-96B2-D81809FBFC8F}"/>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A852C0D-E0F0-44DE-A168-0C1E6062B35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40C0D0C-053A-4BDF-9805-A6EBCFC9D18C}"/>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83569FF-ED36-4345-82CF-2BB5EADB2F5A}"/>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FC05321-4F22-4F31-B7A6-850342A9648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5D10A5D-E785-4631-B563-5205FA9FCBA4}"/>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6828097-B9D2-45A4-B6AB-EC74204F9CDC}"/>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32EA702-E361-41A1-AB78-F2B69BB79BD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BD7749B-14B0-4C0D-A95D-8576FC0909EB}"/>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3BB5D93-FC6E-4348-9BA4-AD0BA230C2F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176CBA9-4B6B-48FE-844C-05FD0EA712B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6800908-165A-4AFA-B780-4F713945C57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4A1D1A72-1B4B-44A7-A87C-649C8FA3334F}"/>
            </a:ext>
          </a:extLst>
        </xdr:cNvPr>
        <xdr:cNvCxnSpPr/>
      </xdr:nvCxnSpPr>
      <xdr:spPr>
        <a:xfrm flipV="1">
          <a:off x="4180840" y="5430520"/>
          <a:ext cx="0" cy="134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FADFD085-1D5B-4213-A3E8-5EECB4CBE670}"/>
            </a:ext>
          </a:extLst>
        </xdr:cNvPr>
        <xdr:cNvSpPr txBox="1"/>
      </xdr:nvSpPr>
      <xdr:spPr>
        <a:xfrm>
          <a:off x="4219575"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D9F6C308-8E76-4307-995C-1B8A59A29F70}"/>
            </a:ext>
          </a:extLst>
        </xdr:cNvPr>
        <xdr:cNvCxnSpPr/>
      </xdr:nvCxnSpPr>
      <xdr:spPr>
        <a:xfrm>
          <a:off x="4105275" y="677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EC8FB92-765E-4489-8BD2-F5186E87AC8B}"/>
            </a:ext>
          </a:extLst>
        </xdr:cNvPr>
        <xdr:cNvSpPr txBox="1"/>
      </xdr:nvSpPr>
      <xdr:spPr>
        <a:xfrm>
          <a:off x="4219575" y="52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80798CB0-5307-4442-8888-04F6BA8D6CBD}"/>
            </a:ext>
          </a:extLst>
        </xdr:cNvPr>
        <xdr:cNvCxnSpPr/>
      </xdr:nvCxnSpPr>
      <xdr:spPr>
        <a:xfrm>
          <a:off x="4105275" y="5430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25F94EC7-C6DA-4070-96EC-5167A0588315}"/>
            </a:ext>
          </a:extLst>
        </xdr:cNvPr>
        <xdr:cNvSpPr txBox="1"/>
      </xdr:nvSpPr>
      <xdr:spPr>
        <a:xfrm>
          <a:off x="4219575" y="6181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F9541DAB-6AB7-4CF7-BF71-DE49AA873A0F}"/>
            </a:ext>
          </a:extLst>
        </xdr:cNvPr>
        <xdr:cNvSpPr/>
      </xdr:nvSpPr>
      <xdr:spPr>
        <a:xfrm>
          <a:off x="4124325" y="62026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11E6A5D4-2D35-4370-A62A-07D28234335D}"/>
            </a:ext>
          </a:extLst>
        </xdr:cNvPr>
        <xdr:cNvSpPr/>
      </xdr:nvSpPr>
      <xdr:spPr>
        <a:xfrm>
          <a:off x="3381375" y="6164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3FB32DAC-58C1-4437-90C3-BE29DD6BCA4B}"/>
            </a:ext>
          </a:extLst>
        </xdr:cNvPr>
        <xdr:cNvSpPr/>
      </xdr:nvSpPr>
      <xdr:spPr>
        <a:xfrm>
          <a:off x="2571750" y="6121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4330B6EE-8F6A-455D-91F9-A3D0F4F1345B}"/>
            </a:ext>
          </a:extLst>
        </xdr:cNvPr>
        <xdr:cNvSpPr/>
      </xdr:nvSpPr>
      <xdr:spPr>
        <a:xfrm>
          <a:off x="1781175" y="6083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C9E9295E-0C36-46C8-94AC-77D95C7F1CB9}"/>
            </a:ext>
          </a:extLst>
        </xdr:cNvPr>
        <xdr:cNvSpPr/>
      </xdr:nvSpPr>
      <xdr:spPr>
        <a:xfrm>
          <a:off x="981075" y="60553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C7AC51-272B-42A3-BAFD-1FA4FA3AD22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ABDC54-E5D1-4D12-B5FA-D2E02CC34C6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C5BE3C-61B8-47FC-8A87-62576B77D9C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BD1B6E-EAB5-48CC-94B2-0501979A33B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8EFCFCD-4A1C-4E25-8E67-6C590C75376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3" name="楕円 72">
          <a:extLst>
            <a:ext uri="{FF2B5EF4-FFF2-40B4-BE49-F238E27FC236}">
              <a16:creationId xmlns:a16="http://schemas.microsoft.com/office/drawing/2014/main" id="{8E266DE0-0215-44B2-9AA8-AC0DBF5669F4}"/>
            </a:ext>
          </a:extLst>
        </xdr:cNvPr>
        <xdr:cNvSpPr/>
      </xdr:nvSpPr>
      <xdr:spPr>
        <a:xfrm>
          <a:off x="4124325" y="6064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86E6B638-83A9-4F12-A644-D413150A6531}"/>
            </a:ext>
          </a:extLst>
        </xdr:cNvPr>
        <xdr:cNvSpPr txBox="1"/>
      </xdr:nvSpPr>
      <xdr:spPr>
        <a:xfrm>
          <a:off x="4219575"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5" name="楕円 74">
          <a:extLst>
            <a:ext uri="{FF2B5EF4-FFF2-40B4-BE49-F238E27FC236}">
              <a16:creationId xmlns:a16="http://schemas.microsoft.com/office/drawing/2014/main" id="{50FE38EE-84B6-4532-B144-959D0164589B}"/>
            </a:ext>
          </a:extLst>
        </xdr:cNvPr>
        <xdr:cNvSpPr/>
      </xdr:nvSpPr>
      <xdr:spPr>
        <a:xfrm>
          <a:off x="3381375" y="60318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123825</xdr:rowOff>
    </xdr:to>
    <xdr:cxnSp macro="">
      <xdr:nvCxnSpPr>
        <xdr:cNvPr id="76" name="直線コネクタ 75">
          <a:extLst>
            <a:ext uri="{FF2B5EF4-FFF2-40B4-BE49-F238E27FC236}">
              <a16:creationId xmlns:a16="http://schemas.microsoft.com/office/drawing/2014/main" id="{7657925C-F75B-4A6C-8AE6-A6D6825200CA}"/>
            </a:ext>
          </a:extLst>
        </xdr:cNvPr>
        <xdr:cNvCxnSpPr/>
      </xdr:nvCxnSpPr>
      <xdr:spPr>
        <a:xfrm>
          <a:off x="3429000" y="6079490"/>
          <a:ext cx="7524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7" name="n_1aveValue【道路】&#10;有形固定資産減価償却率">
          <a:extLst>
            <a:ext uri="{FF2B5EF4-FFF2-40B4-BE49-F238E27FC236}">
              <a16:creationId xmlns:a16="http://schemas.microsoft.com/office/drawing/2014/main" id="{FB4C49CA-8A36-4F8A-84C8-6CCCD662CD7F}"/>
            </a:ext>
          </a:extLst>
        </xdr:cNvPr>
        <xdr:cNvSpPr txBox="1"/>
      </xdr:nvSpPr>
      <xdr:spPr>
        <a:xfrm>
          <a:off x="3239144" y="625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8" name="n_2aveValue【道路】&#10;有形固定資産減価償却率">
          <a:extLst>
            <a:ext uri="{FF2B5EF4-FFF2-40B4-BE49-F238E27FC236}">
              <a16:creationId xmlns:a16="http://schemas.microsoft.com/office/drawing/2014/main" id="{6648083D-FD2D-49A7-A777-83F8C61E6316}"/>
            </a:ext>
          </a:extLst>
        </xdr:cNvPr>
        <xdr:cNvSpPr txBox="1"/>
      </xdr:nvSpPr>
      <xdr:spPr>
        <a:xfrm>
          <a:off x="2439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79" name="n_3aveValue【道路】&#10;有形固定資産減価償却率">
          <a:extLst>
            <a:ext uri="{FF2B5EF4-FFF2-40B4-BE49-F238E27FC236}">
              <a16:creationId xmlns:a16="http://schemas.microsoft.com/office/drawing/2014/main" id="{487577C7-9770-41C7-8C7A-0374CAAADCF3}"/>
            </a:ext>
          </a:extLst>
        </xdr:cNvPr>
        <xdr:cNvSpPr txBox="1"/>
      </xdr:nvSpPr>
      <xdr:spPr>
        <a:xfrm>
          <a:off x="1648469"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0" name="n_4aveValue【道路】&#10;有形固定資産減価償却率">
          <a:extLst>
            <a:ext uri="{FF2B5EF4-FFF2-40B4-BE49-F238E27FC236}">
              <a16:creationId xmlns:a16="http://schemas.microsoft.com/office/drawing/2014/main" id="{08F58F76-90C7-4B6A-A5A9-B54C57A042B6}"/>
            </a:ext>
          </a:extLst>
        </xdr:cNvPr>
        <xdr:cNvSpPr txBox="1"/>
      </xdr:nvSpPr>
      <xdr:spPr>
        <a:xfrm>
          <a:off x="848369"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81" name="n_1mainValue【道路】&#10;有形固定資産減価償却率">
          <a:extLst>
            <a:ext uri="{FF2B5EF4-FFF2-40B4-BE49-F238E27FC236}">
              <a16:creationId xmlns:a16="http://schemas.microsoft.com/office/drawing/2014/main" id="{978344ED-54F1-4576-826F-8DEDA7910C7F}"/>
            </a:ext>
          </a:extLst>
        </xdr:cNvPr>
        <xdr:cNvSpPr txBox="1"/>
      </xdr:nvSpPr>
      <xdr:spPr>
        <a:xfrm>
          <a:off x="3239144" y="582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16F7144D-8CA6-4EC1-8BAB-56424C60660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C0F7AA53-7459-4F80-8914-B62C02DFED8B}"/>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64108CF-42D7-45DC-B025-B8669869097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F5514F10-EB3A-4561-BBEF-39B5BD0B50A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1DF166FA-0947-4A2D-8D4C-09BD0EC788A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802AC62A-8CE4-43FF-B8BC-D029173690FD}"/>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FD0F90D-4D5C-43FA-8E1B-694D70ECFBE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15FAA5DA-07F6-48C7-98AD-0C44A404275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1C26908D-843E-4DC9-8E3A-D04B0566777A}"/>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D05A85A4-A32C-41E4-83FF-770FF494AD8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DBD4BE0A-1A66-4992-ABC3-42482ABFA1C9}"/>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CDF71124-CC6C-4B17-9D8F-CC0A9A612F9E}"/>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DB1663FD-B146-4841-BF24-9B8BB94ED643}"/>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3C6785B2-16D5-4D89-BD57-D0AE1164B706}"/>
            </a:ext>
          </a:extLst>
        </xdr:cNvPr>
        <xdr:cNvSpPr txBox="1"/>
      </xdr:nvSpPr>
      <xdr:spPr>
        <a:xfrm>
          <a:off x="5478976"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518E754E-6996-4F20-8908-5087A08AAA99}"/>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DACBF403-7266-4552-9132-B54FAA760C14}"/>
            </a:ext>
          </a:extLst>
        </xdr:cNvPr>
        <xdr:cNvSpPr txBox="1"/>
      </xdr:nvSpPr>
      <xdr:spPr>
        <a:xfrm>
          <a:off x="5478976"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3E50CF26-FBE5-4511-882E-F5538398E6B4}"/>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E80F2900-14C8-4D82-A803-6BF18BF79A6D}"/>
            </a:ext>
          </a:extLst>
        </xdr:cNvPr>
        <xdr:cNvSpPr txBox="1"/>
      </xdr:nvSpPr>
      <xdr:spPr>
        <a:xfrm>
          <a:off x="5478976"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E7450531-EF2A-459F-843F-126829AD6B6A}"/>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1E1D3F2E-AD82-4105-8A54-A7F9F5325CCA}"/>
            </a:ext>
          </a:extLst>
        </xdr:cNvPr>
        <xdr:cNvSpPr txBox="1"/>
      </xdr:nvSpPr>
      <xdr:spPr>
        <a:xfrm>
          <a:off x="5478976"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65875673-A704-44AC-8156-A47696109BD9}"/>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a:extLst>
            <a:ext uri="{FF2B5EF4-FFF2-40B4-BE49-F238E27FC236}">
              <a16:creationId xmlns:a16="http://schemas.microsoft.com/office/drawing/2014/main" id="{B1D1D752-EADE-4396-B477-F2A8CD50E471}"/>
            </a:ext>
          </a:extLst>
        </xdr:cNvPr>
        <xdr:cNvSpPr txBox="1"/>
      </xdr:nvSpPr>
      <xdr:spPr>
        <a:xfrm>
          <a:off x="5478976"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E2DA75C2-953E-4E45-843E-F8787E32CD3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36D1334B-85C4-4B69-B0B2-01DF94FE6117}"/>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9CC8C56B-56B2-4409-941E-8E32D35AA20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07" name="直線コネクタ 106">
          <a:extLst>
            <a:ext uri="{FF2B5EF4-FFF2-40B4-BE49-F238E27FC236}">
              <a16:creationId xmlns:a16="http://schemas.microsoft.com/office/drawing/2014/main" id="{34106CE5-5D15-4461-A78A-6CD0A4FC747A}"/>
            </a:ext>
          </a:extLst>
        </xdr:cNvPr>
        <xdr:cNvCxnSpPr/>
      </xdr:nvCxnSpPr>
      <xdr:spPr>
        <a:xfrm flipV="1">
          <a:off x="9429115" y="5451410"/>
          <a:ext cx="0" cy="1311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08" name="【道路】&#10;一人当たり延長最小値テキスト">
          <a:extLst>
            <a:ext uri="{FF2B5EF4-FFF2-40B4-BE49-F238E27FC236}">
              <a16:creationId xmlns:a16="http://schemas.microsoft.com/office/drawing/2014/main" id="{C458B411-35CC-42A8-82E6-1410D55A56A2}"/>
            </a:ext>
          </a:extLst>
        </xdr:cNvPr>
        <xdr:cNvSpPr txBox="1"/>
      </xdr:nvSpPr>
      <xdr:spPr>
        <a:xfrm>
          <a:off x="9467850" y="677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09" name="直線コネクタ 108">
          <a:extLst>
            <a:ext uri="{FF2B5EF4-FFF2-40B4-BE49-F238E27FC236}">
              <a16:creationId xmlns:a16="http://schemas.microsoft.com/office/drawing/2014/main" id="{E58E9B5A-BC51-40BA-BFC9-ACEDA4393E9E}"/>
            </a:ext>
          </a:extLst>
        </xdr:cNvPr>
        <xdr:cNvCxnSpPr/>
      </xdr:nvCxnSpPr>
      <xdr:spPr>
        <a:xfrm>
          <a:off x="9363075" y="67633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0" name="【道路】&#10;一人当たり延長最大値テキスト">
          <a:extLst>
            <a:ext uri="{FF2B5EF4-FFF2-40B4-BE49-F238E27FC236}">
              <a16:creationId xmlns:a16="http://schemas.microsoft.com/office/drawing/2014/main" id="{0C463395-664C-4D34-B619-98C05C7686DE}"/>
            </a:ext>
          </a:extLst>
        </xdr:cNvPr>
        <xdr:cNvSpPr txBox="1"/>
      </xdr:nvSpPr>
      <xdr:spPr>
        <a:xfrm>
          <a:off x="9467850" y="52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11" name="直線コネクタ 110">
          <a:extLst>
            <a:ext uri="{FF2B5EF4-FFF2-40B4-BE49-F238E27FC236}">
              <a16:creationId xmlns:a16="http://schemas.microsoft.com/office/drawing/2014/main" id="{7A7F5025-92C0-4784-8738-7B785B10BC07}"/>
            </a:ext>
          </a:extLst>
        </xdr:cNvPr>
        <xdr:cNvCxnSpPr/>
      </xdr:nvCxnSpPr>
      <xdr:spPr>
        <a:xfrm>
          <a:off x="9363075" y="5451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12" name="【道路】&#10;一人当たり延長平均値テキスト">
          <a:extLst>
            <a:ext uri="{FF2B5EF4-FFF2-40B4-BE49-F238E27FC236}">
              <a16:creationId xmlns:a16="http://schemas.microsoft.com/office/drawing/2014/main" id="{16D3305D-C70C-4D82-BDE4-DF7DA18E9ECF}"/>
            </a:ext>
          </a:extLst>
        </xdr:cNvPr>
        <xdr:cNvSpPr txBox="1"/>
      </xdr:nvSpPr>
      <xdr:spPr>
        <a:xfrm>
          <a:off x="9467850" y="6248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13" name="フローチャート: 判断 112">
          <a:extLst>
            <a:ext uri="{FF2B5EF4-FFF2-40B4-BE49-F238E27FC236}">
              <a16:creationId xmlns:a16="http://schemas.microsoft.com/office/drawing/2014/main" id="{68F75DA7-246C-4AC7-A4D5-B5FDA6684C86}"/>
            </a:ext>
          </a:extLst>
        </xdr:cNvPr>
        <xdr:cNvSpPr/>
      </xdr:nvSpPr>
      <xdr:spPr>
        <a:xfrm>
          <a:off x="9401175" y="62700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14" name="フローチャート: 判断 113">
          <a:extLst>
            <a:ext uri="{FF2B5EF4-FFF2-40B4-BE49-F238E27FC236}">
              <a16:creationId xmlns:a16="http://schemas.microsoft.com/office/drawing/2014/main" id="{217B8ABF-33B9-4A6E-8727-CE2FF89DED58}"/>
            </a:ext>
          </a:extLst>
        </xdr:cNvPr>
        <xdr:cNvSpPr/>
      </xdr:nvSpPr>
      <xdr:spPr>
        <a:xfrm>
          <a:off x="8639175" y="6274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15" name="フローチャート: 判断 114">
          <a:extLst>
            <a:ext uri="{FF2B5EF4-FFF2-40B4-BE49-F238E27FC236}">
              <a16:creationId xmlns:a16="http://schemas.microsoft.com/office/drawing/2014/main" id="{803685B9-CD5D-4743-984C-37E8EAEBD594}"/>
            </a:ext>
          </a:extLst>
        </xdr:cNvPr>
        <xdr:cNvSpPr/>
      </xdr:nvSpPr>
      <xdr:spPr>
        <a:xfrm>
          <a:off x="7839075" y="63081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16" name="フローチャート: 判断 115">
          <a:extLst>
            <a:ext uri="{FF2B5EF4-FFF2-40B4-BE49-F238E27FC236}">
              <a16:creationId xmlns:a16="http://schemas.microsoft.com/office/drawing/2014/main" id="{9AFA43F4-D915-4C0B-9213-490362A2770A}"/>
            </a:ext>
          </a:extLst>
        </xdr:cNvPr>
        <xdr:cNvSpPr/>
      </xdr:nvSpPr>
      <xdr:spPr>
        <a:xfrm>
          <a:off x="7029450" y="63349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17" name="フローチャート: 判断 116">
          <a:extLst>
            <a:ext uri="{FF2B5EF4-FFF2-40B4-BE49-F238E27FC236}">
              <a16:creationId xmlns:a16="http://schemas.microsoft.com/office/drawing/2014/main" id="{2AA6EF02-843A-4733-8969-C6D0908D5F9B}"/>
            </a:ext>
          </a:extLst>
        </xdr:cNvPr>
        <xdr:cNvSpPr/>
      </xdr:nvSpPr>
      <xdr:spPr>
        <a:xfrm>
          <a:off x="6238875" y="63424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9F52CE8-24B9-472B-97C7-160FC359DDC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11C5908-D04C-4BF0-96B8-4BC6D7A6F1E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E437732-F845-42EB-87DD-EAB524416B5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5ED328C-1D17-4C13-AA86-FF7E0E80298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3383F22-7266-40D2-B77C-0477E3CEE02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46366</xdr:rowOff>
    </xdr:from>
    <xdr:to>
      <xdr:col>55</xdr:col>
      <xdr:colOff>50800</xdr:colOff>
      <xdr:row>38</xdr:row>
      <xdr:rowOff>147966</xdr:rowOff>
    </xdr:to>
    <xdr:sp macro="" textlink="">
      <xdr:nvSpPr>
        <xdr:cNvPr id="123" name="楕円 122">
          <a:extLst>
            <a:ext uri="{FF2B5EF4-FFF2-40B4-BE49-F238E27FC236}">
              <a16:creationId xmlns:a16="http://schemas.microsoft.com/office/drawing/2014/main" id="{4760FBA6-4AE8-4ADD-9654-9EBF13BEBF82}"/>
            </a:ext>
          </a:extLst>
        </xdr:cNvPr>
        <xdr:cNvSpPr/>
      </xdr:nvSpPr>
      <xdr:spPr>
        <a:xfrm>
          <a:off x="9401175" y="620269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69243</xdr:rowOff>
    </xdr:from>
    <xdr:ext cx="534377" cy="259045"/>
    <xdr:sp macro="" textlink="">
      <xdr:nvSpPr>
        <xdr:cNvPr id="124" name="【道路】&#10;一人当たり延長該当値テキスト">
          <a:extLst>
            <a:ext uri="{FF2B5EF4-FFF2-40B4-BE49-F238E27FC236}">
              <a16:creationId xmlns:a16="http://schemas.microsoft.com/office/drawing/2014/main" id="{72EC5E88-84A0-4ACC-A7C0-E22BC19DD603}"/>
            </a:ext>
          </a:extLst>
        </xdr:cNvPr>
        <xdr:cNvSpPr txBox="1"/>
      </xdr:nvSpPr>
      <xdr:spPr>
        <a:xfrm>
          <a:off x="9467850" y="605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59298</xdr:rowOff>
    </xdr:from>
    <xdr:to>
      <xdr:col>50</xdr:col>
      <xdr:colOff>165100</xdr:colOff>
      <xdr:row>38</xdr:row>
      <xdr:rowOff>160898</xdr:rowOff>
    </xdr:to>
    <xdr:sp macro="" textlink="">
      <xdr:nvSpPr>
        <xdr:cNvPr id="125" name="楕円 124">
          <a:extLst>
            <a:ext uri="{FF2B5EF4-FFF2-40B4-BE49-F238E27FC236}">
              <a16:creationId xmlns:a16="http://schemas.microsoft.com/office/drawing/2014/main" id="{796B22B2-94F2-4625-B20E-930547610A98}"/>
            </a:ext>
          </a:extLst>
        </xdr:cNvPr>
        <xdr:cNvSpPr/>
      </xdr:nvSpPr>
      <xdr:spPr>
        <a:xfrm>
          <a:off x="8639175" y="62124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97166</xdr:rowOff>
    </xdr:from>
    <xdr:to>
      <xdr:col>55</xdr:col>
      <xdr:colOff>0</xdr:colOff>
      <xdr:row>38</xdr:row>
      <xdr:rowOff>110098</xdr:rowOff>
    </xdr:to>
    <xdr:cxnSp macro="">
      <xdr:nvCxnSpPr>
        <xdr:cNvPr id="126" name="直線コネクタ 125">
          <a:extLst>
            <a:ext uri="{FF2B5EF4-FFF2-40B4-BE49-F238E27FC236}">
              <a16:creationId xmlns:a16="http://schemas.microsoft.com/office/drawing/2014/main" id="{E1B8C8D1-B111-4850-9725-D49DA7214378}"/>
            </a:ext>
          </a:extLst>
        </xdr:cNvPr>
        <xdr:cNvCxnSpPr/>
      </xdr:nvCxnSpPr>
      <xdr:spPr>
        <a:xfrm flipV="1">
          <a:off x="8686800" y="6250316"/>
          <a:ext cx="74295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27" name="n_1aveValue【道路】&#10;一人当たり延長">
          <a:extLst>
            <a:ext uri="{FF2B5EF4-FFF2-40B4-BE49-F238E27FC236}">
              <a16:creationId xmlns:a16="http://schemas.microsoft.com/office/drawing/2014/main" id="{63296EDB-9556-43A8-BD14-7D153410C2D2}"/>
            </a:ext>
          </a:extLst>
        </xdr:cNvPr>
        <xdr:cNvSpPr txBox="1"/>
      </xdr:nvSpPr>
      <xdr:spPr>
        <a:xfrm>
          <a:off x="8429136" y="63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28" name="n_2aveValue【道路】&#10;一人当たり延長">
          <a:extLst>
            <a:ext uri="{FF2B5EF4-FFF2-40B4-BE49-F238E27FC236}">
              <a16:creationId xmlns:a16="http://schemas.microsoft.com/office/drawing/2014/main" id="{A28750FF-D23D-43BD-9C9B-DE8401665FB6}"/>
            </a:ext>
          </a:extLst>
        </xdr:cNvPr>
        <xdr:cNvSpPr txBox="1"/>
      </xdr:nvSpPr>
      <xdr:spPr>
        <a:xfrm>
          <a:off x="7648086" y="60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29" name="n_3aveValue【道路】&#10;一人当たり延長">
          <a:extLst>
            <a:ext uri="{FF2B5EF4-FFF2-40B4-BE49-F238E27FC236}">
              <a16:creationId xmlns:a16="http://schemas.microsoft.com/office/drawing/2014/main" id="{3CF0A6CD-7415-4B92-A134-1EB1978D76BD}"/>
            </a:ext>
          </a:extLst>
        </xdr:cNvPr>
        <xdr:cNvSpPr txBox="1"/>
      </xdr:nvSpPr>
      <xdr:spPr>
        <a:xfrm>
          <a:off x="6847986" y="61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30" name="n_4aveValue【道路】&#10;一人当たり延長">
          <a:extLst>
            <a:ext uri="{FF2B5EF4-FFF2-40B4-BE49-F238E27FC236}">
              <a16:creationId xmlns:a16="http://schemas.microsoft.com/office/drawing/2014/main" id="{185962E3-4D62-479C-A623-FABEE12A18A8}"/>
            </a:ext>
          </a:extLst>
        </xdr:cNvPr>
        <xdr:cNvSpPr txBox="1"/>
      </xdr:nvSpPr>
      <xdr:spPr>
        <a:xfrm>
          <a:off x="6038361" y="61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5975</xdr:rowOff>
    </xdr:from>
    <xdr:ext cx="534377" cy="259045"/>
    <xdr:sp macro="" textlink="">
      <xdr:nvSpPr>
        <xdr:cNvPr id="131" name="n_1mainValue【道路】&#10;一人当たり延長">
          <a:extLst>
            <a:ext uri="{FF2B5EF4-FFF2-40B4-BE49-F238E27FC236}">
              <a16:creationId xmlns:a16="http://schemas.microsoft.com/office/drawing/2014/main" id="{C07A37D9-BBB8-45CD-AF6F-C02DEC239CE7}"/>
            </a:ext>
          </a:extLst>
        </xdr:cNvPr>
        <xdr:cNvSpPr txBox="1"/>
      </xdr:nvSpPr>
      <xdr:spPr>
        <a:xfrm>
          <a:off x="8429136" y="60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BE3A8695-CE84-4D31-8225-DA9E8ED10C9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24A86B03-FD43-43EA-8607-31FFA90826CE}"/>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22B865E-08AE-4FED-A58F-A0E9517C62E6}"/>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F6DE5F28-BFA4-4C0D-9BCB-C10259D24832}"/>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6F7341F2-61BD-494A-BD19-017BF1B75A5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443FBC7-0A84-484A-9F3E-5AF5C51F2BC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33FA8B26-EE58-4A9F-99E6-1C6895DCEDE6}"/>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6530A56B-5B36-4250-91BC-6060A926521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DFE26201-3C63-4D00-80B5-D245739A1887}"/>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13C0954A-7993-4C8C-9265-B7B77757A25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8E5961B5-8D03-40AD-8623-03778EB3407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861A2826-643A-48D3-BB6F-0B20B3C90A11}"/>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35CE7EA2-54D0-4C04-B6A5-9AB83C556094}"/>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87A5FECE-4D40-4D7E-8E80-1D85AA2D7CD1}"/>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397FB8AB-AB94-4054-9A8B-708C127C6653}"/>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12F9CB4C-BD57-4E1E-804E-C71A1160C437}"/>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30EE8455-7824-4DE8-B3E1-26BCFE3B7E89}"/>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6731F46F-6476-4224-89FA-30CD2AC5B8BE}"/>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89321AEA-8440-437C-86B2-B45F46D11459}"/>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A79F79D2-3B2A-4802-BA5F-06E1D26D3E3B}"/>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3571172B-92A2-498D-86CE-67603ECEE5E4}"/>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5A89673A-D8A8-473A-8CBF-0DBB15D3148C}"/>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F8CE5B17-6908-4545-AAAA-3A4F9C41DB42}"/>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6B9128B4-5BC0-4FD8-83F3-31D25510564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B48F1D46-48C9-4889-831E-67536484C83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57" name="直線コネクタ 156">
          <a:extLst>
            <a:ext uri="{FF2B5EF4-FFF2-40B4-BE49-F238E27FC236}">
              <a16:creationId xmlns:a16="http://schemas.microsoft.com/office/drawing/2014/main" id="{416776D8-2998-407A-8438-81DF4364FBED}"/>
            </a:ext>
          </a:extLst>
        </xdr:cNvPr>
        <xdr:cNvCxnSpPr/>
      </xdr:nvCxnSpPr>
      <xdr:spPr>
        <a:xfrm flipV="1">
          <a:off x="4180840" y="9134838"/>
          <a:ext cx="0" cy="122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91BC0EEE-1BFC-42C9-99FA-74E3B37AE722}"/>
            </a:ext>
          </a:extLst>
        </xdr:cNvPr>
        <xdr:cNvSpPr txBox="1"/>
      </xdr:nvSpPr>
      <xdr:spPr>
        <a:xfrm>
          <a:off x="4219575"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9" name="直線コネクタ 158">
          <a:extLst>
            <a:ext uri="{FF2B5EF4-FFF2-40B4-BE49-F238E27FC236}">
              <a16:creationId xmlns:a16="http://schemas.microsoft.com/office/drawing/2014/main" id="{8EF75DCC-ACA6-47B5-AE35-1570794F216B}"/>
            </a:ext>
          </a:extLst>
        </xdr:cNvPr>
        <xdr:cNvCxnSpPr/>
      </xdr:nvCxnSpPr>
      <xdr:spPr>
        <a:xfrm>
          <a:off x="4105275" y="10364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C4DDA198-8D4F-4792-A824-066BBB94141F}"/>
            </a:ext>
          </a:extLst>
        </xdr:cNvPr>
        <xdr:cNvSpPr txBox="1"/>
      </xdr:nvSpPr>
      <xdr:spPr>
        <a:xfrm>
          <a:off x="4219575" y="892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61" name="直線コネクタ 160">
          <a:extLst>
            <a:ext uri="{FF2B5EF4-FFF2-40B4-BE49-F238E27FC236}">
              <a16:creationId xmlns:a16="http://schemas.microsoft.com/office/drawing/2014/main" id="{3C61E6FC-7932-4362-A51B-9EF64101828D}"/>
            </a:ext>
          </a:extLst>
        </xdr:cNvPr>
        <xdr:cNvCxnSpPr/>
      </xdr:nvCxnSpPr>
      <xdr:spPr>
        <a:xfrm>
          <a:off x="4105275" y="91348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5B478D3D-D9F2-49FA-9204-94A6193F1019}"/>
            </a:ext>
          </a:extLst>
        </xdr:cNvPr>
        <xdr:cNvSpPr txBox="1"/>
      </xdr:nvSpPr>
      <xdr:spPr>
        <a:xfrm>
          <a:off x="4219575" y="989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63" name="フローチャート: 判断 162">
          <a:extLst>
            <a:ext uri="{FF2B5EF4-FFF2-40B4-BE49-F238E27FC236}">
              <a16:creationId xmlns:a16="http://schemas.microsoft.com/office/drawing/2014/main" id="{5244F0A2-B611-490C-A666-246DB53AB14E}"/>
            </a:ext>
          </a:extLst>
        </xdr:cNvPr>
        <xdr:cNvSpPr/>
      </xdr:nvSpPr>
      <xdr:spPr>
        <a:xfrm>
          <a:off x="4124325" y="99147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64" name="フローチャート: 判断 163">
          <a:extLst>
            <a:ext uri="{FF2B5EF4-FFF2-40B4-BE49-F238E27FC236}">
              <a16:creationId xmlns:a16="http://schemas.microsoft.com/office/drawing/2014/main" id="{D7D1A231-D30B-4134-93F2-66272631E2DD}"/>
            </a:ext>
          </a:extLst>
        </xdr:cNvPr>
        <xdr:cNvSpPr/>
      </xdr:nvSpPr>
      <xdr:spPr>
        <a:xfrm>
          <a:off x="3381375" y="989847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65" name="フローチャート: 判断 164">
          <a:extLst>
            <a:ext uri="{FF2B5EF4-FFF2-40B4-BE49-F238E27FC236}">
              <a16:creationId xmlns:a16="http://schemas.microsoft.com/office/drawing/2014/main" id="{9B331BBC-8479-4722-98A6-1F4014A8FF01}"/>
            </a:ext>
          </a:extLst>
        </xdr:cNvPr>
        <xdr:cNvSpPr/>
      </xdr:nvSpPr>
      <xdr:spPr>
        <a:xfrm>
          <a:off x="2571750" y="989357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66" name="フローチャート: 判断 165">
          <a:extLst>
            <a:ext uri="{FF2B5EF4-FFF2-40B4-BE49-F238E27FC236}">
              <a16:creationId xmlns:a16="http://schemas.microsoft.com/office/drawing/2014/main" id="{86C0E36D-12F4-4F66-992A-9C8A15EC1E24}"/>
            </a:ext>
          </a:extLst>
        </xdr:cNvPr>
        <xdr:cNvSpPr/>
      </xdr:nvSpPr>
      <xdr:spPr>
        <a:xfrm>
          <a:off x="1781175" y="9839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67" name="フローチャート: 判断 166">
          <a:extLst>
            <a:ext uri="{FF2B5EF4-FFF2-40B4-BE49-F238E27FC236}">
              <a16:creationId xmlns:a16="http://schemas.microsoft.com/office/drawing/2014/main" id="{337DD0DD-84E0-460F-9298-34A9864C40CD}"/>
            </a:ext>
          </a:extLst>
        </xdr:cNvPr>
        <xdr:cNvSpPr/>
      </xdr:nvSpPr>
      <xdr:spPr>
        <a:xfrm>
          <a:off x="981075" y="9836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B043608-19F5-4EF1-BF05-5442AF7D855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185731D-6B94-40EA-9839-DD9D1CB4BD6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C86CC61-E4E7-48D8-AE1A-32687B84FD7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CCE88C6-DC69-49CD-AC27-4EE3356355D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E9A12A3-A6B0-4C1A-829D-B1573415E5A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73" name="楕円 172">
          <a:extLst>
            <a:ext uri="{FF2B5EF4-FFF2-40B4-BE49-F238E27FC236}">
              <a16:creationId xmlns:a16="http://schemas.microsoft.com/office/drawing/2014/main" id="{09AE0A92-DF68-4BD3-8F22-BFB450F80472}"/>
            </a:ext>
          </a:extLst>
        </xdr:cNvPr>
        <xdr:cNvSpPr/>
      </xdr:nvSpPr>
      <xdr:spPr>
        <a:xfrm>
          <a:off x="4124325" y="97658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3C9E6A35-F26A-4115-B062-417A96F33CAB}"/>
            </a:ext>
          </a:extLst>
        </xdr:cNvPr>
        <xdr:cNvSpPr txBox="1"/>
      </xdr:nvSpPr>
      <xdr:spPr>
        <a:xfrm>
          <a:off x="4219575" y="962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75" name="楕円 174">
          <a:extLst>
            <a:ext uri="{FF2B5EF4-FFF2-40B4-BE49-F238E27FC236}">
              <a16:creationId xmlns:a16="http://schemas.microsoft.com/office/drawing/2014/main" id="{92D20BF5-0732-424D-BD77-D08D2EA78BC7}"/>
            </a:ext>
          </a:extLst>
        </xdr:cNvPr>
        <xdr:cNvSpPr/>
      </xdr:nvSpPr>
      <xdr:spPr>
        <a:xfrm>
          <a:off x="3381375" y="97316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97972</xdr:rowOff>
    </xdr:to>
    <xdr:cxnSp macro="">
      <xdr:nvCxnSpPr>
        <xdr:cNvPr id="176" name="直線コネクタ 175">
          <a:extLst>
            <a:ext uri="{FF2B5EF4-FFF2-40B4-BE49-F238E27FC236}">
              <a16:creationId xmlns:a16="http://schemas.microsoft.com/office/drawing/2014/main" id="{1CE5D2BB-7390-451E-8CCE-7B0A4FC3FE51}"/>
            </a:ext>
          </a:extLst>
        </xdr:cNvPr>
        <xdr:cNvCxnSpPr/>
      </xdr:nvCxnSpPr>
      <xdr:spPr>
        <a:xfrm>
          <a:off x="3429000" y="9779272"/>
          <a:ext cx="752475"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D90347AF-F742-4139-AB45-4F4469E6980F}"/>
            </a:ext>
          </a:extLst>
        </xdr:cNvPr>
        <xdr:cNvSpPr txBox="1"/>
      </xdr:nvSpPr>
      <xdr:spPr>
        <a:xfrm>
          <a:off x="3239144" y="999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BADF3424-63EA-450D-BA4C-0CD8A9D2DCF4}"/>
            </a:ext>
          </a:extLst>
        </xdr:cNvPr>
        <xdr:cNvSpPr txBox="1"/>
      </xdr:nvSpPr>
      <xdr:spPr>
        <a:xfrm>
          <a:off x="2439044" y="968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F869E814-3685-4C8E-A9F3-5F2485F6789D}"/>
            </a:ext>
          </a:extLst>
        </xdr:cNvPr>
        <xdr:cNvSpPr txBox="1"/>
      </xdr:nvSpPr>
      <xdr:spPr>
        <a:xfrm>
          <a:off x="1648469"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80" name="n_4aveValue【橋りょう・トンネル】&#10;有形固定資産減価償却率">
          <a:extLst>
            <a:ext uri="{FF2B5EF4-FFF2-40B4-BE49-F238E27FC236}">
              <a16:creationId xmlns:a16="http://schemas.microsoft.com/office/drawing/2014/main" id="{BFFAC5AF-25A4-4041-9094-1B82FE30792E}"/>
            </a:ext>
          </a:extLst>
        </xdr:cNvPr>
        <xdr:cNvSpPr txBox="1"/>
      </xdr:nvSpPr>
      <xdr:spPr>
        <a:xfrm>
          <a:off x="848369" y="962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D9BBE3D8-9872-4467-8274-581BACF4609C}"/>
            </a:ext>
          </a:extLst>
        </xdr:cNvPr>
        <xdr:cNvSpPr txBox="1"/>
      </xdr:nvSpPr>
      <xdr:spPr>
        <a:xfrm>
          <a:off x="3239144" y="952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B33EDDE1-7153-4C68-8FFA-6729606655E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3813FF8F-8ED2-4773-B943-9EDDBE941A1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5AC4F7C6-F69A-49D2-AF16-844582A59B9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5BB574D7-181D-4E82-B54B-841903131F1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754623A8-D7A0-4695-B269-FADDC221A3B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C8470A4D-E855-4D1C-8EDB-01E6A598B1D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B7DD06C5-256D-49A9-9F93-9BF7DE1E9CCE}"/>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C46DD9BA-31CE-4A60-8222-5A9074680D9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69D4FA1F-B56E-46DA-8E94-109EC0388A2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C20FEF21-572F-4A83-A371-1D97C58520A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8E947B86-4A5F-44CA-A2F9-737673F3E773}"/>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a:extLst>
            <a:ext uri="{FF2B5EF4-FFF2-40B4-BE49-F238E27FC236}">
              <a16:creationId xmlns:a16="http://schemas.microsoft.com/office/drawing/2014/main" id="{11057D8D-6550-4B03-ACD8-E80E9A4395EB}"/>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FA536957-6967-4E6E-A60B-06F2CBFDA60B}"/>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a:extLst>
            <a:ext uri="{FF2B5EF4-FFF2-40B4-BE49-F238E27FC236}">
              <a16:creationId xmlns:a16="http://schemas.microsoft.com/office/drawing/2014/main" id="{8E4750BE-AC10-442D-9651-02429C3320E0}"/>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93A39B40-25CD-4E03-BF74-5B0741F10046}"/>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a:extLst>
            <a:ext uri="{FF2B5EF4-FFF2-40B4-BE49-F238E27FC236}">
              <a16:creationId xmlns:a16="http://schemas.microsoft.com/office/drawing/2014/main" id="{169CADAB-A687-4138-8D98-FFF8DA1DAEF7}"/>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665A359B-7364-4059-9CD6-B763B85B7ADD}"/>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a:extLst>
            <a:ext uri="{FF2B5EF4-FFF2-40B4-BE49-F238E27FC236}">
              <a16:creationId xmlns:a16="http://schemas.microsoft.com/office/drawing/2014/main" id="{C8B40954-D8B6-492B-8F4D-61CA6E03C0CB}"/>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8EEBE208-9F59-48FD-BF12-558390D05216}"/>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1" name="テキスト ボックス 200">
          <a:extLst>
            <a:ext uri="{FF2B5EF4-FFF2-40B4-BE49-F238E27FC236}">
              <a16:creationId xmlns:a16="http://schemas.microsoft.com/office/drawing/2014/main" id="{6234D21A-FD64-4DF6-8431-4680938B6BD8}"/>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AEE2BF2E-0929-455F-9A81-58F924B9D56E}"/>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a:extLst>
            <a:ext uri="{FF2B5EF4-FFF2-40B4-BE49-F238E27FC236}">
              <a16:creationId xmlns:a16="http://schemas.microsoft.com/office/drawing/2014/main" id="{336AA038-198F-423A-9282-871B0FD2B124}"/>
            </a:ext>
          </a:extLst>
        </xdr:cNvPr>
        <xdr:cNvSpPr txBox="1"/>
      </xdr:nvSpPr>
      <xdr:spPr>
        <a:xfrm>
          <a:off x="5324703" y="881082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54FC3529-2238-4516-9C4B-170245B5719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48ED608B-85CB-4139-B663-8E532DB4762B}"/>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41BED19E-397D-4E35-B908-9669ADBA4A5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07" name="直線コネクタ 206">
          <a:extLst>
            <a:ext uri="{FF2B5EF4-FFF2-40B4-BE49-F238E27FC236}">
              <a16:creationId xmlns:a16="http://schemas.microsoft.com/office/drawing/2014/main" id="{29700CFE-89F1-443B-8502-FB19CA6EC47A}"/>
            </a:ext>
          </a:extLst>
        </xdr:cNvPr>
        <xdr:cNvCxnSpPr/>
      </xdr:nvCxnSpPr>
      <xdr:spPr>
        <a:xfrm flipV="1">
          <a:off x="9429115" y="9010091"/>
          <a:ext cx="0" cy="146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08" name="【橋りょう・トンネル】&#10;一人当たり有形固定資産（償却資産）額最小値テキスト">
          <a:extLst>
            <a:ext uri="{FF2B5EF4-FFF2-40B4-BE49-F238E27FC236}">
              <a16:creationId xmlns:a16="http://schemas.microsoft.com/office/drawing/2014/main" id="{02C0C4E3-9250-4ADD-86F6-E5AF7F7CBB4B}"/>
            </a:ext>
          </a:extLst>
        </xdr:cNvPr>
        <xdr:cNvSpPr txBox="1"/>
      </xdr:nvSpPr>
      <xdr:spPr>
        <a:xfrm>
          <a:off x="9467850" y="104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09" name="直線コネクタ 208">
          <a:extLst>
            <a:ext uri="{FF2B5EF4-FFF2-40B4-BE49-F238E27FC236}">
              <a16:creationId xmlns:a16="http://schemas.microsoft.com/office/drawing/2014/main" id="{CC6A6959-D55D-462E-B13E-9755DAE49E0D}"/>
            </a:ext>
          </a:extLst>
        </xdr:cNvPr>
        <xdr:cNvCxnSpPr/>
      </xdr:nvCxnSpPr>
      <xdr:spPr>
        <a:xfrm>
          <a:off x="9363075" y="104790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10" name="【橋りょう・トンネル】&#10;一人当たり有形固定資産（償却資産）額最大値テキスト">
          <a:extLst>
            <a:ext uri="{FF2B5EF4-FFF2-40B4-BE49-F238E27FC236}">
              <a16:creationId xmlns:a16="http://schemas.microsoft.com/office/drawing/2014/main" id="{5CAB2797-6FC1-49A1-B420-31F6D8EB8763}"/>
            </a:ext>
          </a:extLst>
        </xdr:cNvPr>
        <xdr:cNvSpPr txBox="1"/>
      </xdr:nvSpPr>
      <xdr:spPr>
        <a:xfrm>
          <a:off x="9467850" y="879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11" name="直線コネクタ 210">
          <a:extLst>
            <a:ext uri="{FF2B5EF4-FFF2-40B4-BE49-F238E27FC236}">
              <a16:creationId xmlns:a16="http://schemas.microsoft.com/office/drawing/2014/main" id="{54476F5B-F1F2-46CE-B201-D8C3F3097971}"/>
            </a:ext>
          </a:extLst>
        </xdr:cNvPr>
        <xdr:cNvCxnSpPr/>
      </xdr:nvCxnSpPr>
      <xdr:spPr>
        <a:xfrm>
          <a:off x="9363075" y="90100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AE0423C5-5A3D-41D7-849A-EF46F1B971F4}"/>
            </a:ext>
          </a:extLst>
        </xdr:cNvPr>
        <xdr:cNvSpPr txBox="1"/>
      </xdr:nvSpPr>
      <xdr:spPr>
        <a:xfrm>
          <a:off x="9467850" y="996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13" name="フローチャート: 判断 212">
          <a:extLst>
            <a:ext uri="{FF2B5EF4-FFF2-40B4-BE49-F238E27FC236}">
              <a16:creationId xmlns:a16="http://schemas.microsoft.com/office/drawing/2014/main" id="{7C096EF2-D655-4ABA-99E6-9768B565D603}"/>
            </a:ext>
          </a:extLst>
        </xdr:cNvPr>
        <xdr:cNvSpPr/>
      </xdr:nvSpPr>
      <xdr:spPr>
        <a:xfrm>
          <a:off x="9401175" y="998433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14" name="フローチャート: 判断 213">
          <a:extLst>
            <a:ext uri="{FF2B5EF4-FFF2-40B4-BE49-F238E27FC236}">
              <a16:creationId xmlns:a16="http://schemas.microsoft.com/office/drawing/2014/main" id="{3ED47653-FFB6-44EE-8C30-28046A1D342B}"/>
            </a:ext>
          </a:extLst>
        </xdr:cNvPr>
        <xdr:cNvSpPr/>
      </xdr:nvSpPr>
      <xdr:spPr>
        <a:xfrm>
          <a:off x="8639175" y="99808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15" name="フローチャート: 判断 214">
          <a:extLst>
            <a:ext uri="{FF2B5EF4-FFF2-40B4-BE49-F238E27FC236}">
              <a16:creationId xmlns:a16="http://schemas.microsoft.com/office/drawing/2014/main" id="{DBB0AB1C-F008-4A90-BBFD-97A2989E5B7A}"/>
            </a:ext>
          </a:extLst>
        </xdr:cNvPr>
        <xdr:cNvSpPr/>
      </xdr:nvSpPr>
      <xdr:spPr>
        <a:xfrm>
          <a:off x="7839075" y="100401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16" name="フローチャート: 判断 215">
          <a:extLst>
            <a:ext uri="{FF2B5EF4-FFF2-40B4-BE49-F238E27FC236}">
              <a16:creationId xmlns:a16="http://schemas.microsoft.com/office/drawing/2014/main" id="{CB748E6F-3D76-467E-A3D6-70FFFF4FA60E}"/>
            </a:ext>
          </a:extLst>
        </xdr:cNvPr>
        <xdr:cNvSpPr/>
      </xdr:nvSpPr>
      <xdr:spPr>
        <a:xfrm>
          <a:off x="7029450" y="100656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17" name="フローチャート: 判断 216">
          <a:extLst>
            <a:ext uri="{FF2B5EF4-FFF2-40B4-BE49-F238E27FC236}">
              <a16:creationId xmlns:a16="http://schemas.microsoft.com/office/drawing/2014/main" id="{6FCEACCC-3660-406D-B54E-2BF4532A1022}"/>
            </a:ext>
          </a:extLst>
        </xdr:cNvPr>
        <xdr:cNvSpPr/>
      </xdr:nvSpPr>
      <xdr:spPr>
        <a:xfrm>
          <a:off x="6238875" y="100852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0A7BCFF-3DC4-4AB7-A790-A0562A29188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DA13492-DD33-4EDC-9A5B-F0073357E62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F75F5E73-D74C-4F18-9426-6CF2E1EA618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B94DB0C9-232E-4F8D-925A-8125B5F0D7F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8E5354D-7959-4980-9CC9-D04ABE1F9FE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81605</xdr:rowOff>
    </xdr:from>
    <xdr:to>
      <xdr:col>55</xdr:col>
      <xdr:colOff>50800</xdr:colOff>
      <xdr:row>62</xdr:row>
      <xdr:rowOff>11755</xdr:rowOff>
    </xdr:to>
    <xdr:sp macro="" textlink="">
      <xdr:nvSpPr>
        <xdr:cNvPr id="223" name="楕円 222">
          <a:extLst>
            <a:ext uri="{FF2B5EF4-FFF2-40B4-BE49-F238E27FC236}">
              <a16:creationId xmlns:a16="http://schemas.microsoft.com/office/drawing/2014/main" id="{92C30360-E22B-4055-978E-34600F3CC8B2}"/>
            </a:ext>
          </a:extLst>
        </xdr:cNvPr>
        <xdr:cNvSpPr/>
      </xdr:nvSpPr>
      <xdr:spPr>
        <a:xfrm>
          <a:off x="9401175" y="996220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104482</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ECF426C7-C9B9-4ADB-8E55-D519A3AAE2FE}"/>
            </a:ext>
          </a:extLst>
        </xdr:cNvPr>
        <xdr:cNvSpPr txBox="1"/>
      </xdr:nvSpPr>
      <xdr:spPr>
        <a:xfrm>
          <a:off x="9467850" y="982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91079</xdr:rowOff>
    </xdr:from>
    <xdr:to>
      <xdr:col>50</xdr:col>
      <xdr:colOff>165100</xdr:colOff>
      <xdr:row>62</xdr:row>
      <xdr:rowOff>21229</xdr:rowOff>
    </xdr:to>
    <xdr:sp macro="" textlink="">
      <xdr:nvSpPr>
        <xdr:cNvPr id="225" name="楕円 224">
          <a:extLst>
            <a:ext uri="{FF2B5EF4-FFF2-40B4-BE49-F238E27FC236}">
              <a16:creationId xmlns:a16="http://schemas.microsoft.com/office/drawing/2014/main" id="{7E6BDEAF-FC6E-48D1-B54C-1AE4800649B9}"/>
            </a:ext>
          </a:extLst>
        </xdr:cNvPr>
        <xdr:cNvSpPr/>
      </xdr:nvSpPr>
      <xdr:spPr>
        <a:xfrm>
          <a:off x="8639175" y="99653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132405</xdr:rowOff>
    </xdr:from>
    <xdr:to>
      <xdr:col>55</xdr:col>
      <xdr:colOff>0</xdr:colOff>
      <xdr:row>61</xdr:row>
      <xdr:rowOff>141879</xdr:rowOff>
    </xdr:to>
    <xdr:cxnSp macro="">
      <xdr:nvCxnSpPr>
        <xdr:cNvPr id="226" name="直線コネクタ 225">
          <a:extLst>
            <a:ext uri="{FF2B5EF4-FFF2-40B4-BE49-F238E27FC236}">
              <a16:creationId xmlns:a16="http://schemas.microsoft.com/office/drawing/2014/main" id="{D7A94662-E404-4E19-902C-D327B8A8101C}"/>
            </a:ext>
          </a:extLst>
        </xdr:cNvPr>
        <xdr:cNvCxnSpPr/>
      </xdr:nvCxnSpPr>
      <xdr:spPr>
        <a:xfrm flipV="1">
          <a:off x="8686800" y="10009830"/>
          <a:ext cx="74295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6D9DDEAD-9C5A-470E-AE29-054A8A914FCA}"/>
            </a:ext>
          </a:extLst>
        </xdr:cNvPr>
        <xdr:cNvSpPr txBox="1"/>
      </xdr:nvSpPr>
      <xdr:spPr>
        <a:xfrm>
          <a:off x="8399995" y="100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B08D2715-6B3A-4F53-BF17-A2198768A87D}"/>
            </a:ext>
          </a:extLst>
        </xdr:cNvPr>
        <xdr:cNvSpPr txBox="1"/>
      </xdr:nvSpPr>
      <xdr:spPr>
        <a:xfrm>
          <a:off x="7609420" y="98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1B9620A5-26C7-41D5-8A75-7E2EF75A0B73}"/>
            </a:ext>
          </a:extLst>
        </xdr:cNvPr>
        <xdr:cNvSpPr txBox="1"/>
      </xdr:nvSpPr>
      <xdr:spPr>
        <a:xfrm>
          <a:off x="6818845" y="985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30" name="n_4aveValue【橋りょう・トンネル】&#10;一人当たり有形固定資産（償却資産）額">
          <a:extLst>
            <a:ext uri="{FF2B5EF4-FFF2-40B4-BE49-F238E27FC236}">
              <a16:creationId xmlns:a16="http://schemas.microsoft.com/office/drawing/2014/main" id="{86BFEE6F-99FC-41C6-9A31-FA82AE4B46BD}"/>
            </a:ext>
          </a:extLst>
        </xdr:cNvPr>
        <xdr:cNvSpPr txBox="1"/>
      </xdr:nvSpPr>
      <xdr:spPr>
        <a:xfrm>
          <a:off x="6009220" y="98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37756</xdr:rowOff>
    </xdr:from>
    <xdr:ext cx="599010" cy="259045"/>
    <xdr:sp macro="" textlink="">
      <xdr:nvSpPr>
        <xdr:cNvPr id="231" name="n_1mainValue【橋りょう・トンネル】&#10;一人当たり有形固定資産（償却資産）額">
          <a:extLst>
            <a:ext uri="{FF2B5EF4-FFF2-40B4-BE49-F238E27FC236}">
              <a16:creationId xmlns:a16="http://schemas.microsoft.com/office/drawing/2014/main" id="{430EBEFF-9BF0-4EBD-B99D-30140CD66A45}"/>
            </a:ext>
          </a:extLst>
        </xdr:cNvPr>
        <xdr:cNvSpPr txBox="1"/>
      </xdr:nvSpPr>
      <xdr:spPr>
        <a:xfrm>
          <a:off x="8399995" y="975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27E05BAC-5B90-49C3-804D-FF7D9B2FC65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96308B87-F40E-4796-9D22-78D835ED38B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CFD99348-809B-48BE-AB3A-784408EB9170}"/>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EE30F633-34E8-4935-987B-EE231D09FD97}"/>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9ACB8A37-36BC-4127-AFD3-1AC0E97477C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3C6E8795-ECDE-4A6A-A7FF-CDE4829E81A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5A923726-1A01-4BB0-B5A8-92C0481F9C4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4B2424FA-F025-494F-9D31-15F03B6D8EE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835F7721-C0AA-41DD-9C55-178EE87A0A8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55B6E7DD-35D0-4C3C-AE4B-64102690235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BB661D74-80DB-44D8-974B-97AC58236D1D}"/>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E3AE0F8E-7DB8-47F2-BF45-0CCB71674C7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4" name="テキスト ボックス 243">
          <a:extLst>
            <a:ext uri="{FF2B5EF4-FFF2-40B4-BE49-F238E27FC236}">
              <a16:creationId xmlns:a16="http://schemas.microsoft.com/office/drawing/2014/main" id="{4CC7DB39-8BCC-4661-938D-61452F84AB0F}"/>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270746B4-AC4C-47E6-865E-0A078C463E3B}"/>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53D4072-DB72-4544-924D-78E7E91AAF8F}"/>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7D10AB39-E017-4664-B95E-F5343AF4277A}"/>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BE02EE91-3707-485B-A239-87FAF6F4924F}"/>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ADE816B7-5B7A-4E6D-8422-D77EED5757F6}"/>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553D320A-4169-4224-990A-EC151EDF6612}"/>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F6813600-8844-4B26-B264-2D2F1B4437D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a:extLst>
            <a:ext uri="{FF2B5EF4-FFF2-40B4-BE49-F238E27FC236}">
              <a16:creationId xmlns:a16="http://schemas.microsoft.com/office/drawing/2014/main" id="{25DDC603-3F32-44B2-A452-A06D31357987}"/>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15515834-CC76-4DCA-9D7A-415F4B7DF6B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4" name="テキスト ボックス 253">
          <a:extLst>
            <a:ext uri="{FF2B5EF4-FFF2-40B4-BE49-F238E27FC236}">
              <a16:creationId xmlns:a16="http://schemas.microsoft.com/office/drawing/2014/main" id="{60F7525D-B285-4F8A-94DB-63EE0B626FFA}"/>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DDCB9C7F-E859-4E52-8128-E794728739A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56" name="直線コネクタ 255">
          <a:extLst>
            <a:ext uri="{FF2B5EF4-FFF2-40B4-BE49-F238E27FC236}">
              <a16:creationId xmlns:a16="http://schemas.microsoft.com/office/drawing/2014/main" id="{98D054CD-393B-4D25-A9FB-6B4FAB2DBF93}"/>
            </a:ext>
          </a:extLst>
        </xdr:cNvPr>
        <xdr:cNvCxnSpPr/>
      </xdr:nvCxnSpPr>
      <xdr:spPr>
        <a:xfrm flipV="1">
          <a:off x="4180840" y="12628880"/>
          <a:ext cx="0"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CDC7F80B-AB32-421A-A4B4-4AFE59681C9A}"/>
            </a:ext>
          </a:extLst>
        </xdr:cNvPr>
        <xdr:cNvSpPr txBox="1"/>
      </xdr:nvSpPr>
      <xdr:spPr>
        <a:xfrm>
          <a:off x="4219575"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58" name="直線コネクタ 257">
          <a:extLst>
            <a:ext uri="{FF2B5EF4-FFF2-40B4-BE49-F238E27FC236}">
              <a16:creationId xmlns:a16="http://schemas.microsoft.com/office/drawing/2014/main" id="{59BB2149-AAD0-47DF-9C55-9CF6F1CF8CFB}"/>
            </a:ext>
          </a:extLst>
        </xdr:cNvPr>
        <xdr:cNvCxnSpPr/>
      </xdr:nvCxnSpPr>
      <xdr:spPr>
        <a:xfrm>
          <a:off x="4105275" y="1401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9" name="【公営住宅】&#10;有形固定資産減価償却率最大値テキスト">
          <a:extLst>
            <a:ext uri="{FF2B5EF4-FFF2-40B4-BE49-F238E27FC236}">
              <a16:creationId xmlns:a16="http://schemas.microsoft.com/office/drawing/2014/main" id="{6D193B91-E440-4556-8ABB-FE69936964B0}"/>
            </a:ext>
          </a:extLst>
        </xdr:cNvPr>
        <xdr:cNvSpPr txBox="1"/>
      </xdr:nvSpPr>
      <xdr:spPr>
        <a:xfrm>
          <a:off x="4219575" y="1241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60" name="直線コネクタ 259">
          <a:extLst>
            <a:ext uri="{FF2B5EF4-FFF2-40B4-BE49-F238E27FC236}">
              <a16:creationId xmlns:a16="http://schemas.microsoft.com/office/drawing/2014/main" id="{97E72B35-09B2-41D4-B477-C8C4007BF9EE}"/>
            </a:ext>
          </a:extLst>
        </xdr:cNvPr>
        <xdr:cNvCxnSpPr/>
      </xdr:nvCxnSpPr>
      <xdr:spPr>
        <a:xfrm>
          <a:off x="4105275" y="12628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246358A4-1B8C-4AE3-94A0-1EFA810DF6E5}"/>
            </a:ext>
          </a:extLst>
        </xdr:cNvPr>
        <xdr:cNvSpPr txBox="1"/>
      </xdr:nvSpPr>
      <xdr:spPr>
        <a:xfrm>
          <a:off x="4219575"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62" name="フローチャート: 判断 261">
          <a:extLst>
            <a:ext uri="{FF2B5EF4-FFF2-40B4-BE49-F238E27FC236}">
              <a16:creationId xmlns:a16="http://schemas.microsoft.com/office/drawing/2014/main" id="{B5D77E9D-7BC8-4182-AE20-0541BF87D005}"/>
            </a:ext>
          </a:extLst>
        </xdr:cNvPr>
        <xdr:cNvSpPr/>
      </xdr:nvSpPr>
      <xdr:spPr>
        <a:xfrm>
          <a:off x="4124325" y="134010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63" name="フローチャート: 判断 262">
          <a:extLst>
            <a:ext uri="{FF2B5EF4-FFF2-40B4-BE49-F238E27FC236}">
              <a16:creationId xmlns:a16="http://schemas.microsoft.com/office/drawing/2014/main" id="{1C6D0503-7238-48C8-A890-BEBA7C9A15FE}"/>
            </a:ext>
          </a:extLst>
        </xdr:cNvPr>
        <xdr:cNvSpPr/>
      </xdr:nvSpPr>
      <xdr:spPr>
        <a:xfrm>
          <a:off x="3381375" y="13346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64" name="フローチャート: 判断 263">
          <a:extLst>
            <a:ext uri="{FF2B5EF4-FFF2-40B4-BE49-F238E27FC236}">
              <a16:creationId xmlns:a16="http://schemas.microsoft.com/office/drawing/2014/main" id="{D8A5AD62-3305-414A-9172-A1BAD0A1ED0A}"/>
            </a:ext>
          </a:extLst>
        </xdr:cNvPr>
        <xdr:cNvSpPr/>
      </xdr:nvSpPr>
      <xdr:spPr>
        <a:xfrm>
          <a:off x="2571750" y="13312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65" name="フローチャート: 判断 264">
          <a:extLst>
            <a:ext uri="{FF2B5EF4-FFF2-40B4-BE49-F238E27FC236}">
              <a16:creationId xmlns:a16="http://schemas.microsoft.com/office/drawing/2014/main" id="{8E9F007A-BDD9-4CA5-BF1B-EB06685CB6C0}"/>
            </a:ext>
          </a:extLst>
        </xdr:cNvPr>
        <xdr:cNvSpPr/>
      </xdr:nvSpPr>
      <xdr:spPr>
        <a:xfrm>
          <a:off x="1781175" y="13346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66" name="フローチャート: 判断 265">
          <a:extLst>
            <a:ext uri="{FF2B5EF4-FFF2-40B4-BE49-F238E27FC236}">
              <a16:creationId xmlns:a16="http://schemas.microsoft.com/office/drawing/2014/main" id="{6C912ABC-7E35-4514-BC56-1B2CB42A9851}"/>
            </a:ext>
          </a:extLst>
        </xdr:cNvPr>
        <xdr:cNvSpPr/>
      </xdr:nvSpPr>
      <xdr:spPr>
        <a:xfrm>
          <a:off x="981075" y="132994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9679F8B-6B01-4DFF-AE02-A5572744EEB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A270E0C9-D817-46E1-B638-19A759A7841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4AB51694-77CF-4B3A-99C4-415E01E87C1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B538A980-4468-46E7-A349-CA7A07F7E51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68A15631-213C-40E6-9B3F-0BD54809F02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72" name="楕円 271">
          <a:extLst>
            <a:ext uri="{FF2B5EF4-FFF2-40B4-BE49-F238E27FC236}">
              <a16:creationId xmlns:a16="http://schemas.microsoft.com/office/drawing/2014/main" id="{BD2E7759-2C72-43EF-B786-B21A3397E783}"/>
            </a:ext>
          </a:extLst>
        </xdr:cNvPr>
        <xdr:cNvSpPr/>
      </xdr:nvSpPr>
      <xdr:spPr>
        <a:xfrm>
          <a:off x="4124325" y="13307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273" name="【公営住宅】&#10;有形固定資産減価償却率該当値テキスト">
          <a:extLst>
            <a:ext uri="{FF2B5EF4-FFF2-40B4-BE49-F238E27FC236}">
              <a16:creationId xmlns:a16="http://schemas.microsoft.com/office/drawing/2014/main" id="{DECCBE77-F3C9-4FF4-B11A-E509E30A53EC}"/>
            </a:ext>
          </a:extLst>
        </xdr:cNvPr>
        <xdr:cNvSpPr txBox="1"/>
      </xdr:nvSpPr>
      <xdr:spPr>
        <a:xfrm>
          <a:off x="4219575"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74" name="楕円 273">
          <a:extLst>
            <a:ext uri="{FF2B5EF4-FFF2-40B4-BE49-F238E27FC236}">
              <a16:creationId xmlns:a16="http://schemas.microsoft.com/office/drawing/2014/main" id="{B1E228C1-4D84-43B8-AF71-E26FE7EFCAD3}"/>
            </a:ext>
          </a:extLst>
        </xdr:cNvPr>
        <xdr:cNvSpPr/>
      </xdr:nvSpPr>
      <xdr:spPr>
        <a:xfrm>
          <a:off x="3381375" y="132803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83820</xdr:rowOff>
    </xdr:to>
    <xdr:cxnSp macro="">
      <xdr:nvCxnSpPr>
        <xdr:cNvPr id="275" name="直線コネクタ 274">
          <a:extLst>
            <a:ext uri="{FF2B5EF4-FFF2-40B4-BE49-F238E27FC236}">
              <a16:creationId xmlns:a16="http://schemas.microsoft.com/office/drawing/2014/main" id="{9A77CE1C-34A0-47EB-892A-C877C864DFD2}"/>
            </a:ext>
          </a:extLst>
        </xdr:cNvPr>
        <xdr:cNvCxnSpPr/>
      </xdr:nvCxnSpPr>
      <xdr:spPr>
        <a:xfrm>
          <a:off x="3429000" y="13328014"/>
          <a:ext cx="75247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76" name="n_1aveValue【公営住宅】&#10;有形固定資産減価償却率">
          <a:extLst>
            <a:ext uri="{FF2B5EF4-FFF2-40B4-BE49-F238E27FC236}">
              <a16:creationId xmlns:a16="http://schemas.microsoft.com/office/drawing/2014/main" id="{38C42800-CAB5-4606-A4B7-117E3FC1F1C7}"/>
            </a:ext>
          </a:extLst>
        </xdr:cNvPr>
        <xdr:cNvSpPr txBox="1"/>
      </xdr:nvSpPr>
      <xdr:spPr>
        <a:xfrm>
          <a:off x="3239144" y="1343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77" name="n_2aveValue【公営住宅】&#10;有形固定資産減価償却率">
          <a:extLst>
            <a:ext uri="{FF2B5EF4-FFF2-40B4-BE49-F238E27FC236}">
              <a16:creationId xmlns:a16="http://schemas.microsoft.com/office/drawing/2014/main" id="{1660934B-7B54-4BC9-8F24-F46F39148383}"/>
            </a:ext>
          </a:extLst>
        </xdr:cNvPr>
        <xdr:cNvSpPr txBox="1"/>
      </xdr:nvSpPr>
      <xdr:spPr>
        <a:xfrm>
          <a:off x="243904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78" name="n_3aveValue【公営住宅】&#10;有形固定資産減価償却率">
          <a:extLst>
            <a:ext uri="{FF2B5EF4-FFF2-40B4-BE49-F238E27FC236}">
              <a16:creationId xmlns:a16="http://schemas.microsoft.com/office/drawing/2014/main" id="{D689A348-922A-41A5-8426-8037FF14DD35}"/>
            </a:ext>
          </a:extLst>
        </xdr:cNvPr>
        <xdr:cNvSpPr txBox="1"/>
      </xdr:nvSpPr>
      <xdr:spPr>
        <a:xfrm>
          <a:off x="1648469" y="1312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279" name="n_4aveValue【公営住宅】&#10;有形固定資産減価償却率">
          <a:extLst>
            <a:ext uri="{FF2B5EF4-FFF2-40B4-BE49-F238E27FC236}">
              <a16:creationId xmlns:a16="http://schemas.microsoft.com/office/drawing/2014/main" id="{AECCF3EF-73A4-4CD7-AF49-14400302EAC3}"/>
            </a:ext>
          </a:extLst>
        </xdr:cNvPr>
        <xdr:cNvSpPr txBox="1"/>
      </xdr:nvSpPr>
      <xdr:spPr>
        <a:xfrm>
          <a:off x="8483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120666</xdr:rowOff>
    </xdr:from>
    <xdr:ext cx="405111" cy="259045"/>
    <xdr:sp macro="" textlink="">
      <xdr:nvSpPr>
        <xdr:cNvPr id="280" name="n_1mainValue【公営住宅】&#10;有形固定資産減価償却率">
          <a:extLst>
            <a:ext uri="{FF2B5EF4-FFF2-40B4-BE49-F238E27FC236}">
              <a16:creationId xmlns:a16="http://schemas.microsoft.com/office/drawing/2014/main" id="{0A36E5F1-98B1-4131-86D7-8D7D64E14ED7}"/>
            </a:ext>
          </a:extLst>
        </xdr:cNvPr>
        <xdr:cNvSpPr txBox="1"/>
      </xdr:nvSpPr>
      <xdr:spPr>
        <a:xfrm>
          <a:off x="3239144" y="1307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892A8CED-FE61-461D-9847-D59B433091F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E52B53B4-05B5-4728-B444-0D90C19FC809}"/>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8FEB57BC-1665-4E12-BC3D-54E418EA0319}"/>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453343DA-0946-4742-9DBD-28642C5EFC5B}"/>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347FE65-7506-4B2F-B619-1646EB967CA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E6CDE41F-8614-4A38-A0FE-8F234BBFAC7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2B14BC01-7E20-402E-B331-231BD3F16FF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CEF495AC-8D82-4544-AEE8-F06B7A8A067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53B12D8F-5D33-49C2-A6C9-CE9332E6B30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425CA917-B6E4-443A-8338-EA260A6F4B6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CC1DCD86-5DC8-48B0-B362-24031CE69CE8}"/>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2C7BF63F-318F-4EA6-9DEC-6C92A76B1DC7}"/>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3E2090C4-2F61-4004-B2B2-308B14D470DF}"/>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BC6526BB-59D5-4E9B-A0C0-1ED78A6C4072}"/>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72D28C0A-F18C-4D07-A054-F711C1E99335}"/>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18764897-F8F3-4277-8272-18B07F6D65B9}"/>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AB407B09-6543-4C5E-97B9-1E464489A40D}"/>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6F29710D-4139-451B-AF58-DF70139C5CAE}"/>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D3B25184-EC58-492A-B759-74AB5060FD7A}"/>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281CC364-EE77-4006-AB33-3630FA2BB9AA}"/>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261166E8-AB07-4630-9040-DD416913A66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B162640B-1555-492D-B78D-50EDA1439FD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4A3A70EB-62CE-4199-9460-B9FCDD041D3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04" name="直線コネクタ 303">
          <a:extLst>
            <a:ext uri="{FF2B5EF4-FFF2-40B4-BE49-F238E27FC236}">
              <a16:creationId xmlns:a16="http://schemas.microsoft.com/office/drawing/2014/main" id="{39C1D6C4-819C-4A4E-ABF7-0B697B574E24}"/>
            </a:ext>
          </a:extLst>
        </xdr:cNvPr>
        <xdr:cNvCxnSpPr/>
      </xdr:nvCxnSpPr>
      <xdr:spPr>
        <a:xfrm flipV="1">
          <a:off x="9429115" y="12575921"/>
          <a:ext cx="0" cy="1434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05" name="【公営住宅】&#10;一人当たり面積最小値テキスト">
          <a:extLst>
            <a:ext uri="{FF2B5EF4-FFF2-40B4-BE49-F238E27FC236}">
              <a16:creationId xmlns:a16="http://schemas.microsoft.com/office/drawing/2014/main" id="{43D866E1-A591-4047-BEE5-FD4A27A3D5E9}"/>
            </a:ext>
          </a:extLst>
        </xdr:cNvPr>
        <xdr:cNvSpPr txBox="1"/>
      </xdr:nvSpPr>
      <xdr:spPr>
        <a:xfrm>
          <a:off x="9467850"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06" name="直線コネクタ 305">
          <a:extLst>
            <a:ext uri="{FF2B5EF4-FFF2-40B4-BE49-F238E27FC236}">
              <a16:creationId xmlns:a16="http://schemas.microsoft.com/office/drawing/2014/main" id="{16980F4E-C169-45EF-B0B8-443EDC9A8D90}"/>
            </a:ext>
          </a:extLst>
        </xdr:cNvPr>
        <xdr:cNvCxnSpPr/>
      </xdr:nvCxnSpPr>
      <xdr:spPr>
        <a:xfrm>
          <a:off x="9363075" y="140106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07" name="【公営住宅】&#10;一人当たり面積最大値テキスト">
          <a:extLst>
            <a:ext uri="{FF2B5EF4-FFF2-40B4-BE49-F238E27FC236}">
              <a16:creationId xmlns:a16="http://schemas.microsoft.com/office/drawing/2014/main" id="{D7A0B66C-79B1-4664-8C71-E578BC4AC9FA}"/>
            </a:ext>
          </a:extLst>
        </xdr:cNvPr>
        <xdr:cNvSpPr txBox="1"/>
      </xdr:nvSpPr>
      <xdr:spPr>
        <a:xfrm>
          <a:off x="9467850" y="1236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08" name="直線コネクタ 307">
          <a:extLst>
            <a:ext uri="{FF2B5EF4-FFF2-40B4-BE49-F238E27FC236}">
              <a16:creationId xmlns:a16="http://schemas.microsoft.com/office/drawing/2014/main" id="{BA6357B9-D801-4441-8EF2-E897DFF4A818}"/>
            </a:ext>
          </a:extLst>
        </xdr:cNvPr>
        <xdr:cNvCxnSpPr/>
      </xdr:nvCxnSpPr>
      <xdr:spPr>
        <a:xfrm>
          <a:off x="9363075" y="12575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09" name="【公営住宅】&#10;一人当たり面積平均値テキスト">
          <a:extLst>
            <a:ext uri="{FF2B5EF4-FFF2-40B4-BE49-F238E27FC236}">
              <a16:creationId xmlns:a16="http://schemas.microsoft.com/office/drawing/2014/main" id="{8BA53647-F9FE-49AE-83D5-3DB90CC01D80}"/>
            </a:ext>
          </a:extLst>
        </xdr:cNvPr>
        <xdr:cNvSpPr txBox="1"/>
      </xdr:nvSpPr>
      <xdr:spPr>
        <a:xfrm>
          <a:off x="9467850" y="13561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10" name="フローチャート: 判断 309">
          <a:extLst>
            <a:ext uri="{FF2B5EF4-FFF2-40B4-BE49-F238E27FC236}">
              <a16:creationId xmlns:a16="http://schemas.microsoft.com/office/drawing/2014/main" id="{628BE761-9CEB-477B-8941-1E59C7C0DA5B}"/>
            </a:ext>
          </a:extLst>
        </xdr:cNvPr>
        <xdr:cNvSpPr/>
      </xdr:nvSpPr>
      <xdr:spPr>
        <a:xfrm>
          <a:off x="9401175" y="137064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11" name="フローチャート: 判断 310">
          <a:extLst>
            <a:ext uri="{FF2B5EF4-FFF2-40B4-BE49-F238E27FC236}">
              <a16:creationId xmlns:a16="http://schemas.microsoft.com/office/drawing/2014/main" id="{F4BFD57F-A23F-4DE5-BA3D-9904C7ED189A}"/>
            </a:ext>
          </a:extLst>
        </xdr:cNvPr>
        <xdr:cNvSpPr/>
      </xdr:nvSpPr>
      <xdr:spPr>
        <a:xfrm>
          <a:off x="8639175" y="1370914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12" name="フローチャート: 判断 311">
          <a:extLst>
            <a:ext uri="{FF2B5EF4-FFF2-40B4-BE49-F238E27FC236}">
              <a16:creationId xmlns:a16="http://schemas.microsoft.com/office/drawing/2014/main" id="{1D6A1D83-C812-4520-8BAA-1CB9C593ADD1}"/>
            </a:ext>
          </a:extLst>
        </xdr:cNvPr>
        <xdr:cNvSpPr/>
      </xdr:nvSpPr>
      <xdr:spPr>
        <a:xfrm>
          <a:off x="7839075" y="137139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13" name="フローチャート: 判断 312">
          <a:extLst>
            <a:ext uri="{FF2B5EF4-FFF2-40B4-BE49-F238E27FC236}">
              <a16:creationId xmlns:a16="http://schemas.microsoft.com/office/drawing/2014/main" id="{D6845819-CBD4-456B-826D-E17102C6EB10}"/>
            </a:ext>
          </a:extLst>
        </xdr:cNvPr>
        <xdr:cNvSpPr/>
      </xdr:nvSpPr>
      <xdr:spPr>
        <a:xfrm>
          <a:off x="7029450" y="137185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14" name="フローチャート: 判断 313">
          <a:extLst>
            <a:ext uri="{FF2B5EF4-FFF2-40B4-BE49-F238E27FC236}">
              <a16:creationId xmlns:a16="http://schemas.microsoft.com/office/drawing/2014/main" id="{8009CD17-768B-4FD1-969C-F57C3F44EF41}"/>
            </a:ext>
          </a:extLst>
        </xdr:cNvPr>
        <xdr:cNvSpPr/>
      </xdr:nvSpPr>
      <xdr:spPr>
        <a:xfrm>
          <a:off x="6238875" y="137262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4A05A469-A11C-4F38-A578-67B7E8B179C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2BE2A7D-8907-4265-BB7D-6D909CD6E8F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393E1DCA-4836-4717-AD0F-2C2C6A6C596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FED31C67-2BD8-402D-8DDD-45EB4F6C7EE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7C0DCB06-0FD0-4585-A3E6-F7C6F58F266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75692</xdr:rowOff>
    </xdr:from>
    <xdr:to>
      <xdr:col>55</xdr:col>
      <xdr:colOff>50800</xdr:colOff>
      <xdr:row>86</xdr:row>
      <xdr:rowOff>5842</xdr:rowOff>
    </xdr:to>
    <xdr:sp macro="" textlink="">
      <xdr:nvSpPr>
        <xdr:cNvPr id="320" name="楕円 319">
          <a:extLst>
            <a:ext uri="{FF2B5EF4-FFF2-40B4-BE49-F238E27FC236}">
              <a16:creationId xmlns:a16="http://schemas.microsoft.com/office/drawing/2014/main" id="{3FA0FAA6-2A68-419A-BE1E-D796689AE50E}"/>
            </a:ext>
          </a:extLst>
        </xdr:cNvPr>
        <xdr:cNvSpPr/>
      </xdr:nvSpPr>
      <xdr:spPr>
        <a:xfrm>
          <a:off x="9401175" y="1383931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162069</xdr:rowOff>
    </xdr:from>
    <xdr:ext cx="469744" cy="259045"/>
    <xdr:sp macro="" textlink="">
      <xdr:nvSpPr>
        <xdr:cNvPr id="321" name="【公営住宅】&#10;一人当たり面積該当値テキスト">
          <a:extLst>
            <a:ext uri="{FF2B5EF4-FFF2-40B4-BE49-F238E27FC236}">
              <a16:creationId xmlns:a16="http://schemas.microsoft.com/office/drawing/2014/main" id="{5B743054-C8DB-4E3E-A65E-5D17697EBE14}"/>
            </a:ext>
          </a:extLst>
        </xdr:cNvPr>
        <xdr:cNvSpPr txBox="1"/>
      </xdr:nvSpPr>
      <xdr:spPr>
        <a:xfrm>
          <a:off x="9467850" y="1376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22" name="楕円 321">
          <a:extLst>
            <a:ext uri="{FF2B5EF4-FFF2-40B4-BE49-F238E27FC236}">
              <a16:creationId xmlns:a16="http://schemas.microsoft.com/office/drawing/2014/main" id="{5DF51956-D12E-4A90-8EA0-7E55BD738865}"/>
            </a:ext>
          </a:extLst>
        </xdr:cNvPr>
        <xdr:cNvSpPr/>
      </xdr:nvSpPr>
      <xdr:spPr>
        <a:xfrm>
          <a:off x="8639175" y="13842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126492</xdr:rowOff>
    </xdr:from>
    <xdr:to>
      <xdr:col>55</xdr:col>
      <xdr:colOff>0</xdr:colOff>
      <xdr:row>85</xdr:row>
      <xdr:rowOff>129539</xdr:rowOff>
    </xdr:to>
    <xdr:cxnSp macro="">
      <xdr:nvCxnSpPr>
        <xdr:cNvPr id="323" name="直線コネクタ 322">
          <a:extLst>
            <a:ext uri="{FF2B5EF4-FFF2-40B4-BE49-F238E27FC236}">
              <a16:creationId xmlns:a16="http://schemas.microsoft.com/office/drawing/2014/main" id="{EF3325AE-0A72-4807-B649-F2AD009DE118}"/>
            </a:ext>
          </a:extLst>
        </xdr:cNvPr>
        <xdr:cNvCxnSpPr/>
      </xdr:nvCxnSpPr>
      <xdr:spPr>
        <a:xfrm flipV="1">
          <a:off x="8686800" y="13886942"/>
          <a:ext cx="74295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24" name="n_1aveValue【公営住宅】&#10;一人当たり面積">
          <a:extLst>
            <a:ext uri="{FF2B5EF4-FFF2-40B4-BE49-F238E27FC236}">
              <a16:creationId xmlns:a16="http://schemas.microsoft.com/office/drawing/2014/main" id="{BCD26485-C100-422A-8CB9-1E33575F4D78}"/>
            </a:ext>
          </a:extLst>
        </xdr:cNvPr>
        <xdr:cNvSpPr txBox="1"/>
      </xdr:nvSpPr>
      <xdr:spPr>
        <a:xfrm>
          <a:off x="8458277" y="134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25" name="n_2aveValue【公営住宅】&#10;一人当たり面積">
          <a:extLst>
            <a:ext uri="{FF2B5EF4-FFF2-40B4-BE49-F238E27FC236}">
              <a16:creationId xmlns:a16="http://schemas.microsoft.com/office/drawing/2014/main" id="{EA5D6AAC-5B0E-4D46-A204-519F0A60B6C4}"/>
            </a:ext>
          </a:extLst>
        </xdr:cNvPr>
        <xdr:cNvSpPr txBox="1"/>
      </xdr:nvSpPr>
      <xdr:spPr>
        <a:xfrm>
          <a:off x="7677227"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26" name="n_3aveValue【公営住宅】&#10;一人当たり面積">
          <a:extLst>
            <a:ext uri="{FF2B5EF4-FFF2-40B4-BE49-F238E27FC236}">
              <a16:creationId xmlns:a16="http://schemas.microsoft.com/office/drawing/2014/main" id="{E4E9668D-16D1-4869-9821-5F7E6B466A8B}"/>
            </a:ext>
          </a:extLst>
        </xdr:cNvPr>
        <xdr:cNvSpPr txBox="1"/>
      </xdr:nvSpPr>
      <xdr:spPr>
        <a:xfrm>
          <a:off x="6867602" y="1350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27" name="n_4aveValue【公営住宅】&#10;一人当たり面積">
          <a:extLst>
            <a:ext uri="{FF2B5EF4-FFF2-40B4-BE49-F238E27FC236}">
              <a16:creationId xmlns:a16="http://schemas.microsoft.com/office/drawing/2014/main" id="{63660439-040B-4F3E-93A7-CBA0F785443B}"/>
            </a:ext>
          </a:extLst>
        </xdr:cNvPr>
        <xdr:cNvSpPr txBox="1"/>
      </xdr:nvSpPr>
      <xdr:spPr>
        <a:xfrm>
          <a:off x="6067502" y="1350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28" name="n_1mainValue【公営住宅】&#10;一人当たり面積">
          <a:extLst>
            <a:ext uri="{FF2B5EF4-FFF2-40B4-BE49-F238E27FC236}">
              <a16:creationId xmlns:a16="http://schemas.microsoft.com/office/drawing/2014/main" id="{77454246-E365-421D-B2F3-64CEC8CC27FC}"/>
            </a:ext>
          </a:extLst>
        </xdr:cNvPr>
        <xdr:cNvSpPr txBox="1"/>
      </xdr:nvSpPr>
      <xdr:spPr>
        <a:xfrm>
          <a:off x="8458277"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8423BA2F-5A6D-4392-94DD-DB8D1FA43DF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2DEC414B-0D7F-4067-8E6E-A38FC76AAA4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E23928B0-1EB7-4BC6-9C86-3D719DC219B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69633330-27A3-41AA-9711-04607567547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70B73CB4-F6FD-49DB-BBB0-6CAB9A99B66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56D6F221-72DC-455D-84C3-566F42B531AA}"/>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38EB420D-492A-42B2-B2BD-1897FDD17D5C}"/>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2862F99C-A00E-4129-B2E0-6668B188D18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122AEE65-3B49-4C74-B471-4ACE07918A6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E9461E20-4E5A-4E91-B5E3-D6A5F948338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9" name="テキスト ボックス 338">
          <a:extLst>
            <a:ext uri="{FF2B5EF4-FFF2-40B4-BE49-F238E27FC236}">
              <a16:creationId xmlns:a16="http://schemas.microsoft.com/office/drawing/2014/main" id="{A2A205E9-23C2-4852-8263-B3A6E815DA0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a:extLst>
            <a:ext uri="{FF2B5EF4-FFF2-40B4-BE49-F238E27FC236}">
              <a16:creationId xmlns:a16="http://schemas.microsoft.com/office/drawing/2014/main" id="{2F6D4E50-F3A5-4972-B34E-2FF4EA8C3498}"/>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1" name="テキスト ボックス 340">
          <a:extLst>
            <a:ext uri="{FF2B5EF4-FFF2-40B4-BE49-F238E27FC236}">
              <a16:creationId xmlns:a16="http://schemas.microsoft.com/office/drawing/2014/main" id="{522C8275-7553-4570-95BD-4E4AB683A027}"/>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a:extLst>
            <a:ext uri="{FF2B5EF4-FFF2-40B4-BE49-F238E27FC236}">
              <a16:creationId xmlns:a16="http://schemas.microsoft.com/office/drawing/2014/main" id="{1D9A1FF3-3161-41C6-BD00-449DBB8A0630}"/>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a:extLst>
            <a:ext uri="{FF2B5EF4-FFF2-40B4-BE49-F238E27FC236}">
              <a16:creationId xmlns:a16="http://schemas.microsoft.com/office/drawing/2014/main" id="{75059FA2-96CE-49D8-9A9E-06419D8613C7}"/>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a:extLst>
            <a:ext uri="{FF2B5EF4-FFF2-40B4-BE49-F238E27FC236}">
              <a16:creationId xmlns:a16="http://schemas.microsoft.com/office/drawing/2014/main" id="{B4E3EF3A-47D3-4033-976F-CBC8A2EB904C}"/>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a:extLst>
            <a:ext uri="{FF2B5EF4-FFF2-40B4-BE49-F238E27FC236}">
              <a16:creationId xmlns:a16="http://schemas.microsoft.com/office/drawing/2014/main" id="{9FB06936-F337-474B-8A4B-2E0854D694CB}"/>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a:extLst>
            <a:ext uri="{FF2B5EF4-FFF2-40B4-BE49-F238E27FC236}">
              <a16:creationId xmlns:a16="http://schemas.microsoft.com/office/drawing/2014/main" id="{AC9CEE17-EF77-4605-9EFE-A0CA4C5F02FF}"/>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a:extLst>
            <a:ext uri="{FF2B5EF4-FFF2-40B4-BE49-F238E27FC236}">
              <a16:creationId xmlns:a16="http://schemas.microsoft.com/office/drawing/2014/main" id="{0DBC1BEE-E1E7-4398-9181-C715ADB1A5C3}"/>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a:extLst>
            <a:ext uri="{FF2B5EF4-FFF2-40B4-BE49-F238E27FC236}">
              <a16:creationId xmlns:a16="http://schemas.microsoft.com/office/drawing/2014/main" id="{C208DDD7-5A3C-4C26-8AB9-4A2FD173F62A}"/>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a:extLst>
            <a:ext uri="{FF2B5EF4-FFF2-40B4-BE49-F238E27FC236}">
              <a16:creationId xmlns:a16="http://schemas.microsoft.com/office/drawing/2014/main" id="{755291A3-CE27-48A5-9942-0902BF0633A9}"/>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a:extLst>
            <a:ext uri="{FF2B5EF4-FFF2-40B4-BE49-F238E27FC236}">
              <a16:creationId xmlns:a16="http://schemas.microsoft.com/office/drawing/2014/main" id="{4E761520-C59C-47F5-B84B-2FAA787F2FFD}"/>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1" name="テキスト ボックス 350">
          <a:extLst>
            <a:ext uri="{FF2B5EF4-FFF2-40B4-BE49-F238E27FC236}">
              <a16:creationId xmlns:a16="http://schemas.microsoft.com/office/drawing/2014/main" id="{7FF24EF2-E869-4DC7-8120-7792623930E8}"/>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AB7460BB-1024-41A2-847A-F9C3AA01EEC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a:extLst>
            <a:ext uri="{FF2B5EF4-FFF2-40B4-BE49-F238E27FC236}">
              <a16:creationId xmlns:a16="http://schemas.microsoft.com/office/drawing/2014/main" id="{8D828706-71A4-42BD-879B-3BBB63DBB09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354" name="直線コネクタ 353">
          <a:extLst>
            <a:ext uri="{FF2B5EF4-FFF2-40B4-BE49-F238E27FC236}">
              <a16:creationId xmlns:a16="http://schemas.microsoft.com/office/drawing/2014/main" id="{70FB7825-ED4A-4D89-9F85-37CC235F8FCE}"/>
            </a:ext>
          </a:extLst>
        </xdr:cNvPr>
        <xdr:cNvCxnSpPr/>
      </xdr:nvCxnSpPr>
      <xdr:spPr>
        <a:xfrm flipV="1">
          <a:off x="4180840" y="16219805"/>
          <a:ext cx="0" cy="146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5" name="【港湾・漁港】&#10;有形固定資産減価償却率最小値テキスト">
          <a:extLst>
            <a:ext uri="{FF2B5EF4-FFF2-40B4-BE49-F238E27FC236}">
              <a16:creationId xmlns:a16="http://schemas.microsoft.com/office/drawing/2014/main" id="{7F1752C1-C792-40C2-BFE9-D5AEEA63D72D}"/>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6" name="直線コネクタ 355">
          <a:extLst>
            <a:ext uri="{FF2B5EF4-FFF2-40B4-BE49-F238E27FC236}">
              <a16:creationId xmlns:a16="http://schemas.microsoft.com/office/drawing/2014/main" id="{2221616C-B460-47BE-BDD5-F2C2B4F368F5}"/>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357" name="【港湾・漁港】&#10;有形固定資産減価償却率最大値テキスト">
          <a:extLst>
            <a:ext uri="{FF2B5EF4-FFF2-40B4-BE49-F238E27FC236}">
              <a16:creationId xmlns:a16="http://schemas.microsoft.com/office/drawing/2014/main" id="{770CD4D3-2089-44EB-B99F-E85B41FEFD48}"/>
            </a:ext>
          </a:extLst>
        </xdr:cNvPr>
        <xdr:cNvSpPr txBox="1"/>
      </xdr:nvSpPr>
      <xdr:spPr>
        <a:xfrm>
          <a:off x="4219575" y="16014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358" name="直線コネクタ 357">
          <a:extLst>
            <a:ext uri="{FF2B5EF4-FFF2-40B4-BE49-F238E27FC236}">
              <a16:creationId xmlns:a16="http://schemas.microsoft.com/office/drawing/2014/main" id="{6A7F3E49-E41D-4337-8858-34327AF9D9DB}"/>
            </a:ext>
          </a:extLst>
        </xdr:cNvPr>
        <xdr:cNvCxnSpPr/>
      </xdr:nvCxnSpPr>
      <xdr:spPr>
        <a:xfrm>
          <a:off x="4105275" y="16219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64243</xdr:rowOff>
    </xdr:from>
    <xdr:ext cx="405111" cy="259045"/>
    <xdr:sp macro="" textlink="">
      <xdr:nvSpPr>
        <xdr:cNvPr id="359" name="【港湾・漁港】&#10;有形固定資産減価償却率平均値テキスト">
          <a:extLst>
            <a:ext uri="{FF2B5EF4-FFF2-40B4-BE49-F238E27FC236}">
              <a16:creationId xmlns:a16="http://schemas.microsoft.com/office/drawing/2014/main" id="{8C180B1B-77DB-4C0E-8F43-DF652C4A34A4}"/>
            </a:ext>
          </a:extLst>
        </xdr:cNvPr>
        <xdr:cNvSpPr txBox="1"/>
      </xdr:nvSpPr>
      <xdr:spPr>
        <a:xfrm>
          <a:off x="4219575" y="17069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360" name="フローチャート: 判断 359">
          <a:extLst>
            <a:ext uri="{FF2B5EF4-FFF2-40B4-BE49-F238E27FC236}">
              <a16:creationId xmlns:a16="http://schemas.microsoft.com/office/drawing/2014/main" id="{D67C4D0C-1F36-4B7B-A091-8E670225A825}"/>
            </a:ext>
          </a:extLst>
        </xdr:cNvPr>
        <xdr:cNvSpPr/>
      </xdr:nvSpPr>
      <xdr:spPr>
        <a:xfrm>
          <a:off x="4124325" y="170847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361" name="フローチャート: 判断 360">
          <a:extLst>
            <a:ext uri="{FF2B5EF4-FFF2-40B4-BE49-F238E27FC236}">
              <a16:creationId xmlns:a16="http://schemas.microsoft.com/office/drawing/2014/main" id="{A37A079A-B460-4E94-A7D9-AD3760A80B37}"/>
            </a:ext>
          </a:extLst>
        </xdr:cNvPr>
        <xdr:cNvSpPr/>
      </xdr:nvSpPr>
      <xdr:spPr>
        <a:xfrm>
          <a:off x="3381375" y="169816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362" name="フローチャート: 判断 361">
          <a:extLst>
            <a:ext uri="{FF2B5EF4-FFF2-40B4-BE49-F238E27FC236}">
              <a16:creationId xmlns:a16="http://schemas.microsoft.com/office/drawing/2014/main" id="{09A8C899-B699-4247-84DB-E0BB0A9E2528}"/>
            </a:ext>
          </a:extLst>
        </xdr:cNvPr>
        <xdr:cNvSpPr/>
      </xdr:nvSpPr>
      <xdr:spPr>
        <a:xfrm>
          <a:off x="2571750" y="171762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363" name="フローチャート: 判断 362">
          <a:extLst>
            <a:ext uri="{FF2B5EF4-FFF2-40B4-BE49-F238E27FC236}">
              <a16:creationId xmlns:a16="http://schemas.microsoft.com/office/drawing/2014/main" id="{159A9CE2-618D-4EEA-86B5-DBD3E584B483}"/>
            </a:ext>
          </a:extLst>
        </xdr:cNvPr>
        <xdr:cNvSpPr/>
      </xdr:nvSpPr>
      <xdr:spPr>
        <a:xfrm>
          <a:off x="1781175" y="169275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64" name="フローチャート: 判断 363">
          <a:extLst>
            <a:ext uri="{FF2B5EF4-FFF2-40B4-BE49-F238E27FC236}">
              <a16:creationId xmlns:a16="http://schemas.microsoft.com/office/drawing/2014/main" id="{CA121076-621C-41F6-AFF5-65E84B2028FD}"/>
            </a:ext>
          </a:extLst>
        </xdr:cNvPr>
        <xdr:cNvSpPr/>
      </xdr:nvSpPr>
      <xdr:spPr>
        <a:xfrm>
          <a:off x="981075" y="16870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8F24120C-A8F8-4D3F-9FFF-D6EAFC8FB99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18800D-9C10-44C7-A907-3DAC58C4B2F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CD705D60-54F7-413F-8D12-C3B99A69EAB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73A606F2-E973-44A5-B004-C9002F1062D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F76763A-05AC-4F2F-9BD5-7F696310A79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107043</xdr:rowOff>
    </xdr:from>
    <xdr:to>
      <xdr:col>24</xdr:col>
      <xdr:colOff>114300</xdr:colOff>
      <xdr:row>104</xdr:row>
      <xdr:rowOff>37193</xdr:rowOff>
    </xdr:to>
    <xdr:sp macro="" textlink="">
      <xdr:nvSpPr>
        <xdr:cNvPr id="370" name="楕円 369">
          <a:extLst>
            <a:ext uri="{FF2B5EF4-FFF2-40B4-BE49-F238E27FC236}">
              <a16:creationId xmlns:a16="http://schemas.microsoft.com/office/drawing/2014/main" id="{8B144F80-F1DA-48FF-94B6-70707ED614D4}"/>
            </a:ext>
          </a:extLst>
        </xdr:cNvPr>
        <xdr:cNvSpPr/>
      </xdr:nvSpPr>
      <xdr:spPr>
        <a:xfrm>
          <a:off x="4124325" y="167821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129920</xdr:rowOff>
    </xdr:from>
    <xdr:ext cx="405111" cy="259045"/>
    <xdr:sp macro="" textlink="">
      <xdr:nvSpPr>
        <xdr:cNvPr id="371" name="【港湾・漁港】&#10;有形固定資産減価償却率該当値テキスト">
          <a:extLst>
            <a:ext uri="{FF2B5EF4-FFF2-40B4-BE49-F238E27FC236}">
              <a16:creationId xmlns:a16="http://schemas.microsoft.com/office/drawing/2014/main" id="{EEC19014-DECB-4560-8CBC-3CE19CE6CD6E}"/>
            </a:ext>
          </a:extLst>
        </xdr:cNvPr>
        <xdr:cNvSpPr txBox="1"/>
      </xdr:nvSpPr>
      <xdr:spPr>
        <a:xfrm>
          <a:off x="4219575" y="1664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76019</xdr:rowOff>
    </xdr:from>
    <xdr:to>
      <xdr:col>20</xdr:col>
      <xdr:colOff>38100</xdr:colOff>
      <xdr:row>104</xdr:row>
      <xdr:rowOff>6169</xdr:rowOff>
    </xdr:to>
    <xdr:sp macro="" textlink="">
      <xdr:nvSpPr>
        <xdr:cNvPr id="372" name="楕円 371">
          <a:extLst>
            <a:ext uri="{FF2B5EF4-FFF2-40B4-BE49-F238E27FC236}">
              <a16:creationId xmlns:a16="http://schemas.microsoft.com/office/drawing/2014/main" id="{1D4ADB44-C03D-4757-BC19-1FA2B9F4D5F4}"/>
            </a:ext>
          </a:extLst>
        </xdr:cNvPr>
        <xdr:cNvSpPr/>
      </xdr:nvSpPr>
      <xdr:spPr>
        <a:xfrm>
          <a:off x="3381375" y="167542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157843</xdr:rowOff>
    </xdr:to>
    <xdr:cxnSp macro="">
      <xdr:nvCxnSpPr>
        <xdr:cNvPr id="373" name="直線コネクタ 372">
          <a:extLst>
            <a:ext uri="{FF2B5EF4-FFF2-40B4-BE49-F238E27FC236}">
              <a16:creationId xmlns:a16="http://schemas.microsoft.com/office/drawing/2014/main" id="{ED696AEC-250B-4AC9-A060-A7D91B46919A}"/>
            </a:ext>
          </a:extLst>
        </xdr:cNvPr>
        <xdr:cNvCxnSpPr/>
      </xdr:nvCxnSpPr>
      <xdr:spPr>
        <a:xfrm>
          <a:off x="3429000" y="16801919"/>
          <a:ext cx="752475"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65876</xdr:rowOff>
    </xdr:from>
    <xdr:ext cx="405111" cy="259045"/>
    <xdr:sp macro="" textlink="">
      <xdr:nvSpPr>
        <xdr:cNvPr id="374" name="n_1aveValue【港湾・漁港】&#10;有形固定資産減価償却率">
          <a:extLst>
            <a:ext uri="{FF2B5EF4-FFF2-40B4-BE49-F238E27FC236}">
              <a16:creationId xmlns:a16="http://schemas.microsoft.com/office/drawing/2014/main" id="{405DD86E-6633-461B-A1DA-916600C19D61}"/>
            </a:ext>
          </a:extLst>
        </xdr:cNvPr>
        <xdr:cNvSpPr txBox="1"/>
      </xdr:nvSpPr>
      <xdr:spPr>
        <a:xfrm>
          <a:off x="3239144" y="1707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375" name="n_2aveValue【港湾・漁港】&#10;有形固定資産減価償却率">
          <a:extLst>
            <a:ext uri="{FF2B5EF4-FFF2-40B4-BE49-F238E27FC236}">
              <a16:creationId xmlns:a16="http://schemas.microsoft.com/office/drawing/2014/main" id="{A4EFF1A0-5F9B-4D3F-B732-974CFDB11BB1}"/>
            </a:ext>
          </a:extLst>
        </xdr:cNvPr>
        <xdr:cNvSpPr txBox="1"/>
      </xdr:nvSpPr>
      <xdr:spPr>
        <a:xfrm>
          <a:off x="2439044" y="1696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376" name="n_3aveValue【港湾・漁港】&#10;有形固定資産減価償却率">
          <a:extLst>
            <a:ext uri="{FF2B5EF4-FFF2-40B4-BE49-F238E27FC236}">
              <a16:creationId xmlns:a16="http://schemas.microsoft.com/office/drawing/2014/main" id="{E8D4259A-54CE-4B92-B4AB-CB383254A9FF}"/>
            </a:ext>
          </a:extLst>
        </xdr:cNvPr>
        <xdr:cNvSpPr txBox="1"/>
      </xdr:nvSpPr>
      <xdr:spPr>
        <a:xfrm>
          <a:off x="1648469" y="167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77" name="n_4aveValue【港湾・漁港】&#10;有形固定資産減価償却率">
          <a:extLst>
            <a:ext uri="{FF2B5EF4-FFF2-40B4-BE49-F238E27FC236}">
              <a16:creationId xmlns:a16="http://schemas.microsoft.com/office/drawing/2014/main" id="{39FE5807-EA30-4C0A-8472-B5E6FE6BBF2A}"/>
            </a:ext>
          </a:extLst>
        </xdr:cNvPr>
        <xdr:cNvSpPr txBox="1"/>
      </xdr:nvSpPr>
      <xdr:spPr>
        <a:xfrm>
          <a:off x="848369" y="1666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22696</xdr:rowOff>
    </xdr:from>
    <xdr:ext cx="405111" cy="259045"/>
    <xdr:sp macro="" textlink="">
      <xdr:nvSpPr>
        <xdr:cNvPr id="378" name="n_1mainValue【港湾・漁港】&#10;有形固定資産減価償却率">
          <a:extLst>
            <a:ext uri="{FF2B5EF4-FFF2-40B4-BE49-F238E27FC236}">
              <a16:creationId xmlns:a16="http://schemas.microsoft.com/office/drawing/2014/main" id="{C2DD37F8-7C64-4575-93FE-09B9AA17FA69}"/>
            </a:ext>
          </a:extLst>
        </xdr:cNvPr>
        <xdr:cNvSpPr txBox="1"/>
      </xdr:nvSpPr>
      <xdr:spPr>
        <a:xfrm>
          <a:off x="3239144" y="165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49F4EC53-76C4-4205-B022-61FD5F0A0D8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18F25B7B-D0A0-4328-94A0-5CB6F87915AE}"/>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F637EA17-D60F-4E85-B5D9-5CC0E649DDB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42989F63-2556-4CD9-804D-B90D6F3D5790}"/>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6BE862BD-DE50-4B50-885C-B945DC14A5A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F7EE817E-58FD-4A34-9D0C-86329BD84A2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1038214E-B7C0-482F-A65B-DFD26860949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36D10E71-E940-46AD-A869-734ACA8E856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7D75CE5C-AB54-4003-B323-64C26D1262F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F7A5E32-7C79-403D-9A26-D81144A76F2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a:extLst>
            <a:ext uri="{FF2B5EF4-FFF2-40B4-BE49-F238E27FC236}">
              <a16:creationId xmlns:a16="http://schemas.microsoft.com/office/drawing/2014/main" id="{9C9D0C90-7C07-425D-BBDB-98163B57E8E5}"/>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0" name="テキスト ボックス 389">
          <a:extLst>
            <a:ext uri="{FF2B5EF4-FFF2-40B4-BE49-F238E27FC236}">
              <a16:creationId xmlns:a16="http://schemas.microsoft.com/office/drawing/2014/main" id="{04E47149-2F18-4891-962D-2328DBEB045F}"/>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a:extLst>
            <a:ext uri="{FF2B5EF4-FFF2-40B4-BE49-F238E27FC236}">
              <a16:creationId xmlns:a16="http://schemas.microsoft.com/office/drawing/2014/main" id="{6D22F314-BDF7-4BCE-8D21-EAB149AF536E}"/>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2" name="テキスト ボックス 391">
          <a:extLst>
            <a:ext uri="{FF2B5EF4-FFF2-40B4-BE49-F238E27FC236}">
              <a16:creationId xmlns:a16="http://schemas.microsoft.com/office/drawing/2014/main" id="{8A255E10-E9A2-434A-B2F8-305D40DF2682}"/>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a:extLst>
            <a:ext uri="{FF2B5EF4-FFF2-40B4-BE49-F238E27FC236}">
              <a16:creationId xmlns:a16="http://schemas.microsoft.com/office/drawing/2014/main" id="{B9B1CCF2-407E-4339-8E40-11F385DDE50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4" name="テキスト ボックス 393">
          <a:extLst>
            <a:ext uri="{FF2B5EF4-FFF2-40B4-BE49-F238E27FC236}">
              <a16:creationId xmlns:a16="http://schemas.microsoft.com/office/drawing/2014/main" id="{27B647C6-3A8D-48C4-A7B8-AF7C6FD59C82}"/>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a:extLst>
            <a:ext uri="{FF2B5EF4-FFF2-40B4-BE49-F238E27FC236}">
              <a16:creationId xmlns:a16="http://schemas.microsoft.com/office/drawing/2014/main" id="{458567CC-B224-4F62-9680-3E2D5C9965A1}"/>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6" name="テキスト ボックス 395">
          <a:extLst>
            <a:ext uri="{FF2B5EF4-FFF2-40B4-BE49-F238E27FC236}">
              <a16:creationId xmlns:a16="http://schemas.microsoft.com/office/drawing/2014/main" id="{884BB66E-4914-4CD1-AE35-B2EBA89F6E05}"/>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40042BFA-B24F-4452-825F-CDAE6CE35FC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8" name="テキスト ボックス 397">
          <a:extLst>
            <a:ext uri="{FF2B5EF4-FFF2-40B4-BE49-F238E27FC236}">
              <a16:creationId xmlns:a16="http://schemas.microsoft.com/office/drawing/2014/main" id="{D6620861-4D0F-46BC-8F47-86B1B071606F}"/>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港湾・漁港】&#10;一人当たり有形固定資産（償却資産）額グラフ枠">
          <a:extLst>
            <a:ext uri="{FF2B5EF4-FFF2-40B4-BE49-F238E27FC236}">
              <a16:creationId xmlns:a16="http://schemas.microsoft.com/office/drawing/2014/main" id="{83814718-E505-4502-91E0-828FC8AD0B5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00" name="直線コネクタ 399">
          <a:extLst>
            <a:ext uri="{FF2B5EF4-FFF2-40B4-BE49-F238E27FC236}">
              <a16:creationId xmlns:a16="http://schemas.microsoft.com/office/drawing/2014/main" id="{557037C6-FF87-4FEA-B13F-E4127B48A60F}"/>
            </a:ext>
          </a:extLst>
        </xdr:cNvPr>
        <xdr:cNvCxnSpPr/>
      </xdr:nvCxnSpPr>
      <xdr:spPr>
        <a:xfrm flipV="1">
          <a:off x="9429115" y="16223473"/>
          <a:ext cx="0" cy="134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01" name="【港湾・漁港】&#10;一人当たり有形固定資産（償却資産）額最小値テキスト">
          <a:extLst>
            <a:ext uri="{FF2B5EF4-FFF2-40B4-BE49-F238E27FC236}">
              <a16:creationId xmlns:a16="http://schemas.microsoft.com/office/drawing/2014/main" id="{558B5022-BE29-458E-AEE1-21D25989CC5A}"/>
            </a:ext>
          </a:extLst>
        </xdr:cNvPr>
        <xdr:cNvSpPr txBox="1"/>
      </xdr:nvSpPr>
      <xdr:spPr>
        <a:xfrm>
          <a:off x="9467850" y="17571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02" name="直線コネクタ 401">
          <a:extLst>
            <a:ext uri="{FF2B5EF4-FFF2-40B4-BE49-F238E27FC236}">
              <a16:creationId xmlns:a16="http://schemas.microsoft.com/office/drawing/2014/main" id="{7EEC5EEB-40E1-48E9-B484-6C1B0E7533C7}"/>
            </a:ext>
          </a:extLst>
        </xdr:cNvPr>
        <xdr:cNvCxnSpPr/>
      </xdr:nvCxnSpPr>
      <xdr:spPr>
        <a:xfrm>
          <a:off x="9363075" y="175640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03" name="【港湾・漁港】&#10;一人当たり有形固定資産（償却資産）額最大値テキスト">
          <a:extLst>
            <a:ext uri="{FF2B5EF4-FFF2-40B4-BE49-F238E27FC236}">
              <a16:creationId xmlns:a16="http://schemas.microsoft.com/office/drawing/2014/main" id="{C6558031-0D2E-4959-91E8-C6C08F37DD43}"/>
            </a:ext>
          </a:extLst>
        </xdr:cNvPr>
        <xdr:cNvSpPr txBox="1"/>
      </xdr:nvSpPr>
      <xdr:spPr>
        <a:xfrm>
          <a:off x="9467850" y="1601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04" name="直線コネクタ 403">
          <a:extLst>
            <a:ext uri="{FF2B5EF4-FFF2-40B4-BE49-F238E27FC236}">
              <a16:creationId xmlns:a16="http://schemas.microsoft.com/office/drawing/2014/main" id="{0F2206B6-03D2-4E8F-8AD0-DCA4DDC7BEC0}"/>
            </a:ext>
          </a:extLst>
        </xdr:cNvPr>
        <xdr:cNvCxnSpPr/>
      </xdr:nvCxnSpPr>
      <xdr:spPr>
        <a:xfrm>
          <a:off x="9363075" y="162234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96387</xdr:rowOff>
    </xdr:from>
    <xdr:ext cx="599010" cy="259045"/>
    <xdr:sp macro="" textlink="">
      <xdr:nvSpPr>
        <xdr:cNvPr id="405" name="【港湾・漁港】&#10;一人当たり有形固定資産（償却資産）額平均値テキスト">
          <a:extLst>
            <a:ext uri="{FF2B5EF4-FFF2-40B4-BE49-F238E27FC236}">
              <a16:creationId xmlns:a16="http://schemas.microsoft.com/office/drawing/2014/main" id="{9964B43E-A682-4D1F-BC1E-E00B25CDBF71}"/>
            </a:ext>
          </a:extLst>
        </xdr:cNvPr>
        <xdr:cNvSpPr txBox="1"/>
      </xdr:nvSpPr>
      <xdr:spPr>
        <a:xfrm>
          <a:off x="9467850" y="17260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06" name="フローチャート: 判断 405">
          <a:extLst>
            <a:ext uri="{FF2B5EF4-FFF2-40B4-BE49-F238E27FC236}">
              <a16:creationId xmlns:a16="http://schemas.microsoft.com/office/drawing/2014/main" id="{A39A62BF-8C9C-4AF8-A827-76FE8E0F78DE}"/>
            </a:ext>
          </a:extLst>
        </xdr:cNvPr>
        <xdr:cNvSpPr/>
      </xdr:nvSpPr>
      <xdr:spPr>
        <a:xfrm>
          <a:off x="9401175" y="1728518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07" name="フローチャート: 判断 406">
          <a:extLst>
            <a:ext uri="{FF2B5EF4-FFF2-40B4-BE49-F238E27FC236}">
              <a16:creationId xmlns:a16="http://schemas.microsoft.com/office/drawing/2014/main" id="{BFE19117-5D33-464A-86F1-C920998073A8}"/>
            </a:ext>
          </a:extLst>
        </xdr:cNvPr>
        <xdr:cNvSpPr/>
      </xdr:nvSpPr>
      <xdr:spPr>
        <a:xfrm>
          <a:off x="8639175" y="171862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08" name="フローチャート: 判断 407">
          <a:extLst>
            <a:ext uri="{FF2B5EF4-FFF2-40B4-BE49-F238E27FC236}">
              <a16:creationId xmlns:a16="http://schemas.microsoft.com/office/drawing/2014/main" id="{3F2AD738-CDB1-4740-87A5-687F78CED1D6}"/>
            </a:ext>
          </a:extLst>
        </xdr:cNvPr>
        <xdr:cNvSpPr/>
      </xdr:nvSpPr>
      <xdr:spPr>
        <a:xfrm>
          <a:off x="7839075" y="170679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09" name="フローチャート: 判断 408">
          <a:extLst>
            <a:ext uri="{FF2B5EF4-FFF2-40B4-BE49-F238E27FC236}">
              <a16:creationId xmlns:a16="http://schemas.microsoft.com/office/drawing/2014/main" id="{94D626D7-69ED-4BA2-99F1-B42443DC1012}"/>
            </a:ext>
          </a:extLst>
        </xdr:cNvPr>
        <xdr:cNvSpPr/>
      </xdr:nvSpPr>
      <xdr:spPr>
        <a:xfrm>
          <a:off x="7029450" y="17209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10" name="フローチャート: 判断 409">
          <a:extLst>
            <a:ext uri="{FF2B5EF4-FFF2-40B4-BE49-F238E27FC236}">
              <a16:creationId xmlns:a16="http://schemas.microsoft.com/office/drawing/2014/main" id="{7AF5B42F-3DED-45AA-991D-A537639A8460}"/>
            </a:ext>
          </a:extLst>
        </xdr:cNvPr>
        <xdr:cNvSpPr/>
      </xdr:nvSpPr>
      <xdr:spPr>
        <a:xfrm>
          <a:off x="6238875" y="172584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9F03AB2-CCBB-442A-B810-6E17E6325D0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050A87B-15C5-4024-A93F-75F568DBC5F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5A3A358-31A7-43D1-816D-57A597A1B59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77B6B5E-1CA4-438D-9CB4-2DFFBF0DDC3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84F7926-D8D5-4AEE-A128-2A45CD1586C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72002</xdr:rowOff>
    </xdr:from>
    <xdr:to>
      <xdr:col>55</xdr:col>
      <xdr:colOff>50800</xdr:colOff>
      <xdr:row>107</xdr:row>
      <xdr:rowOff>2152</xdr:rowOff>
    </xdr:to>
    <xdr:sp macro="" textlink="">
      <xdr:nvSpPr>
        <xdr:cNvPr id="416" name="楕円 415">
          <a:extLst>
            <a:ext uri="{FF2B5EF4-FFF2-40B4-BE49-F238E27FC236}">
              <a16:creationId xmlns:a16="http://schemas.microsoft.com/office/drawing/2014/main" id="{802CCC76-FE2C-49AB-8453-3B2C1500C67B}"/>
            </a:ext>
          </a:extLst>
        </xdr:cNvPr>
        <xdr:cNvSpPr/>
      </xdr:nvSpPr>
      <xdr:spPr>
        <a:xfrm>
          <a:off x="9401175" y="1723287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94879</xdr:rowOff>
    </xdr:from>
    <xdr:ext cx="599010" cy="259045"/>
    <xdr:sp macro="" textlink="">
      <xdr:nvSpPr>
        <xdr:cNvPr id="417" name="【港湾・漁港】&#10;一人当たり有形固定資産（償却資産）額該当値テキスト">
          <a:extLst>
            <a:ext uri="{FF2B5EF4-FFF2-40B4-BE49-F238E27FC236}">
              <a16:creationId xmlns:a16="http://schemas.microsoft.com/office/drawing/2014/main" id="{E1B158C8-7B3C-4454-ADB1-3E565590989B}"/>
            </a:ext>
          </a:extLst>
        </xdr:cNvPr>
        <xdr:cNvSpPr txBox="1"/>
      </xdr:nvSpPr>
      <xdr:spPr>
        <a:xfrm>
          <a:off x="9467850" y="1709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77921</xdr:rowOff>
    </xdr:from>
    <xdr:to>
      <xdr:col>50</xdr:col>
      <xdr:colOff>165100</xdr:colOff>
      <xdr:row>107</xdr:row>
      <xdr:rowOff>8071</xdr:rowOff>
    </xdr:to>
    <xdr:sp macro="" textlink="">
      <xdr:nvSpPr>
        <xdr:cNvPr id="418" name="楕円 417">
          <a:extLst>
            <a:ext uri="{FF2B5EF4-FFF2-40B4-BE49-F238E27FC236}">
              <a16:creationId xmlns:a16="http://schemas.microsoft.com/office/drawing/2014/main" id="{1E401C17-29C1-461F-8C4D-0B851FAB1782}"/>
            </a:ext>
          </a:extLst>
        </xdr:cNvPr>
        <xdr:cNvSpPr/>
      </xdr:nvSpPr>
      <xdr:spPr>
        <a:xfrm>
          <a:off x="8639175" y="172419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122802</xdr:rowOff>
    </xdr:from>
    <xdr:to>
      <xdr:col>55</xdr:col>
      <xdr:colOff>0</xdr:colOff>
      <xdr:row>106</xdr:row>
      <xdr:rowOff>128721</xdr:rowOff>
    </xdr:to>
    <xdr:cxnSp macro="">
      <xdr:nvCxnSpPr>
        <xdr:cNvPr id="419" name="直線コネクタ 418">
          <a:extLst>
            <a:ext uri="{FF2B5EF4-FFF2-40B4-BE49-F238E27FC236}">
              <a16:creationId xmlns:a16="http://schemas.microsoft.com/office/drawing/2014/main" id="{1A11E64B-074E-4265-BF44-161FA169D3A5}"/>
            </a:ext>
          </a:extLst>
        </xdr:cNvPr>
        <xdr:cNvCxnSpPr/>
      </xdr:nvCxnSpPr>
      <xdr:spPr>
        <a:xfrm flipV="1">
          <a:off x="8686800" y="1729002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20" name="n_1aveValue【港湾・漁港】&#10;一人当たり有形固定資産（償却資産）額">
          <a:extLst>
            <a:ext uri="{FF2B5EF4-FFF2-40B4-BE49-F238E27FC236}">
              <a16:creationId xmlns:a16="http://schemas.microsoft.com/office/drawing/2014/main" id="{F66D8642-27E8-4228-B979-2130F8B61A69}"/>
            </a:ext>
          </a:extLst>
        </xdr:cNvPr>
        <xdr:cNvSpPr txBox="1"/>
      </xdr:nvSpPr>
      <xdr:spPr>
        <a:xfrm>
          <a:off x="8399995" y="1698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21" name="n_2aveValue【港湾・漁港】&#10;一人当たり有形固定資産（償却資産）額">
          <a:extLst>
            <a:ext uri="{FF2B5EF4-FFF2-40B4-BE49-F238E27FC236}">
              <a16:creationId xmlns:a16="http://schemas.microsoft.com/office/drawing/2014/main" id="{BC247A29-4AB8-4680-9C8F-5C8837020E3D}"/>
            </a:ext>
          </a:extLst>
        </xdr:cNvPr>
        <xdr:cNvSpPr txBox="1"/>
      </xdr:nvSpPr>
      <xdr:spPr>
        <a:xfrm>
          <a:off x="7609420" y="1685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22" name="n_3aveValue【港湾・漁港】&#10;一人当たり有形固定資産（償却資産）額">
          <a:extLst>
            <a:ext uri="{FF2B5EF4-FFF2-40B4-BE49-F238E27FC236}">
              <a16:creationId xmlns:a16="http://schemas.microsoft.com/office/drawing/2014/main" id="{7D347001-3340-44F1-A7D0-BFFB3227E284}"/>
            </a:ext>
          </a:extLst>
        </xdr:cNvPr>
        <xdr:cNvSpPr txBox="1"/>
      </xdr:nvSpPr>
      <xdr:spPr>
        <a:xfrm>
          <a:off x="6818845" y="1700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23" name="n_4aveValue【港湾・漁港】&#10;一人当たり有形固定資産（償却資産）額">
          <a:extLst>
            <a:ext uri="{FF2B5EF4-FFF2-40B4-BE49-F238E27FC236}">
              <a16:creationId xmlns:a16="http://schemas.microsoft.com/office/drawing/2014/main" id="{59FFCFB2-C535-453D-8FC4-9AB168087A9A}"/>
            </a:ext>
          </a:extLst>
        </xdr:cNvPr>
        <xdr:cNvSpPr txBox="1"/>
      </xdr:nvSpPr>
      <xdr:spPr>
        <a:xfrm>
          <a:off x="6009220" y="1704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170648</xdr:rowOff>
    </xdr:from>
    <xdr:ext cx="599010" cy="259045"/>
    <xdr:sp macro="" textlink="">
      <xdr:nvSpPr>
        <xdr:cNvPr id="424" name="n_1mainValue【港湾・漁港】&#10;一人当たり有形固定資産（償却資産）額">
          <a:extLst>
            <a:ext uri="{FF2B5EF4-FFF2-40B4-BE49-F238E27FC236}">
              <a16:creationId xmlns:a16="http://schemas.microsoft.com/office/drawing/2014/main" id="{03640593-19B7-44AC-8EA5-1A9672FE14A3}"/>
            </a:ext>
          </a:extLst>
        </xdr:cNvPr>
        <xdr:cNvSpPr txBox="1"/>
      </xdr:nvSpPr>
      <xdr:spPr>
        <a:xfrm>
          <a:off x="8399995" y="1732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0C3C7E14-746E-4E04-98D1-3FFAD0941D6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C6F2342C-BAD5-4234-AE62-90E92F719313}"/>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49CCB4D7-C73E-4A97-A29B-8D2585FC972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5894D35A-703E-4E26-AE7F-F9E9D333CBA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1375BD00-48AC-4D02-A2A4-BF441C30E51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B37AD8CE-C918-415B-818C-59FCC05BBEEF}"/>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EB38C4F4-CC49-4552-892E-ED2262113A4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4FF485DA-72DE-466D-B108-C541F269414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A2261FB5-9C3B-47E9-9626-9269C8018D0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88B363AD-312D-47DF-8A10-DED0879CFE5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5" name="テキスト ボックス 434">
          <a:extLst>
            <a:ext uri="{FF2B5EF4-FFF2-40B4-BE49-F238E27FC236}">
              <a16:creationId xmlns:a16="http://schemas.microsoft.com/office/drawing/2014/main" id="{BCF2B3F7-9849-431F-B478-8D44FBC498DF}"/>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a:extLst>
            <a:ext uri="{FF2B5EF4-FFF2-40B4-BE49-F238E27FC236}">
              <a16:creationId xmlns:a16="http://schemas.microsoft.com/office/drawing/2014/main" id="{8BFEB63B-EA6D-4817-944D-2442E0D31268}"/>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7" name="テキスト ボックス 436">
          <a:extLst>
            <a:ext uri="{FF2B5EF4-FFF2-40B4-BE49-F238E27FC236}">
              <a16:creationId xmlns:a16="http://schemas.microsoft.com/office/drawing/2014/main" id="{AD8865BB-F229-4CE3-BBA8-4538EC088904}"/>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a:extLst>
            <a:ext uri="{FF2B5EF4-FFF2-40B4-BE49-F238E27FC236}">
              <a16:creationId xmlns:a16="http://schemas.microsoft.com/office/drawing/2014/main" id="{0CDF3361-5CDC-49C5-AFD3-BDD8B29DC4CC}"/>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a:extLst>
            <a:ext uri="{FF2B5EF4-FFF2-40B4-BE49-F238E27FC236}">
              <a16:creationId xmlns:a16="http://schemas.microsoft.com/office/drawing/2014/main" id="{EB818F74-1960-4E5E-AB78-9123B0967C3B}"/>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a:extLst>
            <a:ext uri="{FF2B5EF4-FFF2-40B4-BE49-F238E27FC236}">
              <a16:creationId xmlns:a16="http://schemas.microsoft.com/office/drawing/2014/main" id="{D10AE5F4-F6E1-4098-B6B6-C4ABD814ED13}"/>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a:extLst>
            <a:ext uri="{FF2B5EF4-FFF2-40B4-BE49-F238E27FC236}">
              <a16:creationId xmlns:a16="http://schemas.microsoft.com/office/drawing/2014/main" id="{B53471F3-5691-424D-9E36-E5AEB11200E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a:extLst>
            <a:ext uri="{FF2B5EF4-FFF2-40B4-BE49-F238E27FC236}">
              <a16:creationId xmlns:a16="http://schemas.microsoft.com/office/drawing/2014/main" id="{B36542DE-6CB9-4E8B-A82B-64C53B352A59}"/>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a:extLst>
            <a:ext uri="{FF2B5EF4-FFF2-40B4-BE49-F238E27FC236}">
              <a16:creationId xmlns:a16="http://schemas.microsoft.com/office/drawing/2014/main" id="{F9D0C89A-FAE7-40A5-9EDE-320CFCF6B568}"/>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a:extLst>
            <a:ext uri="{FF2B5EF4-FFF2-40B4-BE49-F238E27FC236}">
              <a16:creationId xmlns:a16="http://schemas.microsoft.com/office/drawing/2014/main" id="{B15AA78B-9F83-4BAB-B06D-F3A1EC50551A}"/>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5" name="テキスト ボックス 444">
          <a:extLst>
            <a:ext uri="{FF2B5EF4-FFF2-40B4-BE49-F238E27FC236}">
              <a16:creationId xmlns:a16="http://schemas.microsoft.com/office/drawing/2014/main" id="{EB7C93A5-0AAD-45C7-8F43-A9CF61B19FDE}"/>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1691E309-F038-43AC-97E7-641E358B52E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7" name="テキスト ボックス 446">
          <a:extLst>
            <a:ext uri="{FF2B5EF4-FFF2-40B4-BE49-F238E27FC236}">
              <a16:creationId xmlns:a16="http://schemas.microsoft.com/office/drawing/2014/main" id="{2F441554-7B61-46E7-9EEA-2B1B96139515}"/>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a:extLst>
            <a:ext uri="{FF2B5EF4-FFF2-40B4-BE49-F238E27FC236}">
              <a16:creationId xmlns:a16="http://schemas.microsoft.com/office/drawing/2014/main" id="{7B03464D-876D-4596-B937-CBF0740C42E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49" name="直線コネクタ 448">
          <a:extLst>
            <a:ext uri="{FF2B5EF4-FFF2-40B4-BE49-F238E27FC236}">
              <a16:creationId xmlns:a16="http://schemas.microsoft.com/office/drawing/2014/main" id="{CC9D0D89-256C-4BD1-9295-02A802B1E634}"/>
            </a:ext>
          </a:extLst>
        </xdr:cNvPr>
        <xdr:cNvCxnSpPr/>
      </xdr:nvCxnSpPr>
      <xdr:spPr>
        <a:xfrm flipV="1">
          <a:off x="14696439" y="539877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50" name="【認定こども園・幼稚園・保育所】&#10;有形固定資産減価償却率最小値テキスト">
          <a:extLst>
            <a:ext uri="{FF2B5EF4-FFF2-40B4-BE49-F238E27FC236}">
              <a16:creationId xmlns:a16="http://schemas.microsoft.com/office/drawing/2014/main" id="{D982D97F-D056-4346-9CF1-15DACB87240A}"/>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1" name="直線コネクタ 450">
          <a:extLst>
            <a:ext uri="{FF2B5EF4-FFF2-40B4-BE49-F238E27FC236}">
              <a16:creationId xmlns:a16="http://schemas.microsoft.com/office/drawing/2014/main" id="{084CB9D7-D13A-4E94-8F64-1112B9D12A6A}"/>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52" name="【認定こども園・幼稚園・保育所】&#10;有形固定資産減価償却率最大値テキスト">
          <a:extLst>
            <a:ext uri="{FF2B5EF4-FFF2-40B4-BE49-F238E27FC236}">
              <a16:creationId xmlns:a16="http://schemas.microsoft.com/office/drawing/2014/main" id="{F1E6A107-D018-44EE-B681-2AF3F23ABCED}"/>
            </a:ext>
          </a:extLst>
        </xdr:cNvPr>
        <xdr:cNvSpPr txBox="1"/>
      </xdr:nvSpPr>
      <xdr:spPr>
        <a:xfrm>
          <a:off x="14735175" y="518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53" name="直線コネクタ 452">
          <a:extLst>
            <a:ext uri="{FF2B5EF4-FFF2-40B4-BE49-F238E27FC236}">
              <a16:creationId xmlns:a16="http://schemas.microsoft.com/office/drawing/2014/main" id="{AFF58CD6-BB21-42E0-8926-62910C222D4A}"/>
            </a:ext>
          </a:extLst>
        </xdr:cNvPr>
        <xdr:cNvCxnSpPr/>
      </xdr:nvCxnSpPr>
      <xdr:spPr>
        <a:xfrm>
          <a:off x="14611350" y="5398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54" name="【認定こども園・幼稚園・保育所】&#10;有形固定資産減価償却率平均値テキスト">
          <a:extLst>
            <a:ext uri="{FF2B5EF4-FFF2-40B4-BE49-F238E27FC236}">
              <a16:creationId xmlns:a16="http://schemas.microsoft.com/office/drawing/2014/main" id="{9631DC6C-D370-489A-9496-0CC643CA4028}"/>
            </a:ext>
          </a:extLst>
        </xdr:cNvPr>
        <xdr:cNvSpPr txBox="1"/>
      </xdr:nvSpPr>
      <xdr:spPr>
        <a:xfrm>
          <a:off x="14735175" y="583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55" name="フローチャート: 判断 454">
          <a:extLst>
            <a:ext uri="{FF2B5EF4-FFF2-40B4-BE49-F238E27FC236}">
              <a16:creationId xmlns:a16="http://schemas.microsoft.com/office/drawing/2014/main" id="{211AAA42-5425-4C43-80B5-C03AB5CBA8F4}"/>
            </a:ext>
          </a:extLst>
        </xdr:cNvPr>
        <xdr:cNvSpPr/>
      </xdr:nvSpPr>
      <xdr:spPr>
        <a:xfrm>
          <a:off x="14649450" y="5980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56" name="フローチャート: 判断 455">
          <a:extLst>
            <a:ext uri="{FF2B5EF4-FFF2-40B4-BE49-F238E27FC236}">
              <a16:creationId xmlns:a16="http://schemas.microsoft.com/office/drawing/2014/main" id="{8E2BA3C3-01C4-4F2C-B89D-91FB6226315B}"/>
            </a:ext>
          </a:extLst>
        </xdr:cNvPr>
        <xdr:cNvSpPr/>
      </xdr:nvSpPr>
      <xdr:spPr>
        <a:xfrm>
          <a:off x="13887450" y="59505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57" name="フローチャート: 判断 456">
          <a:extLst>
            <a:ext uri="{FF2B5EF4-FFF2-40B4-BE49-F238E27FC236}">
              <a16:creationId xmlns:a16="http://schemas.microsoft.com/office/drawing/2014/main" id="{2E235C7D-14D6-456F-B7FF-050AAEDC8FE0}"/>
            </a:ext>
          </a:extLst>
        </xdr:cNvPr>
        <xdr:cNvSpPr/>
      </xdr:nvSpPr>
      <xdr:spPr>
        <a:xfrm>
          <a:off x="13096875" y="5944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58" name="フローチャート: 判断 457">
          <a:extLst>
            <a:ext uri="{FF2B5EF4-FFF2-40B4-BE49-F238E27FC236}">
              <a16:creationId xmlns:a16="http://schemas.microsoft.com/office/drawing/2014/main" id="{4FAA23B6-D64B-4DDD-A561-8FF93014322B}"/>
            </a:ext>
          </a:extLst>
        </xdr:cNvPr>
        <xdr:cNvSpPr/>
      </xdr:nvSpPr>
      <xdr:spPr>
        <a:xfrm>
          <a:off x="122967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59" name="フローチャート: 判断 458">
          <a:extLst>
            <a:ext uri="{FF2B5EF4-FFF2-40B4-BE49-F238E27FC236}">
              <a16:creationId xmlns:a16="http://schemas.microsoft.com/office/drawing/2014/main" id="{62CF0774-1650-4255-B3F9-7358433B07ED}"/>
            </a:ext>
          </a:extLst>
        </xdr:cNvPr>
        <xdr:cNvSpPr/>
      </xdr:nvSpPr>
      <xdr:spPr>
        <a:xfrm>
          <a:off x="11487150" y="5954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308D7BD9-9043-4520-AD72-29E87064FB1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D97AEC81-CF01-4C75-AB37-D69D25768F2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AA486706-F879-460D-AF1E-54E78DCBD12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2005B3F1-8BE8-4351-A977-489EAE1B4FA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F133CDA0-909D-44CD-9944-387B5E20F4E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143510</xdr:rowOff>
    </xdr:from>
    <xdr:to>
      <xdr:col>85</xdr:col>
      <xdr:colOff>177800</xdr:colOff>
      <xdr:row>42</xdr:row>
      <xdr:rowOff>73660</xdr:rowOff>
    </xdr:to>
    <xdr:sp macro="" textlink="">
      <xdr:nvSpPr>
        <xdr:cNvPr id="465" name="楕円 464">
          <a:extLst>
            <a:ext uri="{FF2B5EF4-FFF2-40B4-BE49-F238E27FC236}">
              <a16:creationId xmlns:a16="http://schemas.microsoft.com/office/drawing/2014/main" id="{67102CE5-C561-433D-A601-811A164D8C78}"/>
            </a:ext>
          </a:extLst>
        </xdr:cNvPr>
        <xdr:cNvSpPr/>
      </xdr:nvSpPr>
      <xdr:spPr>
        <a:xfrm>
          <a:off x="14649450" y="67792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58437</xdr:rowOff>
    </xdr:from>
    <xdr:ext cx="405111" cy="259045"/>
    <xdr:sp macro="" textlink="">
      <xdr:nvSpPr>
        <xdr:cNvPr id="466" name="【認定こども園・幼稚園・保育所】&#10;有形固定資産減価償却率該当値テキスト">
          <a:extLst>
            <a:ext uri="{FF2B5EF4-FFF2-40B4-BE49-F238E27FC236}">
              <a16:creationId xmlns:a16="http://schemas.microsoft.com/office/drawing/2014/main" id="{75153826-B695-436B-A840-6A83C2307962}"/>
            </a:ext>
          </a:extLst>
        </xdr:cNvPr>
        <xdr:cNvSpPr txBox="1"/>
      </xdr:nvSpPr>
      <xdr:spPr>
        <a:xfrm>
          <a:off x="14735175" y="669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126365</xdr:rowOff>
    </xdr:from>
    <xdr:to>
      <xdr:col>81</xdr:col>
      <xdr:colOff>101600</xdr:colOff>
      <xdr:row>42</xdr:row>
      <xdr:rowOff>56515</xdr:rowOff>
    </xdr:to>
    <xdr:sp macro="" textlink="">
      <xdr:nvSpPr>
        <xdr:cNvPr id="467" name="楕円 466">
          <a:extLst>
            <a:ext uri="{FF2B5EF4-FFF2-40B4-BE49-F238E27FC236}">
              <a16:creationId xmlns:a16="http://schemas.microsoft.com/office/drawing/2014/main" id="{06A9C80C-DD64-415D-91A7-D90EBA957EF3}"/>
            </a:ext>
          </a:extLst>
        </xdr:cNvPr>
        <xdr:cNvSpPr/>
      </xdr:nvSpPr>
      <xdr:spPr>
        <a:xfrm>
          <a:off x="13887450" y="67621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5715</xdr:rowOff>
    </xdr:from>
    <xdr:to>
      <xdr:col>85</xdr:col>
      <xdr:colOff>127000</xdr:colOff>
      <xdr:row>42</xdr:row>
      <xdr:rowOff>22860</xdr:rowOff>
    </xdr:to>
    <xdr:cxnSp macro="">
      <xdr:nvCxnSpPr>
        <xdr:cNvPr id="468" name="直線コネクタ 467">
          <a:extLst>
            <a:ext uri="{FF2B5EF4-FFF2-40B4-BE49-F238E27FC236}">
              <a16:creationId xmlns:a16="http://schemas.microsoft.com/office/drawing/2014/main" id="{30974E87-CDB1-438B-8C62-116B4BF205F7}"/>
            </a:ext>
          </a:extLst>
        </xdr:cNvPr>
        <xdr:cNvCxnSpPr/>
      </xdr:nvCxnSpPr>
      <xdr:spPr>
        <a:xfrm>
          <a:off x="13935075" y="6809740"/>
          <a:ext cx="762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69" name="n_1aveValue【認定こども園・幼稚園・保育所】&#10;有形固定資産減価償却率">
          <a:extLst>
            <a:ext uri="{FF2B5EF4-FFF2-40B4-BE49-F238E27FC236}">
              <a16:creationId xmlns:a16="http://schemas.microsoft.com/office/drawing/2014/main" id="{364601E9-36D2-4A80-9F4A-46851032CC97}"/>
            </a:ext>
          </a:extLst>
        </xdr:cNvPr>
        <xdr:cNvSpPr txBox="1"/>
      </xdr:nvSpPr>
      <xdr:spPr>
        <a:xfrm>
          <a:off x="13745219"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70" name="n_2aveValue【認定こども園・幼稚園・保育所】&#10;有形固定資産減価償却率">
          <a:extLst>
            <a:ext uri="{FF2B5EF4-FFF2-40B4-BE49-F238E27FC236}">
              <a16:creationId xmlns:a16="http://schemas.microsoft.com/office/drawing/2014/main" id="{98163C04-D6D1-49D5-801C-1120BD28ED76}"/>
            </a:ext>
          </a:extLst>
        </xdr:cNvPr>
        <xdr:cNvSpPr txBox="1"/>
      </xdr:nvSpPr>
      <xdr:spPr>
        <a:xfrm>
          <a:off x="12964169" y="573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71" name="n_3aveValue【認定こども園・幼稚園・保育所】&#10;有形固定資産減価償却率">
          <a:extLst>
            <a:ext uri="{FF2B5EF4-FFF2-40B4-BE49-F238E27FC236}">
              <a16:creationId xmlns:a16="http://schemas.microsoft.com/office/drawing/2014/main" id="{E21EE89C-5ABF-40E8-92BA-FD331B36BCF9}"/>
            </a:ext>
          </a:extLst>
        </xdr:cNvPr>
        <xdr:cNvSpPr txBox="1"/>
      </xdr:nvSpPr>
      <xdr:spPr>
        <a:xfrm>
          <a:off x="12164069"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72" name="n_4aveValue【認定こども園・幼稚園・保育所】&#10;有形固定資産減価償却率">
          <a:extLst>
            <a:ext uri="{FF2B5EF4-FFF2-40B4-BE49-F238E27FC236}">
              <a16:creationId xmlns:a16="http://schemas.microsoft.com/office/drawing/2014/main" id="{0F94911D-2EDD-436D-B07D-3DD88D18FD6E}"/>
            </a:ext>
          </a:extLst>
        </xdr:cNvPr>
        <xdr:cNvSpPr txBox="1"/>
      </xdr:nvSpPr>
      <xdr:spPr>
        <a:xfrm>
          <a:off x="113544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47642</xdr:rowOff>
    </xdr:from>
    <xdr:ext cx="405111" cy="259045"/>
    <xdr:sp macro="" textlink="">
      <xdr:nvSpPr>
        <xdr:cNvPr id="473" name="n_1mainValue【認定こども園・幼稚園・保育所】&#10;有形固定資産減価償却率">
          <a:extLst>
            <a:ext uri="{FF2B5EF4-FFF2-40B4-BE49-F238E27FC236}">
              <a16:creationId xmlns:a16="http://schemas.microsoft.com/office/drawing/2014/main" id="{E248DC95-1C43-4CBC-AB8A-9F4DA81C2F4E}"/>
            </a:ext>
          </a:extLst>
        </xdr:cNvPr>
        <xdr:cNvSpPr txBox="1"/>
      </xdr:nvSpPr>
      <xdr:spPr>
        <a:xfrm>
          <a:off x="13745219" y="684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a16="http://schemas.microsoft.com/office/drawing/2014/main" id="{B9A6DB9E-04EB-4852-B4DC-66C91C3FB83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a:extLst>
            <a:ext uri="{FF2B5EF4-FFF2-40B4-BE49-F238E27FC236}">
              <a16:creationId xmlns:a16="http://schemas.microsoft.com/office/drawing/2014/main" id="{D8AFE67F-5D60-4BE5-B429-4961F94BC30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a:extLst>
            <a:ext uri="{FF2B5EF4-FFF2-40B4-BE49-F238E27FC236}">
              <a16:creationId xmlns:a16="http://schemas.microsoft.com/office/drawing/2014/main" id="{24AEEDD0-188E-4ABC-A232-31CD592F44C6}"/>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a:extLst>
            <a:ext uri="{FF2B5EF4-FFF2-40B4-BE49-F238E27FC236}">
              <a16:creationId xmlns:a16="http://schemas.microsoft.com/office/drawing/2014/main" id="{0828DB8A-B18F-4694-9C77-A5E78DE66DD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a:extLst>
            <a:ext uri="{FF2B5EF4-FFF2-40B4-BE49-F238E27FC236}">
              <a16:creationId xmlns:a16="http://schemas.microsoft.com/office/drawing/2014/main" id="{AD1DD8EA-C16C-483B-958E-CCD0B1597B4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a:extLst>
            <a:ext uri="{FF2B5EF4-FFF2-40B4-BE49-F238E27FC236}">
              <a16:creationId xmlns:a16="http://schemas.microsoft.com/office/drawing/2014/main" id="{8988E99B-4EFE-41A6-A0B1-9D51A4CE076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a:extLst>
            <a:ext uri="{FF2B5EF4-FFF2-40B4-BE49-F238E27FC236}">
              <a16:creationId xmlns:a16="http://schemas.microsoft.com/office/drawing/2014/main" id="{FD6B82E3-1913-4F26-BD57-17BADE72D6C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a:extLst>
            <a:ext uri="{FF2B5EF4-FFF2-40B4-BE49-F238E27FC236}">
              <a16:creationId xmlns:a16="http://schemas.microsoft.com/office/drawing/2014/main" id="{550ACF46-74BB-4B3F-A8A3-B2E1E78C629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a:extLst>
            <a:ext uri="{FF2B5EF4-FFF2-40B4-BE49-F238E27FC236}">
              <a16:creationId xmlns:a16="http://schemas.microsoft.com/office/drawing/2014/main" id="{A16A4134-765B-48BD-8E60-A334B23D7A0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a:extLst>
            <a:ext uri="{FF2B5EF4-FFF2-40B4-BE49-F238E27FC236}">
              <a16:creationId xmlns:a16="http://schemas.microsoft.com/office/drawing/2014/main" id="{18E800F8-C47C-4491-9961-A919F9F8BCA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4" name="直線コネクタ 483">
          <a:extLst>
            <a:ext uri="{FF2B5EF4-FFF2-40B4-BE49-F238E27FC236}">
              <a16:creationId xmlns:a16="http://schemas.microsoft.com/office/drawing/2014/main" id="{7CED208F-EC4B-4E98-AE68-5F5A03B49CD9}"/>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5" name="テキスト ボックス 484">
          <a:extLst>
            <a:ext uri="{FF2B5EF4-FFF2-40B4-BE49-F238E27FC236}">
              <a16:creationId xmlns:a16="http://schemas.microsoft.com/office/drawing/2014/main" id="{AAFD0A7B-8C13-48F7-8419-D9260255648C}"/>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6" name="直線コネクタ 485">
          <a:extLst>
            <a:ext uri="{FF2B5EF4-FFF2-40B4-BE49-F238E27FC236}">
              <a16:creationId xmlns:a16="http://schemas.microsoft.com/office/drawing/2014/main" id="{0469DD6C-ADEA-4605-89DF-5D6A443286E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7" name="テキスト ボックス 486">
          <a:extLst>
            <a:ext uri="{FF2B5EF4-FFF2-40B4-BE49-F238E27FC236}">
              <a16:creationId xmlns:a16="http://schemas.microsoft.com/office/drawing/2014/main" id="{BDD26C82-E3BA-4150-A19A-360AFDC5D7A3}"/>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8" name="直線コネクタ 487">
          <a:extLst>
            <a:ext uri="{FF2B5EF4-FFF2-40B4-BE49-F238E27FC236}">
              <a16:creationId xmlns:a16="http://schemas.microsoft.com/office/drawing/2014/main" id="{1BD7A2DD-F4DF-4126-A4AC-2669E4CD113D}"/>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9" name="テキスト ボックス 488">
          <a:extLst>
            <a:ext uri="{FF2B5EF4-FFF2-40B4-BE49-F238E27FC236}">
              <a16:creationId xmlns:a16="http://schemas.microsoft.com/office/drawing/2014/main" id="{5EF6E225-2B4A-479E-B3BE-E2B6559E1236}"/>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0" name="直線コネクタ 489">
          <a:extLst>
            <a:ext uri="{FF2B5EF4-FFF2-40B4-BE49-F238E27FC236}">
              <a16:creationId xmlns:a16="http://schemas.microsoft.com/office/drawing/2014/main" id="{E6C1AB5C-A76A-4FE7-B70D-F400D283E94E}"/>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1" name="テキスト ボックス 490">
          <a:extLst>
            <a:ext uri="{FF2B5EF4-FFF2-40B4-BE49-F238E27FC236}">
              <a16:creationId xmlns:a16="http://schemas.microsoft.com/office/drawing/2014/main" id="{3544D57B-D706-4FA4-BB75-9F8FCE5E319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2" name="直線コネクタ 491">
          <a:extLst>
            <a:ext uri="{FF2B5EF4-FFF2-40B4-BE49-F238E27FC236}">
              <a16:creationId xmlns:a16="http://schemas.microsoft.com/office/drawing/2014/main" id="{CA7BCA2F-055F-47DC-A4FF-A3C6A856704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3" name="テキスト ボックス 492">
          <a:extLst>
            <a:ext uri="{FF2B5EF4-FFF2-40B4-BE49-F238E27FC236}">
              <a16:creationId xmlns:a16="http://schemas.microsoft.com/office/drawing/2014/main" id="{CC716745-A1DE-4DFD-9596-1580A17549B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a:extLst>
            <a:ext uri="{FF2B5EF4-FFF2-40B4-BE49-F238E27FC236}">
              <a16:creationId xmlns:a16="http://schemas.microsoft.com/office/drawing/2014/main" id="{D0ED40E4-CA69-4C21-9E4D-7E56F1AA9909}"/>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a:extLst>
            <a:ext uri="{FF2B5EF4-FFF2-40B4-BE49-F238E27FC236}">
              <a16:creationId xmlns:a16="http://schemas.microsoft.com/office/drawing/2014/main" id="{EEE3D021-9176-4E0A-89F4-253828B1FC60}"/>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a:extLst>
            <a:ext uri="{FF2B5EF4-FFF2-40B4-BE49-F238E27FC236}">
              <a16:creationId xmlns:a16="http://schemas.microsoft.com/office/drawing/2014/main" id="{217BFFA0-F727-42E6-BCFE-31C1354BB11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97" name="直線コネクタ 496">
          <a:extLst>
            <a:ext uri="{FF2B5EF4-FFF2-40B4-BE49-F238E27FC236}">
              <a16:creationId xmlns:a16="http://schemas.microsoft.com/office/drawing/2014/main" id="{3D56C63E-1FAE-4452-8790-3B9B9BFDD978}"/>
            </a:ext>
          </a:extLst>
        </xdr:cNvPr>
        <xdr:cNvCxnSpPr/>
      </xdr:nvCxnSpPr>
      <xdr:spPr>
        <a:xfrm flipV="1">
          <a:off x="19954239" y="5640705"/>
          <a:ext cx="0" cy="117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98" name="【認定こども園・幼稚園・保育所】&#10;一人当たり面積最小値テキスト">
          <a:extLst>
            <a:ext uri="{FF2B5EF4-FFF2-40B4-BE49-F238E27FC236}">
              <a16:creationId xmlns:a16="http://schemas.microsoft.com/office/drawing/2014/main" id="{75732FB4-80CE-4979-96F6-D91E6ADFC8C1}"/>
            </a:ext>
          </a:extLst>
        </xdr:cNvPr>
        <xdr:cNvSpPr txBox="1"/>
      </xdr:nvSpPr>
      <xdr:spPr>
        <a:xfrm>
          <a:off x="19992975"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99" name="直線コネクタ 498">
          <a:extLst>
            <a:ext uri="{FF2B5EF4-FFF2-40B4-BE49-F238E27FC236}">
              <a16:creationId xmlns:a16="http://schemas.microsoft.com/office/drawing/2014/main" id="{400F68FA-0D8D-4849-A164-4E08F7625C31}"/>
            </a:ext>
          </a:extLst>
        </xdr:cNvPr>
        <xdr:cNvCxnSpPr/>
      </xdr:nvCxnSpPr>
      <xdr:spPr>
        <a:xfrm>
          <a:off x="19878675" y="6811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00" name="【認定こども園・幼稚園・保育所】&#10;一人当たり面積最大値テキスト">
          <a:extLst>
            <a:ext uri="{FF2B5EF4-FFF2-40B4-BE49-F238E27FC236}">
              <a16:creationId xmlns:a16="http://schemas.microsoft.com/office/drawing/2014/main" id="{4F6A79DD-622F-4CFC-B0F9-33E7E05521ED}"/>
            </a:ext>
          </a:extLst>
        </xdr:cNvPr>
        <xdr:cNvSpPr txBox="1"/>
      </xdr:nvSpPr>
      <xdr:spPr>
        <a:xfrm>
          <a:off x="19992975"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01" name="直線コネクタ 500">
          <a:extLst>
            <a:ext uri="{FF2B5EF4-FFF2-40B4-BE49-F238E27FC236}">
              <a16:creationId xmlns:a16="http://schemas.microsoft.com/office/drawing/2014/main" id="{D7F16EA3-E467-4C7D-B5F8-AEB9E3549D37}"/>
            </a:ext>
          </a:extLst>
        </xdr:cNvPr>
        <xdr:cNvCxnSpPr/>
      </xdr:nvCxnSpPr>
      <xdr:spPr>
        <a:xfrm>
          <a:off x="19878675" y="5640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502" name="【認定こども園・幼稚園・保育所】&#10;一人当たり面積平均値テキスト">
          <a:extLst>
            <a:ext uri="{FF2B5EF4-FFF2-40B4-BE49-F238E27FC236}">
              <a16:creationId xmlns:a16="http://schemas.microsoft.com/office/drawing/2014/main" id="{80162001-E2E3-4515-A04F-1E7785EC639A}"/>
            </a:ext>
          </a:extLst>
        </xdr:cNvPr>
        <xdr:cNvSpPr txBox="1"/>
      </xdr:nvSpPr>
      <xdr:spPr>
        <a:xfrm>
          <a:off x="19992975" y="6296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03" name="フローチャート: 判断 502">
          <a:extLst>
            <a:ext uri="{FF2B5EF4-FFF2-40B4-BE49-F238E27FC236}">
              <a16:creationId xmlns:a16="http://schemas.microsoft.com/office/drawing/2014/main" id="{99CE67E2-59FE-4248-8DE0-4A8937690D2B}"/>
            </a:ext>
          </a:extLst>
        </xdr:cNvPr>
        <xdr:cNvSpPr/>
      </xdr:nvSpPr>
      <xdr:spPr>
        <a:xfrm>
          <a:off x="19897725" y="64319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04" name="フローチャート: 判断 503">
          <a:extLst>
            <a:ext uri="{FF2B5EF4-FFF2-40B4-BE49-F238E27FC236}">
              <a16:creationId xmlns:a16="http://schemas.microsoft.com/office/drawing/2014/main" id="{3444D8D8-325D-4DA8-866C-E0BF142C8921}"/>
            </a:ext>
          </a:extLst>
        </xdr:cNvPr>
        <xdr:cNvSpPr/>
      </xdr:nvSpPr>
      <xdr:spPr>
        <a:xfrm>
          <a:off x="19154775" y="6438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05" name="フローチャート: 判断 504">
          <a:extLst>
            <a:ext uri="{FF2B5EF4-FFF2-40B4-BE49-F238E27FC236}">
              <a16:creationId xmlns:a16="http://schemas.microsoft.com/office/drawing/2014/main" id="{113960B4-26CD-4152-8462-E3CE17D2313C}"/>
            </a:ext>
          </a:extLst>
        </xdr:cNvPr>
        <xdr:cNvSpPr/>
      </xdr:nvSpPr>
      <xdr:spPr>
        <a:xfrm>
          <a:off x="18345150" y="6459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06" name="フローチャート: 判断 505">
          <a:extLst>
            <a:ext uri="{FF2B5EF4-FFF2-40B4-BE49-F238E27FC236}">
              <a16:creationId xmlns:a16="http://schemas.microsoft.com/office/drawing/2014/main" id="{DBAF4EB5-8E74-4A6D-8538-8FD12FA515C1}"/>
            </a:ext>
          </a:extLst>
        </xdr:cNvPr>
        <xdr:cNvSpPr/>
      </xdr:nvSpPr>
      <xdr:spPr>
        <a:xfrm>
          <a:off x="17554575" y="6470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07" name="フローチャート: 判断 506">
          <a:extLst>
            <a:ext uri="{FF2B5EF4-FFF2-40B4-BE49-F238E27FC236}">
              <a16:creationId xmlns:a16="http://schemas.microsoft.com/office/drawing/2014/main" id="{D62F1D52-1CA8-45D3-A3F8-ED4276255FDF}"/>
            </a:ext>
          </a:extLst>
        </xdr:cNvPr>
        <xdr:cNvSpPr/>
      </xdr:nvSpPr>
      <xdr:spPr>
        <a:xfrm>
          <a:off x="16754475" y="6468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AD7E30AE-0A29-44BB-92E9-2E7D54801C3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FD25F00-22F2-405A-B3CA-698CA696465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EC4049B-6DAC-40FE-9E74-77234A6A8D6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16E53037-95C6-4AD7-93A9-F6C634BE50B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89045302-FBAD-4738-83F3-C3821E51C95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80645</xdr:rowOff>
    </xdr:from>
    <xdr:to>
      <xdr:col>116</xdr:col>
      <xdr:colOff>114300</xdr:colOff>
      <xdr:row>42</xdr:row>
      <xdr:rowOff>10795</xdr:rowOff>
    </xdr:to>
    <xdr:sp macro="" textlink="">
      <xdr:nvSpPr>
        <xdr:cNvPr id="513" name="楕円 512">
          <a:extLst>
            <a:ext uri="{FF2B5EF4-FFF2-40B4-BE49-F238E27FC236}">
              <a16:creationId xmlns:a16="http://schemas.microsoft.com/office/drawing/2014/main" id="{96E3E14D-0717-4B58-B750-78BA0E45FF8F}"/>
            </a:ext>
          </a:extLst>
        </xdr:cNvPr>
        <xdr:cNvSpPr/>
      </xdr:nvSpPr>
      <xdr:spPr>
        <a:xfrm>
          <a:off x="19897725" y="67227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167022</xdr:rowOff>
    </xdr:from>
    <xdr:ext cx="469744" cy="259045"/>
    <xdr:sp macro="" textlink="">
      <xdr:nvSpPr>
        <xdr:cNvPr id="514" name="【認定こども園・幼稚園・保育所】&#10;一人当たり面積該当値テキスト">
          <a:extLst>
            <a:ext uri="{FF2B5EF4-FFF2-40B4-BE49-F238E27FC236}">
              <a16:creationId xmlns:a16="http://schemas.microsoft.com/office/drawing/2014/main" id="{5DCFBC93-2F42-4A3E-BFC2-F7D9A68AD854}"/>
            </a:ext>
          </a:extLst>
        </xdr:cNvPr>
        <xdr:cNvSpPr txBox="1"/>
      </xdr:nvSpPr>
      <xdr:spPr>
        <a:xfrm>
          <a:off x="19992975"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515" name="楕円 514">
          <a:extLst>
            <a:ext uri="{FF2B5EF4-FFF2-40B4-BE49-F238E27FC236}">
              <a16:creationId xmlns:a16="http://schemas.microsoft.com/office/drawing/2014/main" id="{0951272D-7AA5-43F8-B190-F671BF1196B7}"/>
            </a:ext>
          </a:extLst>
        </xdr:cNvPr>
        <xdr:cNvSpPr/>
      </xdr:nvSpPr>
      <xdr:spPr>
        <a:xfrm>
          <a:off x="19154775" y="6724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131445</xdr:rowOff>
    </xdr:from>
    <xdr:to>
      <xdr:col>116</xdr:col>
      <xdr:colOff>63500</xdr:colOff>
      <xdr:row>41</xdr:row>
      <xdr:rowOff>133350</xdr:rowOff>
    </xdr:to>
    <xdr:cxnSp macro="">
      <xdr:nvCxnSpPr>
        <xdr:cNvPr id="516" name="直線コネクタ 515">
          <a:extLst>
            <a:ext uri="{FF2B5EF4-FFF2-40B4-BE49-F238E27FC236}">
              <a16:creationId xmlns:a16="http://schemas.microsoft.com/office/drawing/2014/main" id="{09FBF410-5F39-4A25-B145-CDC51988B816}"/>
            </a:ext>
          </a:extLst>
        </xdr:cNvPr>
        <xdr:cNvCxnSpPr/>
      </xdr:nvCxnSpPr>
      <xdr:spPr>
        <a:xfrm flipV="1">
          <a:off x="19202400" y="6770370"/>
          <a:ext cx="7524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17" name="n_1aveValue【認定こども園・幼稚園・保育所】&#10;一人当たり面積">
          <a:extLst>
            <a:ext uri="{FF2B5EF4-FFF2-40B4-BE49-F238E27FC236}">
              <a16:creationId xmlns:a16="http://schemas.microsoft.com/office/drawing/2014/main" id="{C050AD58-09B1-454A-A477-9D236E1E38F4}"/>
            </a:ext>
          </a:extLst>
        </xdr:cNvPr>
        <xdr:cNvSpPr txBox="1"/>
      </xdr:nvSpPr>
      <xdr:spPr>
        <a:xfrm>
          <a:off x="18983402"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18" name="n_2aveValue【認定こども園・幼稚園・保育所】&#10;一人当たり面積">
          <a:extLst>
            <a:ext uri="{FF2B5EF4-FFF2-40B4-BE49-F238E27FC236}">
              <a16:creationId xmlns:a16="http://schemas.microsoft.com/office/drawing/2014/main" id="{054D231A-A0FF-4241-B4E4-D9AD597EA98D}"/>
            </a:ext>
          </a:extLst>
        </xdr:cNvPr>
        <xdr:cNvSpPr txBox="1"/>
      </xdr:nvSpPr>
      <xdr:spPr>
        <a:xfrm>
          <a:off x="18183302"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19" name="n_3aveValue【認定こども園・幼稚園・保育所】&#10;一人当たり面積">
          <a:extLst>
            <a:ext uri="{FF2B5EF4-FFF2-40B4-BE49-F238E27FC236}">
              <a16:creationId xmlns:a16="http://schemas.microsoft.com/office/drawing/2014/main" id="{207C2F79-643A-4452-B5A5-27FC2E7F999D}"/>
            </a:ext>
          </a:extLst>
        </xdr:cNvPr>
        <xdr:cNvSpPr txBox="1"/>
      </xdr:nvSpPr>
      <xdr:spPr>
        <a:xfrm>
          <a:off x="17383202"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20" name="n_4aveValue【認定こども園・幼稚園・保育所】&#10;一人当たり面積">
          <a:extLst>
            <a:ext uri="{FF2B5EF4-FFF2-40B4-BE49-F238E27FC236}">
              <a16:creationId xmlns:a16="http://schemas.microsoft.com/office/drawing/2014/main" id="{BE970CCF-45C3-4945-9592-D2D39A968288}"/>
            </a:ext>
          </a:extLst>
        </xdr:cNvPr>
        <xdr:cNvSpPr txBox="1"/>
      </xdr:nvSpPr>
      <xdr:spPr>
        <a:xfrm>
          <a:off x="16592627" y="62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21" name="n_1mainValue【認定こども園・幼稚園・保育所】&#10;一人当たり面積">
          <a:extLst>
            <a:ext uri="{FF2B5EF4-FFF2-40B4-BE49-F238E27FC236}">
              <a16:creationId xmlns:a16="http://schemas.microsoft.com/office/drawing/2014/main" id="{03E09EB7-B777-4396-B8B4-6BDD84A94A19}"/>
            </a:ext>
          </a:extLst>
        </xdr:cNvPr>
        <xdr:cNvSpPr txBox="1"/>
      </xdr:nvSpPr>
      <xdr:spPr>
        <a:xfrm>
          <a:off x="189834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2DF1AAF7-1C8B-42CA-A70B-F9EDD8451FF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8858D6D3-9138-428C-805B-A4C00B47CA9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BE33F856-7EF5-4866-82CA-5505944A234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AA2903F7-817C-42F3-B66A-D54DE3C00775}"/>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0F4B45C7-6444-4BD1-B454-D3244AC1D08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165AD9FB-1A5F-4388-917B-9E2CEB4F6AFE}"/>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81B5CD1C-7785-4EF9-980B-23154512EC96}"/>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C284AFC1-1EA5-462C-A318-C32AE6362F7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B9538C40-7C46-41D8-AE1C-9774E4DDCF6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321C9C28-23E0-4529-9841-52CF8174538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8E3A0BBE-5189-481C-A5E7-547444383607}"/>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a:extLst>
            <a:ext uri="{FF2B5EF4-FFF2-40B4-BE49-F238E27FC236}">
              <a16:creationId xmlns:a16="http://schemas.microsoft.com/office/drawing/2014/main" id="{02C8299A-37A9-43E6-AA74-512001072ED3}"/>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47D5EC4E-3D29-4F44-A33D-4998D1651FF7}"/>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a:extLst>
            <a:ext uri="{FF2B5EF4-FFF2-40B4-BE49-F238E27FC236}">
              <a16:creationId xmlns:a16="http://schemas.microsoft.com/office/drawing/2014/main" id="{2A80DA66-79F3-405D-8A31-201D8A346109}"/>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a:extLst>
            <a:ext uri="{FF2B5EF4-FFF2-40B4-BE49-F238E27FC236}">
              <a16:creationId xmlns:a16="http://schemas.microsoft.com/office/drawing/2014/main" id="{86C8A70A-2286-4A64-91D9-38CC79389124}"/>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a:extLst>
            <a:ext uri="{FF2B5EF4-FFF2-40B4-BE49-F238E27FC236}">
              <a16:creationId xmlns:a16="http://schemas.microsoft.com/office/drawing/2014/main" id="{51AB1EE3-7C5F-466F-AD37-7BCF1B3B819B}"/>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a:extLst>
            <a:ext uri="{FF2B5EF4-FFF2-40B4-BE49-F238E27FC236}">
              <a16:creationId xmlns:a16="http://schemas.microsoft.com/office/drawing/2014/main" id="{182ED530-B3C8-4EF0-B9F1-1015A8464025}"/>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a:extLst>
            <a:ext uri="{FF2B5EF4-FFF2-40B4-BE49-F238E27FC236}">
              <a16:creationId xmlns:a16="http://schemas.microsoft.com/office/drawing/2014/main" id="{342764D0-56FC-4C98-9678-2216AC38905C}"/>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a:extLst>
            <a:ext uri="{FF2B5EF4-FFF2-40B4-BE49-F238E27FC236}">
              <a16:creationId xmlns:a16="http://schemas.microsoft.com/office/drawing/2014/main" id="{09DAE28B-EF40-4DFD-964B-DBFBB44A1A3E}"/>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a:extLst>
            <a:ext uri="{FF2B5EF4-FFF2-40B4-BE49-F238E27FC236}">
              <a16:creationId xmlns:a16="http://schemas.microsoft.com/office/drawing/2014/main" id="{C47D47C9-F32C-47A0-8E6B-96421FB1C8B2}"/>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a:extLst>
            <a:ext uri="{FF2B5EF4-FFF2-40B4-BE49-F238E27FC236}">
              <a16:creationId xmlns:a16="http://schemas.microsoft.com/office/drawing/2014/main" id="{CD0482E4-9949-4CDF-9B83-3AEB072065B3}"/>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a:extLst>
            <a:ext uri="{FF2B5EF4-FFF2-40B4-BE49-F238E27FC236}">
              <a16:creationId xmlns:a16="http://schemas.microsoft.com/office/drawing/2014/main" id="{51C06E89-BC72-428C-9760-8616ECF5313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4" name="テキスト ボックス 543">
          <a:extLst>
            <a:ext uri="{FF2B5EF4-FFF2-40B4-BE49-F238E27FC236}">
              <a16:creationId xmlns:a16="http://schemas.microsoft.com/office/drawing/2014/main" id="{CF41EB4B-09CA-48B4-9745-44E15F9DD88B}"/>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a:extLst>
            <a:ext uri="{FF2B5EF4-FFF2-40B4-BE49-F238E27FC236}">
              <a16:creationId xmlns:a16="http://schemas.microsoft.com/office/drawing/2014/main" id="{7FA0E5C9-AA19-4AB3-AAF3-CD73D13DFF3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46" name="直線コネクタ 545">
          <a:extLst>
            <a:ext uri="{FF2B5EF4-FFF2-40B4-BE49-F238E27FC236}">
              <a16:creationId xmlns:a16="http://schemas.microsoft.com/office/drawing/2014/main" id="{F51E4E44-3708-4F51-88A1-E45287455552}"/>
            </a:ext>
          </a:extLst>
        </xdr:cNvPr>
        <xdr:cNvCxnSpPr/>
      </xdr:nvCxnSpPr>
      <xdr:spPr>
        <a:xfrm flipV="1">
          <a:off x="14696439" y="919099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47" name="【学校施設】&#10;有形固定資産減価償却率最小値テキスト">
          <a:extLst>
            <a:ext uri="{FF2B5EF4-FFF2-40B4-BE49-F238E27FC236}">
              <a16:creationId xmlns:a16="http://schemas.microsoft.com/office/drawing/2014/main" id="{08798DEE-5FA0-4C0F-8198-0D0E531482EF}"/>
            </a:ext>
          </a:extLst>
        </xdr:cNvPr>
        <xdr:cNvSpPr txBox="1"/>
      </xdr:nvSpPr>
      <xdr:spPr>
        <a:xfrm>
          <a:off x="14735175"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8" name="直線コネクタ 547">
          <a:extLst>
            <a:ext uri="{FF2B5EF4-FFF2-40B4-BE49-F238E27FC236}">
              <a16:creationId xmlns:a16="http://schemas.microsoft.com/office/drawing/2014/main" id="{A6880455-12C8-4FE1-A06D-D1FA1B1D6D75}"/>
            </a:ext>
          </a:extLst>
        </xdr:cNvPr>
        <xdr:cNvCxnSpPr/>
      </xdr:nvCxnSpPr>
      <xdr:spPr>
        <a:xfrm>
          <a:off x="14611350"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9" name="【学校施設】&#10;有形固定資産減価償却率最大値テキスト">
          <a:extLst>
            <a:ext uri="{FF2B5EF4-FFF2-40B4-BE49-F238E27FC236}">
              <a16:creationId xmlns:a16="http://schemas.microsoft.com/office/drawing/2014/main" id="{FF68F298-A965-42F9-81A0-CFFC4BB7B00A}"/>
            </a:ext>
          </a:extLst>
        </xdr:cNvPr>
        <xdr:cNvSpPr txBox="1"/>
      </xdr:nvSpPr>
      <xdr:spPr>
        <a:xfrm>
          <a:off x="14735175" y="896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50" name="直線コネクタ 549">
          <a:extLst>
            <a:ext uri="{FF2B5EF4-FFF2-40B4-BE49-F238E27FC236}">
              <a16:creationId xmlns:a16="http://schemas.microsoft.com/office/drawing/2014/main" id="{FE20607F-3306-42D2-996B-97E281505546}"/>
            </a:ext>
          </a:extLst>
        </xdr:cNvPr>
        <xdr:cNvCxnSpPr/>
      </xdr:nvCxnSpPr>
      <xdr:spPr>
        <a:xfrm>
          <a:off x="14611350" y="9190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51" name="【学校施設】&#10;有形固定資産減価償却率平均値テキスト">
          <a:extLst>
            <a:ext uri="{FF2B5EF4-FFF2-40B4-BE49-F238E27FC236}">
              <a16:creationId xmlns:a16="http://schemas.microsoft.com/office/drawing/2014/main" id="{5CD5050C-8AF5-480B-9023-B09F409FE1F8}"/>
            </a:ext>
          </a:extLst>
        </xdr:cNvPr>
        <xdr:cNvSpPr txBox="1"/>
      </xdr:nvSpPr>
      <xdr:spPr>
        <a:xfrm>
          <a:off x="14735175"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52" name="フローチャート: 判断 551">
          <a:extLst>
            <a:ext uri="{FF2B5EF4-FFF2-40B4-BE49-F238E27FC236}">
              <a16:creationId xmlns:a16="http://schemas.microsoft.com/office/drawing/2014/main" id="{0538FB1E-14C4-45CD-90FD-DE9051CD826A}"/>
            </a:ext>
          </a:extLst>
        </xdr:cNvPr>
        <xdr:cNvSpPr/>
      </xdr:nvSpPr>
      <xdr:spPr>
        <a:xfrm>
          <a:off x="14649450" y="9769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53" name="フローチャート: 判断 552">
          <a:extLst>
            <a:ext uri="{FF2B5EF4-FFF2-40B4-BE49-F238E27FC236}">
              <a16:creationId xmlns:a16="http://schemas.microsoft.com/office/drawing/2014/main" id="{136D7AE4-54AB-4FB2-9898-11F33F37EBD4}"/>
            </a:ext>
          </a:extLst>
        </xdr:cNvPr>
        <xdr:cNvSpPr/>
      </xdr:nvSpPr>
      <xdr:spPr>
        <a:xfrm>
          <a:off x="13887450" y="9726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54" name="フローチャート: 判断 553">
          <a:extLst>
            <a:ext uri="{FF2B5EF4-FFF2-40B4-BE49-F238E27FC236}">
              <a16:creationId xmlns:a16="http://schemas.microsoft.com/office/drawing/2014/main" id="{8C691D27-0031-483C-9A77-F4E36E7E4BBE}"/>
            </a:ext>
          </a:extLst>
        </xdr:cNvPr>
        <xdr:cNvSpPr/>
      </xdr:nvSpPr>
      <xdr:spPr>
        <a:xfrm>
          <a:off x="13096875" y="971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55" name="フローチャート: 判断 554">
          <a:extLst>
            <a:ext uri="{FF2B5EF4-FFF2-40B4-BE49-F238E27FC236}">
              <a16:creationId xmlns:a16="http://schemas.microsoft.com/office/drawing/2014/main" id="{228FAAE7-B567-4418-975B-543EF9E479A4}"/>
            </a:ext>
          </a:extLst>
        </xdr:cNvPr>
        <xdr:cNvSpPr/>
      </xdr:nvSpPr>
      <xdr:spPr>
        <a:xfrm>
          <a:off x="12296775" y="97174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56" name="フローチャート: 判断 555">
          <a:extLst>
            <a:ext uri="{FF2B5EF4-FFF2-40B4-BE49-F238E27FC236}">
              <a16:creationId xmlns:a16="http://schemas.microsoft.com/office/drawing/2014/main" id="{BD22BD28-7ADC-49F5-BB78-848D69B5AA41}"/>
            </a:ext>
          </a:extLst>
        </xdr:cNvPr>
        <xdr:cNvSpPr/>
      </xdr:nvSpPr>
      <xdr:spPr>
        <a:xfrm>
          <a:off x="114871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A27082EE-94EF-4D1E-B2E7-2A557F3399E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AE6364FE-4F5C-4644-9A3D-4AB98F01983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FEB2AF9B-FD9B-4ED1-BF00-003CA59FB21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36E55697-C3F2-4627-B621-A4D5BFCFCFD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2EE79F6A-63A1-4575-ACAD-0FA69A41A31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62" name="楕円 561">
          <a:extLst>
            <a:ext uri="{FF2B5EF4-FFF2-40B4-BE49-F238E27FC236}">
              <a16:creationId xmlns:a16="http://schemas.microsoft.com/office/drawing/2014/main" id="{436AFC25-9C5A-46E7-BB0A-E22BED2AE94B}"/>
            </a:ext>
          </a:extLst>
        </xdr:cNvPr>
        <xdr:cNvSpPr/>
      </xdr:nvSpPr>
      <xdr:spPr>
        <a:xfrm>
          <a:off x="14649450" y="97605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71137</xdr:rowOff>
    </xdr:from>
    <xdr:ext cx="405111" cy="259045"/>
    <xdr:sp macro="" textlink="">
      <xdr:nvSpPr>
        <xdr:cNvPr id="563" name="【学校施設】&#10;有形固定資産減価償却率該当値テキスト">
          <a:extLst>
            <a:ext uri="{FF2B5EF4-FFF2-40B4-BE49-F238E27FC236}">
              <a16:creationId xmlns:a16="http://schemas.microsoft.com/office/drawing/2014/main" id="{23536C07-4BED-4713-B568-86A48B11F5CA}"/>
            </a:ext>
          </a:extLst>
        </xdr:cNvPr>
        <xdr:cNvSpPr txBox="1"/>
      </xdr:nvSpPr>
      <xdr:spPr>
        <a:xfrm>
          <a:off x="14735175" y="962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564" name="楕円 563">
          <a:extLst>
            <a:ext uri="{FF2B5EF4-FFF2-40B4-BE49-F238E27FC236}">
              <a16:creationId xmlns:a16="http://schemas.microsoft.com/office/drawing/2014/main" id="{F352F0EA-AB72-4DDC-8026-C60B7AE13643}"/>
            </a:ext>
          </a:extLst>
        </xdr:cNvPr>
        <xdr:cNvSpPr/>
      </xdr:nvSpPr>
      <xdr:spPr>
        <a:xfrm>
          <a:off x="13887450" y="9723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60</xdr:row>
      <xdr:rowOff>99060</xdr:rowOff>
    </xdr:to>
    <xdr:cxnSp macro="">
      <xdr:nvCxnSpPr>
        <xdr:cNvPr id="565" name="直線コネクタ 564">
          <a:extLst>
            <a:ext uri="{FF2B5EF4-FFF2-40B4-BE49-F238E27FC236}">
              <a16:creationId xmlns:a16="http://schemas.microsoft.com/office/drawing/2014/main" id="{DB6B248C-D77D-4A65-97F2-8BA17C0BD7EA}"/>
            </a:ext>
          </a:extLst>
        </xdr:cNvPr>
        <xdr:cNvCxnSpPr/>
      </xdr:nvCxnSpPr>
      <xdr:spPr>
        <a:xfrm>
          <a:off x="13935075" y="9770745"/>
          <a:ext cx="762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6" name="n_1aveValue【学校施設】&#10;有形固定資産減価償却率">
          <a:extLst>
            <a:ext uri="{FF2B5EF4-FFF2-40B4-BE49-F238E27FC236}">
              <a16:creationId xmlns:a16="http://schemas.microsoft.com/office/drawing/2014/main" id="{DBAE0B0B-1C2F-44D5-A8CD-903A96A14F3B}"/>
            </a:ext>
          </a:extLst>
        </xdr:cNvPr>
        <xdr:cNvSpPr txBox="1"/>
      </xdr:nvSpPr>
      <xdr:spPr>
        <a:xfrm>
          <a:off x="13745219" y="981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7" name="n_2aveValue【学校施設】&#10;有形固定資産減価償却率">
          <a:extLst>
            <a:ext uri="{FF2B5EF4-FFF2-40B4-BE49-F238E27FC236}">
              <a16:creationId xmlns:a16="http://schemas.microsoft.com/office/drawing/2014/main" id="{6F2B6CE6-8385-43B0-A422-0C1EDA09F4DD}"/>
            </a:ext>
          </a:extLst>
        </xdr:cNvPr>
        <xdr:cNvSpPr txBox="1"/>
      </xdr:nvSpPr>
      <xdr:spPr>
        <a:xfrm>
          <a:off x="12964169"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8" name="n_3aveValue【学校施設】&#10;有形固定資産減価償却率">
          <a:extLst>
            <a:ext uri="{FF2B5EF4-FFF2-40B4-BE49-F238E27FC236}">
              <a16:creationId xmlns:a16="http://schemas.microsoft.com/office/drawing/2014/main" id="{D4AD6A6E-6CDE-4231-879D-F75B4554631E}"/>
            </a:ext>
          </a:extLst>
        </xdr:cNvPr>
        <xdr:cNvSpPr txBox="1"/>
      </xdr:nvSpPr>
      <xdr:spPr>
        <a:xfrm>
          <a:off x="12164069"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9" name="n_4aveValue【学校施設】&#10;有形固定資産減価償却率">
          <a:extLst>
            <a:ext uri="{FF2B5EF4-FFF2-40B4-BE49-F238E27FC236}">
              <a16:creationId xmlns:a16="http://schemas.microsoft.com/office/drawing/2014/main" id="{0DE86016-B65B-45D3-87B1-C8349308D5DE}"/>
            </a:ext>
          </a:extLst>
        </xdr:cNvPr>
        <xdr:cNvSpPr txBox="1"/>
      </xdr:nvSpPr>
      <xdr:spPr>
        <a:xfrm>
          <a:off x="11354444"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122572</xdr:rowOff>
    </xdr:from>
    <xdr:ext cx="405111" cy="259045"/>
    <xdr:sp macro="" textlink="">
      <xdr:nvSpPr>
        <xdr:cNvPr id="570" name="n_1mainValue【学校施設】&#10;有形固定資産減価償却率">
          <a:extLst>
            <a:ext uri="{FF2B5EF4-FFF2-40B4-BE49-F238E27FC236}">
              <a16:creationId xmlns:a16="http://schemas.microsoft.com/office/drawing/2014/main" id="{D3FA1D01-8A94-430B-84DB-4E85B04251D1}"/>
            </a:ext>
          </a:extLst>
        </xdr:cNvPr>
        <xdr:cNvSpPr txBox="1"/>
      </xdr:nvSpPr>
      <xdr:spPr>
        <a:xfrm>
          <a:off x="13745219"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7D1F89BB-B409-4296-B73F-B4D3CBED17C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A1AD12B7-B065-4AC6-9B4C-AD2925EFAB8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77EB2F93-FE86-4C72-8027-963D045EBEC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F219E445-3729-4C53-BEC5-DF51CB29129B}"/>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3C3D7BB9-B0BA-4794-B25D-78F74EF26579}"/>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CF488646-069F-450E-BBB8-096023E2500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2F3C3EB7-C49E-4C04-852B-7FC93F3C946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75D16A10-2ACA-49AB-AC8B-EFBDF33EBFB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7E449F74-C81E-4833-BB4B-902BFAD6BAD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6803DF6D-02D4-4A21-AC35-64E7D10DAC3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DF356BF2-D4D1-4D8A-840B-3FCDA6A08CC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2" name="直線コネクタ 581">
          <a:extLst>
            <a:ext uri="{FF2B5EF4-FFF2-40B4-BE49-F238E27FC236}">
              <a16:creationId xmlns:a16="http://schemas.microsoft.com/office/drawing/2014/main" id="{8F8CD34D-C826-4E74-A90E-D1138D74871B}"/>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3" name="テキスト ボックス 582">
          <a:extLst>
            <a:ext uri="{FF2B5EF4-FFF2-40B4-BE49-F238E27FC236}">
              <a16:creationId xmlns:a16="http://schemas.microsoft.com/office/drawing/2014/main" id="{A3CF747D-ADB0-48A6-93DD-AF1322406EF6}"/>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4" name="直線コネクタ 583">
          <a:extLst>
            <a:ext uri="{FF2B5EF4-FFF2-40B4-BE49-F238E27FC236}">
              <a16:creationId xmlns:a16="http://schemas.microsoft.com/office/drawing/2014/main" id="{9FB17891-14F9-46D5-AFFC-C552833E2F91}"/>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5" name="テキスト ボックス 584">
          <a:extLst>
            <a:ext uri="{FF2B5EF4-FFF2-40B4-BE49-F238E27FC236}">
              <a16:creationId xmlns:a16="http://schemas.microsoft.com/office/drawing/2014/main" id="{F634EF25-D86B-4975-AFAB-3C35D3B953A7}"/>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6" name="直線コネクタ 585">
          <a:extLst>
            <a:ext uri="{FF2B5EF4-FFF2-40B4-BE49-F238E27FC236}">
              <a16:creationId xmlns:a16="http://schemas.microsoft.com/office/drawing/2014/main" id="{F835CAC3-32F0-47A5-ABE1-F40786651781}"/>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7" name="テキスト ボックス 586">
          <a:extLst>
            <a:ext uri="{FF2B5EF4-FFF2-40B4-BE49-F238E27FC236}">
              <a16:creationId xmlns:a16="http://schemas.microsoft.com/office/drawing/2014/main" id="{A5C7D88B-5681-471F-9C60-9661A78C47E7}"/>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8" name="直線コネクタ 587">
          <a:extLst>
            <a:ext uri="{FF2B5EF4-FFF2-40B4-BE49-F238E27FC236}">
              <a16:creationId xmlns:a16="http://schemas.microsoft.com/office/drawing/2014/main" id="{D25F4AD7-C037-4161-82F6-EA7B05855BDA}"/>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9" name="テキスト ボックス 588">
          <a:extLst>
            <a:ext uri="{FF2B5EF4-FFF2-40B4-BE49-F238E27FC236}">
              <a16:creationId xmlns:a16="http://schemas.microsoft.com/office/drawing/2014/main" id="{B0260C3A-9760-4EFB-BD6C-7F29CC705C91}"/>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C946D688-1548-4D97-9AA3-FE505D1C69C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DA5A166F-0240-4BD0-933B-D6DFBAB5D78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B5F281BA-9C50-4D9B-B89D-0D899C0D245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3" name="直線コネクタ 592">
          <a:extLst>
            <a:ext uri="{FF2B5EF4-FFF2-40B4-BE49-F238E27FC236}">
              <a16:creationId xmlns:a16="http://schemas.microsoft.com/office/drawing/2014/main" id="{1B5644AC-333F-4694-89F6-FAD3E4E98A10}"/>
            </a:ext>
          </a:extLst>
        </xdr:cNvPr>
        <xdr:cNvCxnSpPr/>
      </xdr:nvCxnSpPr>
      <xdr:spPr>
        <a:xfrm flipV="1">
          <a:off x="19954239" y="9365514"/>
          <a:ext cx="0" cy="9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4" name="【学校施設】&#10;一人当たり面積最小値テキスト">
          <a:extLst>
            <a:ext uri="{FF2B5EF4-FFF2-40B4-BE49-F238E27FC236}">
              <a16:creationId xmlns:a16="http://schemas.microsoft.com/office/drawing/2014/main" id="{53EA9296-3968-4ECE-85C1-833998E21914}"/>
            </a:ext>
          </a:extLst>
        </xdr:cNvPr>
        <xdr:cNvSpPr txBox="1"/>
      </xdr:nvSpPr>
      <xdr:spPr>
        <a:xfrm>
          <a:off x="19992975" y="103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5" name="直線コネクタ 594">
          <a:extLst>
            <a:ext uri="{FF2B5EF4-FFF2-40B4-BE49-F238E27FC236}">
              <a16:creationId xmlns:a16="http://schemas.microsoft.com/office/drawing/2014/main" id="{DE4B77F7-D5CC-4D3F-85FF-30020A4C3CB2}"/>
            </a:ext>
          </a:extLst>
        </xdr:cNvPr>
        <xdr:cNvCxnSpPr/>
      </xdr:nvCxnSpPr>
      <xdr:spPr>
        <a:xfrm>
          <a:off x="19878675" y="10317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6" name="【学校施設】&#10;一人当たり面積最大値テキスト">
          <a:extLst>
            <a:ext uri="{FF2B5EF4-FFF2-40B4-BE49-F238E27FC236}">
              <a16:creationId xmlns:a16="http://schemas.microsoft.com/office/drawing/2014/main" id="{5B9D66D8-645C-411D-A10B-3FEEDF358101}"/>
            </a:ext>
          </a:extLst>
        </xdr:cNvPr>
        <xdr:cNvSpPr txBox="1"/>
      </xdr:nvSpPr>
      <xdr:spPr>
        <a:xfrm>
          <a:off x="19992975" y="915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7" name="直線コネクタ 596">
          <a:extLst>
            <a:ext uri="{FF2B5EF4-FFF2-40B4-BE49-F238E27FC236}">
              <a16:creationId xmlns:a16="http://schemas.microsoft.com/office/drawing/2014/main" id="{75178474-8F9E-4F6B-AE4B-E75213FD938C}"/>
            </a:ext>
          </a:extLst>
        </xdr:cNvPr>
        <xdr:cNvCxnSpPr/>
      </xdr:nvCxnSpPr>
      <xdr:spPr>
        <a:xfrm>
          <a:off x="19878675" y="9365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8" name="【学校施設】&#10;一人当たり面積平均値テキスト">
          <a:extLst>
            <a:ext uri="{FF2B5EF4-FFF2-40B4-BE49-F238E27FC236}">
              <a16:creationId xmlns:a16="http://schemas.microsoft.com/office/drawing/2014/main" id="{CC01A393-8FA7-4C41-A19E-E5C8B99E5FB2}"/>
            </a:ext>
          </a:extLst>
        </xdr:cNvPr>
        <xdr:cNvSpPr txBox="1"/>
      </xdr:nvSpPr>
      <xdr:spPr>
        <a:xfrm>
          <a:off x="19992975" y="973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599" name="フローチャート: 判断 598">
          <a:extLst>
            <a:ext uri="{FF2B5EF4-FFF2-40B4-BE49-F238E27FC236}">
              <a16:creationId xmlns:a16="http://schemas.microsoft.com/office/drawing/2014/main" id="{C908D43C-D450-4E0A-843C-9B5FB3B0FAB1}"/>
            </a:ext>
          </a:extLst>
        </xdr:cNvPr>
        <xdr:cNvSpPr/>
      </xdr:nvSpPr>
      <xdr:spPr>
        <a:xfrm>
          <a:off x="19897725" y="9876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0" name="フローチャート: 判断 599">
          <a:extLst>
            <a:ext uri="{FF2B5EF4-FFF2-40B4-BE49-F238E27FC236}">
              <a16:creationId xmlns:a16="http://schemas.microsoft.com/office/drawing/2014/main" id="{F9B51BF5-E079-4ECF-A53B-68BA0454563C}"/>
            </a:ext>
          </a:extLst>
        </xdr:cNvPr>
        <xdr:cNvSpPr/>
      </xdr:nvSpPr>
      <xdr:spPr>
        <a:xfrm>
          <a:off x="19154775" y="98787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1" name="フローチャート: 判断 600">
          <a:extLst>
            <a:ext uri="{FF2B5EF4-FFF2-40B4-BE49-F238E27FC236}">
              <a16:creationId xmlns:a16="http://schemas.microsoft.com/office/drawing/2014/main" id="{052B8A5E-E345-4620-8069-8D8869287803}"/>
            </a:ext>
          </a:extLst>
        </xdr:cNvPr>
        <xdr:cNvSpPr/>
      </xdr:nvSpPr>
      <xdr:spPr>
        <a:xfrm>
          <a:off x="18345150" y="99047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2" name="フローチャート: 判断 601">
          <a:extLst>
            <a:ext uri="{FF2B5EF4-FFF2-40B4-BE49-F238E27FC236}">
              <a16:creationId xmlns:a16="http://schemas.microsoft.com/office/drawing/2014/main" id="{2BBD7D66-ABCF-42E5-A9A5-5817E2A3F6F5}"/>
            </a:ext>
          </a:extLst>
        </xdr:cNvPr>
        <xdr:cNvSpPr/>
      </xdr:nvSpPr>
      <xdr:spPr>
        <a:xfrm>
          <a:off x="17554575" y="99176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3" name="フローチャート: 判断 602">
          <a:extLst>
            <a:ext uri="{FF2B5EF4-FFF2-40B4-BE49-F238E27FC236}">
              <a16:creationId xmlns:a16="http://schemas.microsoft.com/office/drawing/2014/main" id="{03F0834E-CB71-41F2-9793-3EBA1EB871AF}"/>
            </a:ext>
          </a:extLst>
        </xdr:cNvPr>
        <xdr:cNvSpPr/>
      </xdr:nvSpPr>
      <xdr:spPr>
        <a:xfrm>
          <a:off x="16754475" y="992677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290350B-7CE6-4425-82D3-A17C3C2CC0B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2B3E04A-B9FF-405E-A40F-C00B4EFADF6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6B1AA4D-83C5-4F97-841D-1AE263BBCD6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95F3E31-1329-4C20-91A0-A1D6D1B1183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AF311F8-4FC7-46C4-BAAE-B91830D309B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09" name="楕円 608">
          <a:extLst>
            <a:ext uri="{FF2B5EF4-FFF2-40B4-BE49-F238E27FC236}">
              <a16:creationId xmlns:a16="http://schemas.microsoft.com/office/drawing/2014/main" id="{64A0949E-06DE-4F19-A06A-F4D126A49E0B}"/>
            </a:ext>
          </a:extLst>
        </xdr:cNvPr>
        <xdr:cNvSpPr/>
      </xdr:nvSpPr>
      <xdr:spPr>
        <a:xfrm>
          <a:off x="19897725" y="10122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10" name="【学校施設】&#10;一人当たり面積該当値テキスト">
          <a:extLst>
            <a:ext uri="{FF2B5EF4-FFF2-40B4-BE49-F238E27FC236}">
              <a16:creationId xmlns:a16="http://schemas.microsoft.com/office/drawing/2014/main" id="{9CC6111C-31FF-4AFA-8983-CBF9BFA725C2}"/>
            </a:ext>
          </a:extLst>
        </xdr:cNvPr>
        <xdr:cNvSpPr txBox="1"/>
      </xdr:nvSpPr>
      <xdr:spPr>
        <a:xfrm>
          <a:off x="19992975" y="101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98704</xdr:rowOff>
    </xdr:from>
    <xdr:to>
      <xdr:col>112</xdr:col>
      <xdr:colOff>38100</xdr:colOff>
      <xdr:row>63</xdr:row>
      <xdr:rowOff>28854</xdr:rowOff>
    </xdr:to>
    <xdr:sp macro="" textlink="">
      <xdr:nvSpPr>
        <xdr:cNvPr id="611" name="楕円 610">
          <a:extLst>
            <a:ext uri="{FF2B5EF4-FFF2-40B4-BE49-F238E27FC236}">
              <a16:creationId xmlns:a16="http://schemas.microsoft.com/office/drawing/2014/main" id="{363CE8CB-8CE7-4AF0-A8CE-BEF3C816202D}"/>
            </a:ext>
          </a:extLst>
        </xdr:cNvPr>
        <xdr:cNvSpPr/>
      </xdr:nvSpPr>
      <xdr:spPr>
        <a:xfrm>
          <a:off x="19154775" y="101412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149504</xdr:rowOff>
    </xdr:to>
    <xdr:cxnSp macro="">
      <xdr:nvCxnSpPr>
        <xdr:cNvPr id="612" name="直線コネクタ 611">
          <a:extLst>
            <a:ext uri="{FF2B5EF4-FFF2-40B4-BE49-F238E27FC236}">
              <a16:creationId xmlns:a16="http://schemas.microsoft.com/office/drawing/2014/main" id="{CB5F31E9-828D-48D6-9255-EB7BDA077D62}"/>
            </a:ext>
          </a:extLst>
        </xdr:cNvPr>
        <xdr:cNvCxnSpPr/>
      </xdr:nvCxnSpPr>
      <xdr:spPr>
        <a:xfrm flipV="1">
          <a:off x="19202400" y="10179685"/>
          <a:ext cx="752475"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13" name="n_1aveValue【学校施設】&#10;一人当たり面積">
          <a:extLst>
            <a:ext uri="{FF2B5EF4-FFF2-40B4-BE49-F238E27FC236}">
              <a16:creationId xmlns:a16="http://schemas.microsoft.com/office/drawing/2014/main" id="{36257ACA-8901-43D1-A710-1EF48D39B5CC}"/>
            </a:ext>
          </a:extLst>
        </xdr:cNvPr>
        <xdr:cNvSpPr txBox="1"/>
      </xdr:nvSpPr>
      <xdr:spPr>
        <a:xfrm>
          <a:off x="18983402" y="967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14" name="n_2aveValue【学校施設】&#10;一人当たり面積">
          <a:extLst>
            <a:ext uri="{FF2B5EF4-FFF2-40B4-BE49-F238E27FC236}">
              <a16:creationId xmlns:a16="http://schemas.microsoft.com/office/drawing/2014/main" id="{ECCE9553-4513-4643-8CC2-420381D2D989}"/>
            </a:ext>
          </a:extLst>
        </xdr:cNvPr>
        <xdr:cNvSpPr txBox="1"/>
      </xdr:nvSpPr>
      <xdr:spPr>
        <a:xfrm>
          <a:off x="18183302" y="96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15" name="n_3aveValue【学校施設】&#10;一人当たり面積">
          <a:extLst>
            <a:ext uri="{FF2B5EF4-FFF2-40B4-BE49-F238E27FC236}">
              <a16:creationId xmlns:a16="http://schemas.microsoft.com/office/drawing/2014/main" id="{8E88D831-67E7-488D-9B10-2DD916730899}"/>
            </a:ext>
          </a:extLst>
        </xdr:cNvPr>
        <xdr:cNvSpPr txBox="1"/>
      </xdr:nvSpPr>
      <xdr:spPr>
        <a:xfrm>
          <a:off x="17383202" y="971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16" name="n_4aveValue【学校施設】&#10;一人当たり面積">
          <a:extLst>
            <a:ext uri="{FF2B5EF4-FFF2-40B4-BE49-F238E27FC236}">
              <a16:creationId xmlns:a16="http://schemas.microsoft.com/office/drawing/2014/main" id="{4170042F-F31F-45A6-B92D-6559A2D8D6A9}"/>
            </a:ext>
          </a:extLst>
        </xdr:cNvPr>
        <xdr:cNvSpPr txBox="1"/>
      </xdr:nvSpPr>
      <xdr:spPr>
        <a:xfrm>
          <a:off x="16592627" y="971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19981</xdr:rowOff>
    </xdr:from>
    <xdr:ext cx="469744" cy="259045"/>
    <xdr:sp macro="" textlink="">
      <xdr:nvSpPr>
        <xdr:cNvPr id="617" name="n_1mainValue【学校施設】&#10;一人当たり面積">
          <a:extLst>
            <a:ext uri="{FF2B5EF4-FFF2-40B4-BE49-F238E27FC236}">
              <a16:creationId xmlns:a16="http://schemas.microsoft.com/office/drawing/2014/main" id="{5FCF9D0E-9E0C-47CD-BF05-55068528D02B}"/>
            </a:ext>
          </a:extLst>
        </xdr:cNvPr>
        <xdr:cNvSpPr txBox="1"/>
      </xdr:nvSpPr>
      <xdr:spPr>
        <a:xfrm>
          <a:off x="18983402" y="1022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596AA154-32C6-423E-9F67-AF2ED938E1D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ADB62730-B6A7-4D03-8D0F-3B1331F23A8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11E6F676-2789-4363-B0EF-A7F9A61ED65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59227D95-1061-4765-A03A-6E85991B9183}"/>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1CA6C3E-7BC0-4889-B31C-3D77A5C39AD3}"/>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CAB90D6-0886-4897-96AF-EA811CFDB32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757A815C-5F71-4AD1-BC8D-4912B9A86B7A}"/>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9B88748A-D488-4A0F-BF7D-BF90D28CB25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F5B11DE0-54CF-4FE0-A07D-32EBFAA1D37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712BCA79-3B12-46B0-BB60-73853503DDC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4D4D9662-3145-424B-A9A2-A62EE8B74AB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1B27B6D4-A940-4F2E-BE9C-0BDC737BC450}"/>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BBE88166-7DFA-466B-93C5-4CF29A1F0162}"/>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FAF244E4-9455-4C66-8130-A731881ABF3E}"/>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DC8C1D6A-E3A7-43D3-A3F6-3FAF8687EF04}"/>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1EC5B838-964A-42AC-BDF9-8519726FE07D}"/>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A2F80B98-DE1C-43EE-B437-90CD667C9946}"/>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FD18C84-DB52-4FC8-8969-7F4ACEA7930E}"/>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5F4CB0DD-FB21-4982-BEFA-E6749DD962F3}"/>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85AB0E0D-A8BF-4EAB-BACF-021AC9BA5648}"/>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AD020B47-334C-4792-83A3-F6C99D748ECC}"/>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BA12DE98-9244-40A6-87BF-A60C29EC8D87}"/>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F09C5813-E1CE-426B-9FD2-33605AD197CE}"/>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40E0271B-419D-4C3B-BE6B-D16BC23DD04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74299E34-5F73-47E0-85B2-91051E150D7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B0C7619F-67F6-42BE-B958-29EEF8E09125}"/>
            </a:ext>
          </a:extLst>
        </xdr:cNvPr>
        <xdr:cNvCxnSpPr/>
      </xdr:nvCxnSpPr>
      <xdr:spPr>
        <a:xfrm flipV="1">
          <a:off x="14696439" y="12699364"/>
          <a:ext cx="0" cy="138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BE759CF9-ACC4-4B46-9866-C7DA5C622188}"/>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D62E974F-A697-4662-80F8-587CF46FA287}"/>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46" name="【児童館】&#10;有形固定資産減価償却率最大値テキスト">
          <a:extLst>
            <a:ext uri="{FF2B5EF4-FFF2-40B4-BE49-F238E27FC236}">
              <a16:creationId xmlns:a16="http://schemas.microsoft.com/office/drawing/2014/main" id="{8D165763-CD8A-4236-BF50-7F76FAB27E75}"/>
            </a:ext>
          </a:extLst>
        </xdr:cNvPr>
        <xdr:cNvSpPr txBox="1"/>
      </xdr:nvSpPr>
      <xdr:spPr>
        <a:xfrm>
          <a:off x="14735175" y="124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47" name="直線コネクタ 646">
          <a:extLst>
            <a:ext uri="{FF2B5EF4-FFF2-40B4-BE49-F238E27FC236}">
              <a16:creationId xmlns:a16="http://schemas.microsoft.com/office/drawing/2014/main" id="{51EA52FA-FE4F-4103-BF10-40DBCD64CECD}"/>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48" name="【児童館】&#10;有形固定資産減価償却率平均値テキスト">
          <a:extLst>
            <a:ext uri="{FF2B5EF4-FFF2-40B4-BE49-F238E27FC236}">
              <a16:creationId xmlns:a16="http://schemas.microsoft.com/office/drawing/2014/main" id="{7DF40CEE-AB53-4A90-ADD9-ADCC509EC500}"/>
            </a:ext>
          </a:extLst>
        </xdr:cNvPr>
        <xdr:cNvSpPr txBox="1"/>
      </xdr:nvSpPr>
      <xdr:spPr>
        <a:xfrm>
          <a:off x="14735175" y="13181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49" name="フローチャート: 判断 648">
          <a:extLst>
            <a:ext uri="{FF2B5EF4-FFF2-40B4-BE49-F238E27FC236}">
              <a16:creationId xmlns:a16="http://schemas.microsoft.com/office/drawing/2014/main" id="{155F8845-5284-4D6C-9B1B-14DB76850074}"/>
            </a:ext>
          </a:extLst>
        </xdr:cNvPr>
        <xdr:cNvSpPr/>
      </xdr:nvSpPr>
      <xdr:spPr>
        <a:xfrm>
          <a:off x="14649450" y="13327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50" name="フローチャート: 判断 649">
          <a:extLst>
            <a:ext uri="{FF2B5EF4-FFF2-40B4-BE49-F238E27FC236}">
              <a16:creationId xmlns:a16="http://schemas.microsoft.com/office/drawing/2014/main" id="{295746E0-EB98-4B96-AEBD-CF8B48DFF043}"/>
            </a:ext>
          </a:extLst>
        </xdr:cNvPr>
        <xdr:cNvSpPr/>
      </xdr:nvSpPr>
      <xdr:spPr>
        <a:xfrm>
          <a:off x="13887450" y="132879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51" name="フローチャート: 判断 650">
          <a:extLst>
            <a:ext uri="{FF2B5EF4-FFF2-40B4-BE49-F238E27FC236}">
              <a16:creationId xmlns:a16="http://schemas.microsoft.com/office/drawing/2014/main" id="{D0F8852D-F965-4804-9291-F7FA711B39D1}"/>
            </a:ext>
          </a:extLst>
        </xdr:cNvPr>
        <xdr:cNvSpPr/>
      </xdr:nvSpPr>
      <xdr:spPr>
        <a:xfrm>
          <a:off x="13096875" y="132697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2" name="フローチャート: 判断 651">
          <a:extLst>
            <a:ext uri="{FF2B5EF4-FFF2-40B4-BE49-F238E27FC236}">
              <a16:creationId xmlns:a16="http://schemas.microsoft.com/office/drawing/2014/main" id="{940E496B-A2ED-4115-9029-A7DC7D20C382}"/>
            </a:ext>
          </a:extLst>
        </xdr:cNvPr>
        <xdr:cNvSpPr/>
      </xdr:nvSpPr>
      <xdr:spPr>
        <a:xfrm>
          <a:off x="12296775" y="132566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53" name="フローチャート: 判断 652">
          <a:extLst>
            <a:ext uri="{FF2B5EF4-FFF2-40B4-BE49-F238E27FC236}">
              <a16:creationId xmlns:a16="http://schemas.microsoft.com/office/drawing/2014/main" id="{9DD323CA-7527-4154-88AC-357CF9DEDF58}"/>
            </a:ext>
          </a:extLst>
        </xdr:cNvPr>
        <xdr:cNvSpPr/>
      </xdr:nvSpPr>
      <xdr:spPr>
        <a:xfrm>
          <a:off x="11487150" y="132582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595FFBF5-4437-4512-8B3D-B3B1AB446E0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95606EE-1E58-467E-BFA4-CE10A3683EC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E682FB7-5AE4-4B40-A718-041E8035FFD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7A878F5-814E-4C51-96B7-AC01C363765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41F127B-4619-4D8B-8018-5BC49B10684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659" name="楕円 658">
          <a:extLst>
            <a:ext uri="{FF2B5EF4-FFF2-40B4-BE49-F238E27FC236}">
              <a16:creationId xmlns:a16="http://schemas.microsoft.com/office/drawing/2014/main" id="{0C775AC2-90F8-41B4-BDF5-88D798AB6DE9}"/>
            </a:ext>
          </a:extLst>
        </xdr:cNvPr>
        <xdr:cNvSpPr/>
      </xdr:nvSpPr>
      <xdr:spPr>
        <a:xfrm>
          <a:off x="14649450" y="136033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660" name="【児童館】&#10;有形固定資産減価償却率該当値テキスト">
          <a:extLst>
            <a:ext uri="{FF2B5EF4-FFF2-40B4-BE49-F238E27FC236}">
              <a16:creationId xmlns:a16="http://schemas.microsoft.com/office/drawing/2014/main" id="{153C478A-3BEB-4656-B68C-2A4401529B93}"/>
            </a:ext>
          </a:extLst>
        </xdr:cNvPr>
        <xdr:cNvSpPr txBox="1"/>
      </xdr:nvSpPr>
      <xdr:spPr>
        <a:xfrm>
          <a:off x="14735175" y="1358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121194</xdr:rowOff>
    </xdr:from>
    <xdr:to>
      <xdr:col>81</xdr:col>
      <xdr:colOff>101600</xdr:colOff>
      <xdr:row>84</xdr:row>
      <xdr:rowOff>51344</xdr:rowOff>
    </xdr:to>
    <xdr:sp macro="" textlink="">
      <xdr:nvSpPr>
        <xdr:cNvPr id="661" name="楕円 660">
          <a:extLst>
            <a:ext uri="{FF2B5EF4-FFF2-40B4-BE49-F238E27FC236}">
              <a16:creationId xmlns:a16="http://schemas.microsoft.com/office/drawing/2014/main" id="{B218FD49-4E05-4564-97E0-604F30B3805C}"/>
            </a:ext>
          </a:extLst>
        </xdr:cNvPr>
        <xdr:cNvSpPr/>
      </xdr:nvSpPr>
      <xdr:spPr>
        <a:xfrm>
          <a:off x="13887450" y="135641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xdr:rowOff>
    </xdr:from>
    <xdr:to>
      <xdr:col>85</xdr:col>
      <xdr:colOff>127000</xdr:colOff>
      <xdr:row>84</xdr:row>
      <xdr:rowOff>39732</xdr:rowOff>
    </xdr:to>
    <xdr:cxnSp macro="">
      <xdr:nvCxnSpPr>
        <xdr:cNvPr id="662" name="直線コネクタ 661">
          <a:extLst>
            <a:ext uri="{FF2B5EF4-FFF2-40B4-BE49-F238E27FC236}">
              <a16:creationId xmlns:a16="http://schemas.microsoft.com/office/drawing/2014/main" id="{BC21EBF8-4DF9-4CDA-BE2A-39F55E6135CD}"/>
            </a:ext>
          </a:extLst>
        </xdr:cNvPr>
        <xdr:cNvCxnSpPr/>
      </xdr:nvCxnSpPr>
      <xdr:spPr>
        <a:xfrm>
          <a:off x="13935075" y="13602244"/>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63" name="n_1aveValue【児童館】&#10;有形固定資産減価償却率">
          <a:extLst>
            <a:ext uri="{FF2B5EF4-FFF2-40B4-BE49-F238E27FC236}">
              <a16:creationId xmlns:a16="http://schemas.microsoft.com/office/drawing/2014/main" id="{884770C7-CB20-443F-B3D6-E09D5BD1209D}"/>
            </a:ext>
          </a:extLst>
        </xdr:cNvPr>
        <xdr:cNvSpPr txBox="1"/>
      </xdr:nvSpPr>
      <xdr:spPr>
        <a:xfrm>
          <a:off x="13745219" y="1307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64" name="n_2aveValue【児童館】&#10;有形固定資産減価償却率">
          <a:extLst>
            <a:ext uri="{FF2B5EF4-FFF2-40B4-BE49-F238E27FC236}">
              <a16:creationId xmlns:a16="http://schemas.microsoft.com/office/drawing/2014/main" id="{683F7F97-8775-4B1F-BB75-E14A5D45C7B0}"/>
            </a:ext>
          </a:extLst>
        </xdr:cNvPr>
        <xdr:cNvSpPr txBox="1"/>
      </xdr:nvSpPr>
      <xdr:spPr>
        <a:xfrm>
          <a:off x="12964169" y="130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65" name="n_3aveValue【児童館】&#10;有形固定資産減価償却率">
          <a:extLst>
            <a:ext uri="{FF2B5EF4-FFF2-40B4-BE49-F238E27FC236}">
              <a16:creationId xmlns:a16="http://schemas.microsoft.com/office/drawing/2014/main" id="{94F84E46-44CE-4D8B-A5AC-90D48C52A35D}"/>
            </a:ext>
          </a:extLst>
        </xdr:cNvPr>
        <xdr:cNvSpPr txBox="1"/>
      </xdr:nvSpPr>
      <xdr:spPr>
        <a:xfrm>
          <a:off x="12164069" y="1304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66" name="n_4aveValue【児童館】&#10;有形固定資産減価償却率">
          <a:extLst>
            <a:ext uri="{FF2B5EF4-FFF2-40B4-BE49-F238E27FC236}">
              <a16:creationId xmlns:a16="http://schemas.microsoft.com/office/drawing/2014/main" id="{714D778B-0ABC-450C-A90B-BAAA46C727C6}"/>
            </a:ext>
          </a:extLst>
        </xdr:cNvPr>
        <xdr:cNvSpPr txBox="1"/>
      </xdr:nvSpPr>
      <xdr:spPr>
        <a:xfrm>
          <a:off x="11354444" y="1303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42471</xdr:rowOff>
    </xdr:from>
    <xdr:ext cx="405111" cy="259045"/>
    <xdr:sp macro="" textlink="">
      <xdr:nvSpPr>
        <xdr:cNvPr id="667" name="n_1mainValue【児童館】&#10;有形固定資産減価償却率">
          <a:extLst>
            <a:ext uri="{FF2B5EF4-FFF2-40B4-BE49-F238E27FC236}">
              <a16:creationId xmlns:a16="http://schemas.microsoft.com/office/drawing/2014/main" id="{1F1DC284-0DB1-4CAA-9751-608E6E3DFFCA}"/>
            </a:ext>
          </a:extLst>
        </xdr:cNvPr>
        <xdr:cNvSpPr txBox="1"/>
      </xdr:nvSpPr>
      <xdr:spPr>
        <a:xfrm>
          <a:off x="13745219" y="1364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0F98B74D-9811-4358-9F69-CF0E11F6397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8DD71B79-8AFD-432D-A11B-CF0A5017DAC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C9418886-04C2-4061-A7AF-CA441BAE329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02FAD0B4-C0B2-44EC-8C58-AC0952BFB259}"/>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EA622295-14F9-48F7-881E-C7004BE54F2E}"/>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AF6D5630-8576-4DA7-9854-BD7FAC6844F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A6E412F9-CACC-4223-B06A-3B54CF81348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61A7C29B-6EE6-45B6-AEE3-62D28C42461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a:extLst>
            <a:ext uri="{FF2B5EF4-FFF2-40B4-BE49-F238E27FC236}">
              <a16:creationId xmlns:a16="http://schemas.microsoft.com/office/drawing/2014/main" id="{581999FC-1B14-47EA-BE4A-C453FB6DCFD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a:extLst>
            <a:ext uri="{FF2B5EF4-FFF2-40B4-BE49-F238E27FC236}">
              <a16:creationId xmlns:a16="http://schemas.microsoft.com/office/drawing/2014/main" id="{90585068-8D7F-4D1A-8A23-3DCE48B52B0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8" name="直線コネクタ 677">
          <a:extLst>
            <a:ext uri="{FF2B5EF4-FFF2-40B4-BE49-F238E27FC236}">
              <a16:creationId xmlns:a16="http://schemas.microsoft.com/office/drawing/2014/main" id="{7656162C-A260-40F8-8C75-27C542CB35D3}"/>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9" name="テキスト ボックス 678">
          <a:extLst>
            <a:ext uri="{FF2B5EF4-FFF2-40B4-BE49-F238E27FC236}">
              <a16:creationId xmlns:a16="http://schemas.microsoft.com/office/drawing/2014/main" id="{9FF1047D-C718-4C17-ADB7-895A4BFD9BB7}"/>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0" name="直線コネクタ 679">
          <a:extLst>
            <a:ext uri="{FF2B5EF4-FFF2-40B4-BE49-F238E27FC236}">
              <a16:creationId xmlns:a16="http://schemas.microsoft.com/office/drawing/2014/main" id="{2F06C431-B458-473D-B4ED-8E793B6B4C20}"/>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1" name="テキスト ボックス 680">
          <a:extLst>
            <a:ext uri="{FF2B5EF4-FFF2-40B4-BE49-F238E27FC236}">
              <a16:creationId xmlns:a16="http://schemas.microsoft.com/office/drawing/2014/main" id="{1F4B32A4-53AE-4561-AF9E-C82F9A50A40B}"/>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2" name="直線コネクタ 681">
          <a:extLst>
            <a:ext uri="{FF2B5EF4-FFF2-40B4-BE49-F238E27FC236}">
              <a16:creationId xmlns:a16="http://schemas.microsoft.com/office/drawing/2014/main" id="{9BCC60D2-24F5-4C89-B954-8F267168957F}"/>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3" name="テキスト ボックス 682">
          <a:extLst>
            <a:ext uri="{FF2B5EF4-FFF2-40B4-BE49-F238E27FC236}">
              <a16:creationId xmlns:a16="http://schemas.microsoft.com/office/drawing/2014/main" id="{B3EA2258-ABC5-45F0-A8FD-4510CCB378D2}"/>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4" name="直線コネクタ 683">
          <a:extLst>
            <a:ext uri="{FF2B5EF4-FFF2-40B4-BE49-F238E27FC236}">
              <a16:creationId xmlns:a16="http://schemas.microsoft.com/office/drawing/2014/main" id="{70F36AE4-7B22-42E2-A4E0-480D8DA157D0}"/>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5" name="テキスト ボックス 684">
          <a:extLst>
            <a:ext uri="{FF2B5EF4-FFF2-40B4-BE49-F238E27FC236}">
              <a16:creationId xmlns:a16="http://schemas.microsoft.com/office/drawing/2014/main" id="{A95F3F84-ACAB-4E4E-A853-BAB20FAE61E0}"/>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a:extLst>
            <a:ext uri="{FF2B5EF4-FFF2-40B4-BE49-F238E27FC236}">
              <a16:creationId xmlns:a16="http://schemas.microsoft.com/office/drawing/2014/main" id="{A5CA3A8E-8081-4B2B-943D-EF2C32CCDA4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a:extLst>
            <a:ext uri="{FF2B5EF4-FFF2-40B4-BE49-F238E27FC236}">
              <a16:creationId xmlns:a16="http://schemas.microsoft.com/office/drawing/2014/main" id="{F19C84CA-442F-485E-94A3-869A1169560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児童館】&#10;一人当たり面積グラフ枠">
          <a:extLst>
            <a:ext uri="{FF2B5EF4-FFF2-40B4-BE49-F238E27FC236}">
              <a16:creationId xmlns:a16="http://schemas.microsoft.com/office/drawing/2014/main" id="{7F2C928D-09A1-4D8E-96D8-B1C91A0A8C2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689" name="直線コネクタ 688">
          <a:extLst>
            <a:ext uri="{FF2B5EF4-FFF2-40B4-BE49-F238E27FC236}">
              <a16:creationId xmlns:a16="http://schemas.microsoft.com/office/drawing/2014/main" id="{3743343F-CC82-4E60-9651-E10D8C52D0C8}"/>
            </a:ext>
          </a:extLst>
        </xdr:cNvPr>
        <xdr:cNvCxnSpPr/>
      </xdr:nvCxnSpPr>
      <xdr:spPr>
        <a:xfrm flipV="1">
          <a:off x="19954239" y="12840208"/>
          <a:ext cx="0" cy="10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90" name="【児童館】&#10;一人当たり面積最小値テキスト">
          <a:extLst>
            <a:ext uri="{FF2B5EF4-FFF2-40B4-BE49-F238E27FC236}">
              <a16:creationId xmlns:a16="http://schemas.microsoft.com/office/drawing/2014/main" id="{8370B776-0890-454D-8693-195AA8BAD40A}"/>
            </a:ext>
          </a:extLst>
        </xdr:cNvPr>
        <xdr:cNvSpPr txBox="1"/>
      </xdr:nvSpPr>
      <xdr:spPr>
        <a:xfrm>
          <a:off x="19992975"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91" name="直線コネクタ 690">
          <a:extLst>
            <a:ext uri="{FF2B5EF4-FFF2-40B4-BE49-F238E27FC236}">
              <a16:creationId xmlns:a16="http://schemas.microsoft.com/office/drawing/2014/main" id="{0B37BF86-840B-445A-B46F-4CB1CFC506C8}"/>
            </a:ext>
          </a:extLst>
        </xdr:cNvPr>
        <xdr:cNvCxnSpPr/>
      </xdr:nvCxnSpPr>
      <xdr:spPr>
        <a:xfrm>
          <a:off x="19878675" y="13937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92" name="【児童館】&#10;一人当たり面積最大値テキスト">
          <a:extLst>
            <a:ext uri="{FF2B5EF4-FFF2-40B4-BE49-F238E27FC236}">
              <a16:creationId xmlns:a16="http://schemas.microsoft.com/office/drawing/2014/main" id="{FEEA7FE2-139C-4EFC-99E4-8C820365C9C7}"/>
            </a:ext>
          </a:extLst>
        </xdr:cNvPr>
        <xdr:cNvSpPr txBox="1"/>
      </xdr:nvSpPr>
      <xdr:spPr>
        <a:xfrm>
          <a:off x="19992975" y="126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93" name="直線コネクタ 692">
          <a:extLst>
            <a:ext uri="{FF2B5EF4-FFF2-40B4-BE49-F238E27FC236}">
              <a16:creationId xmlns:a16="http://schemas.microsoft.com/office/drawing/2014/main" id="{D5D96892-B9C8-467A-AFB6-E2AE200BC914}"/>
            </a:ext>
          </a:extLst>
        </xdr:cNvPr>
        <xdr:cNvCxnSpPr/>
      </xdr:nvCxnSpPr>
      <xdr:spPr>
        <a:xfrm>
          <a:off x="19878675" y="1284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694" name="【児童館】&#10;一人当たり面積平均値テキスト">
          <a:extLst>
            <a:ext uri="{FF2B5EF4-FFF2-40B4-BE49-F238E27FC236}">
              <a16:creationId xmlns:a16="http://schemas.microsoft.com/office/drawing/2014/main" id="{60926984-F4E7-4012-888F-84488665AC1F}"/>
            </a:ext>
          </a:extLst>
        </xdr:cNvPr>
        <xdr:cNvSpPr txBox="1"/>
      </xdr:nvSpPr>
      <xdr:spPr>
        <a:xfrm>
          <a:off x="19992975" y="13623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95" name="フローチャート: 判断 694">
          <a:extLst>
            <a:ext uri="{FF2B5EF4-FFF2-40B4-BE49-F238E27FC236}">
              <a16:creationId xmlns:a16="http://schemas.microsoft.com/office/drawing/2014/main" id="{9E3FD2C4-45C4-4A5F-8E97-4C52F1EF460F}"/>
            </a:ext>
          </a:extLst>
        </xdr:cNvPr>
        <xdr:cNvSpPr/>
      </xdr:nvSpPr>
      <xdr:spPr>
        <a:xfrm>
          <a:off x="19897725" y="137623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696" name="フローチャート: 判断 695">
          <a:extLst>
            <a:ext uri="{FF2B5EF4-FFF2-40B4-BE49-F238E27FC236}">
              <a16:creationId xmlns:a16="http://schemas.microsoft.com/office/drawing/2014/main" id="{A1D67B74-B11F-4C18-A419-6435FFFBB577}"/>
            </a:ext>
          </a:extLst>
        </xdr:cNvPr>
        <xdr:cNvSpPr/>
      </xdr:nvSpPr>
      <xdr:spPr>
        <a:xfrm>
          <a:off x="19154775" y="137623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697" name="フローチャート: 判断 696">
          <a:extLst>
            <a:ext uri="{FF2B5EF4-FFF2-40B4-BE49-F238E27FC236}">
              <a16:creationId xmlns:a16="http://schemas.microsoft.com/office/drawing/2014/main" id="{04389B6E-044A-4E71-AC67-33C826EB3BC7}"/>
            </a:ext>
          </a:extLst>
        </xdr:cNvPr>
        <xdr:cNvSpPr/>
      </xdr:nvSpPr>
      <xdr:spPr>
        <a:xfrm>
          <a:off x="18345150" y="137659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98" name="フローチャート: 判断 697">
          <a:extLst>
            <a:ext uri="{FF2B5EF4-FFF2-40B4-BE49-F238E27FC236}">
              <a16:creationId xmlns:a16="http://schemas.microsoft.com/office/drawing/2014/main" id="{9AEF151E-905B-45D3-A469-38E248999131}"/>
            </a:ext>
          </a:extLst>
        </xdr:cNvPr>
        <xdr:cNvSpPr/>
      </xdr:nvSpPr>
      <xdr:spPr>
        <a:xfrm>
          <a:off x="17554575" y="137476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99" name="フローチャート: 判断 698">
          <a:extLst>
            <a:ext uri="{FF2B5EF4-FFF2-40B4-BE49-F238E27FC236}">
              <a16:creationId xmlns:a16="http://schemas.microsoft.com/office/drawing/2014/main" id="{949FDAE7-9624-4591-AA94-1A9A3B686ED8}"/>
            </a:ext>
          </a:extLst>
        </xdr:cNvPr>
        <xdr:cNvSpPr/>
      </xdr:nvSpPr>
      <xdr:spPr>
        <a:xfrm>
          <a:off x="16754475" y="13745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491B6B65-E908-4191-8E86-E2D71F46E72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9E207B17-B461-47F2-B8A2-CB324F4E585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27CD169-480C-4CE5-996F-8F16A24AA9B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D2964C41-0AE3-4FDF-8E4C-FDD7C60E733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A7D7553E-8584-4AB9-A0BA-B1B1CE324BC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05" name="楕円 704">
          <a:extLst>
            <a:ext uri="{FF2B5EF4-FFF2-40B4-BE49-F238E27FC236}">
              <a16:creationId xmlns:a16="http://schemas.microsoft.com/office/drawing/2014/main" id="{13DB4280-6DBB-439E-8C9A-43FE554BCBF1}"/>
            </a:ext>
          </a:extLst>
        </xdr:cNvPr>
        <xdr:cNvSpPr/>
      </xdr:nvSpPr>
      <xdr:spPr>
        <a:xfrm>
          <a:off x="19897725" y="138949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06" name="【児童館】&#10;一人当たり面積該当値テキスト">
          <a:extLst>
            <a:ext uri="{FF2B5EF4-FFF2-40B4-BE49-F238E27FC236}">
              <a16:creationId xmlns:a16="http://schemas.microsoft.com/office/drawing/2014/main" id="{05DF34BE-BF0C-4ED8-A0CC-39FFBC2B9D6B}"/>
            </a:ext>
          </a:extLst>
        </xdr:cNvPr>
        <xdr:cNvSpPr txBox="1"/>
      </xdr:nvSpPr>
      <xdr:spPr>
        <a:xfrm>
          <a:off x="19992975" y="1381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07" name="楕円 706">
          <a:extLst>
            <a:ext uri="{FF2B5EF4-FFF2-40B4-BE49-F238E27FC236}">
              <a16:creationId xmlns:a16="http://schemas.microsoft.com/office/drawing/2014/main" id="{4AC93C48-5433-4B4E-91F6-F65A4C0A2C6F}"/>
            </a:ext>
          </a:extLst>
        </xdr:cNvPr>
        <xdr:cNvSpPr/>
      </xdr:nvSpPr>
      <xdr:spPr>
        <a:xfrm>
          <a:off x="19154775" y="138949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08" name="直線コネクタ 707">
          <a:extLst>
            <a:ext uri="{FF2B5EF4-FFF2-40B4-BE49-F238E27FC236}">
              <a16:creationId xmlns:a16="http://schemas.microsoft.com/office/drawing/2014/main" id="{9F30D53C-5500-49E9-8072-9A2F729A838B}"/>
            </a:ext>
          </a:extLst>
        </xdr:cNvPr>
        <xdr:cNvCxnSpPr/>
      </xdr:nvCxnSpPr>
      <xdr:spPr>
        <a:xfrm>
          <a:off x="19202400" y="1393304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09" name="n_1aveValue【児童館】&#10;一人当たり面積">
          <a:extLst>
            <a:ext uri="{FF2B5EF4-FFF2-40B4-BE49-F238E27FC236}">
              <a16:creationId xmlns:a16="http://schemas.microsoft.com/office/drawing/2014/main" id="{DD5BF911-A639-4AEC-9815-7B316EE114A9}"/>
            </a:ext>
          </a:extLst>
        </xdr:cNvPr>
        <xdr:cNvSpPr txBox="1"/>
      </xdr:nvSpPr>
      <xdr:spPr>
        <a:xfrm>
          <a:off x="18983402"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10" name="n_2aveValue【児童館】&#10;一人当たり面積">
          <a:extLst>
            <a:ext uri="{FF2B5EF4-FFF2-40B4-BE49-F238E27FC236}">
              <a16:creationId xmlns:a16="http://schemas.microsoft.com/office/drawing/2014/main" id="{02E6DC7C-C6EA-48FD-BA53-6A78E8D1DE12}"/>
            </a:ext>
          </a:extLst>
        </xdr:cNvPr>
        <xdr:cNvSpPr txBox="1"/>
      </xdr:nvSpPr>
      <xdr:spPr>
        <a:xfrm>
          <a:off x="18183302" y="135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11" name="n_3aveValue【児童館】&#10;一人当たり面積">
          <a:extLst>
            <a:ext uri="{FF2B5EF4-FFF2-40B4-BE49-F238E27FC236}">
              <a16:creationId xmlns:a16="http://schemas.microsoft.com/office/drawing/2014/main" id="{37A206B2-82FD-410B-BA07-9549588E02AF}"/>
            </a:ext>
          </a:extLst>
        </xdr:cNvPr>
        <xdr:cNvSpPr txBox="1"/>
      </xdr:nvSpPr>
      <xdr:spPr>
        <a:xfrm>
          <a:off x="17383202" y="135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12" name="n_4aveValue【児童館】&#10;一人当たり面積">
          <a:extLst>
            <a:ext uri="{FF2B5EF4-FFF2-40B4-BE49-F238E27FC236}">
              <a16:creationId xmlns:a16="http://schemas.microsoft.com/office/drawing/2014/main" id="{5BB1F6A8-6FBD-4950-9554-DE00A8973CE2}"/>
            </a:ext>
          </a:extLst>
        </xdr:cNvPr>
        <xdr:cNvSpPr txBox="1"/>
      </xdr:nvSpPr>
      <xdr:spPr>
        <a:xfrm>
          <a:off x="16592627"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13" name="n_1mainValue【児童館】&#10;一人当たり面積">
          <a:extLst>
            <a:ext uri="{FF2B5EF4-FFF2-40B4-BE49-F238E27FC236}">
              <a16:creationId xmlns:a16="http://schemas.microsoft.com/office/drawing/2014/main" id="{74189AD0-B062-47DA-946B-51BF3A41041C}"/>
            </a:ext>
          </a:extLst>
        </xdr:cNvPr>
        <xdr:cNvSpPr txBox="1"/>
      </xdr:nvSpPr>
      <xdr:spPr>
        <a:xfrm>
          <a:off x="18983402" y="139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AAA758B0-29D7-4393-AE7E-6F80AA4B974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0293A07C-B5EE-483B-A3C2-1D9F706258D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B115FFE5-51ED-402B-84EB-76CE70C88E6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4F6D8417-071C-4CB3-9373-D7B141A20AB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AE86C9AD-8E00-44AC-A8CD-E535407C4D8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3D39CD6C-3501-41ED-85ED-12D37DEE9671}"/>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C59A8217-2992-424F-B88D-78B6BCE5D27F}"/>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34FF5234-DEE6-4180-8330-88D5299BEF1A}"/>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8C2E6BEA-CB96-4B35-9DED-D81D0D01974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96F5EC4D-9484-4639-9A1F-27062709533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DB61B7B1-76FC-4A87-AB5F-D71D6E0F8E3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5" name="直線コネクタ 724">
          <a:extLst>
            <a:ext uri="{FF2B5EF4-FFF2-40B4-BE49-F238E27FC236}">
              <a16:creationId xmlns:a16="http://schemas.microsoft.com/office/drawing/2014/main" id="{2B1875C5-8CC5-48B5-9634-7184AA6EA092}"/>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6" name="テキスト ボックス 725">
          <a:extLst>
            <a:ext uri="{FF2B5EF4-FFF2-40B4-BE49-F238E27FC236}">
              <a16:creationId xmlns:a16="http://schemas.microsoft.com/office/drawing/2014/main" id="{83C6EFAA-542A-4B96-8CE6-B913DFB220E4}"/>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7" name="直線コネクタ 726">
          <a:extLst>
            <a:ext uri="{FF2B5EF4-FFF2-40B4-BE49-F238E27FC236}">
              <a16:creationId xmlns:a16="http://schemas.microsoft.com/office/drawing/2014/main" id="{72014F00-77B9-4E7D-A363-4628F326407D}"/>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8" name="テキスト ボックス 727">
          <a:extLst>
            <a:ext uri="{FF2B5EF4-FFF2-40B4-BE49-F238E27FC236}">
              <a16:creationId xmlns:a16="http://schemas.microsoft.com/office/drawing/2014/main" id="{85D64BB3-A6CF-466D-9B86-75FB2D7AEB9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9" name="直線コネクタ 728">
          <a:extLst>
            <a:ext uri="{FF2B5EF4-FFF2-40B4-BE49-F238E27FC236}">
              <a16:creationId xmlns:a16="http://schemas.microsoft.com/office/drawing/2014/main" id="{3E3C4FF4-9D57-45ED-ABEB-AF8E739163BC}"/>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0" name="テキスト ボックス 729">
          <a:extLst>
            <a:ext uri="{FF2B5EF4-FFF2-40B4-BE49-F238E27FC236}">
              <a16:creationId xmlns:a16="http://schemas.microsoft.com/office/drawing/2014/main" id="{66C2F2B9-ECD8-4951-B9CF-78AF500918A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1" name="直線コネクタ 730">
          <a:extLst>
            <a:ext uri="{FF2B5EF4-FFF2-40B4-BE49-F238E27FC236}">
              <a16:creationId xmlns:a16="http://schemas.microsoft.com/office/drawing/2014/main" id="{0F65B5AD-7976-421D-9FDB-AE7BD78C4388}"/>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2" name="テキスト ボックス 731">
          <a:extLst>
            <a:ext uri="{FF2B5EF4-FFF2-40B4-BE49-F238E27FC236}">
              <a16:creationId xmlns:a16="http://schemas.microsoft.com/office/drawing/2014/main" id="{3F63B0AC-3C79-45B1-85FB-3278449465B1}"/>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3" name="直線コネクタ 732">
          <a:extLst>
            <a:ext uri="{FF2B5EF4-FFF2-40B4-BE49-F238E27FC236}">
              <a16:creationId xmlns:a16="http://schemas.microsoft.com/office/drawing/2014/main" id="{DA35C5EB-F1C9-4D99-A9E9-05214E189A70}"/>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4" name="テキスト ボックス 733">
          <a:extLst>
            <a:ext uri="{FF2B5EF4-FFF2-40B4-BE49-F238E27FC236}">
              <a16:creationId xmlns:a16="http://schemas.microsoft.com/office/drawing/2014/main" id="{EFE247EA-4815-4A4E-85F7-55B79CDD9B7E}"/>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A764D738-D7B2-498A-ADDA-4F29AE688B1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6" name="テキスト ボックス 735">
          <a:extLst>
            <a:ext uri="{FF2B5EF4-FFF2-40B4-BE49-F238E27FC236}">
              <a16:creationId xmlns:a16="http://schemas.microsoft.com/office/drawing/2014/main" id="{1A8753D1-F094-4EB8-BA7B-1F72CBBAE79F}"/>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公民館】&#10;有形固定資産減価償却率グラフ枠">
          <a:extLst>
            <a:ext uri="{FF2B5EF4-FFF2-40B4-BE49-F238E27FC236}">
              <a16:creationId xmlns:a16="http://schemas.microsoft.com/office/drawing/2014/main" id="{A76E8AD2-AA68-4E81-A02C-CB65B2B89295}"/>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38" name="直線コネクタ 737">
          <a:extLst>
            <a:ext uri="{FF2B5EF4-FFF2-40B4-BE49-F238E27FC236}">
              <a16:creationId xmlns:a16="http://schemas.microsoft.com/office/drawing/2014/main" id="{95927D15-4E8A-4DDA-9A01-14851D4715E4}"/>
            </a:ext>
          </a:extLst>
        </xdr:cNvPr>
        <xdr:cNvCxnSpPr/>
      </xdr:nvCxnSpPr>
      <xdr:spPr>
        <a:xfrm flipV="1">
          <a:off x="14696439" y="16134714"/>
          <a:ext cx="0" cy="1505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9" name="【公民館】&#10;有形固定資産減価償却率最小値テキスト">
          <a:extLst>
            <a:ext uri="{FF2B5EF4-FFF2-40B4-BE49-F238E27FC236}">
              <a16:creationId xmlns:a16="http://schemas.microsoft.com/office/drawing/2014/main" id="{326F2506-07A9-4682-B170-5EB1200F2751}"/>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0" name="直線コネクタ 739">
          <a:extLst>
            <a:ext uri="{FF2B5EF4-FFF2-40B4-BE49-F238E27FC236}">
              <a16:creationId xmlns:a16="http://schemas.microsoft.com/office/drawing/2014/main" id="{E4513617-DF02-4ACB-85DC-1BD10235F350}"/>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41" name="【公民館】&#10;有形固定資産減価償却率最大値テキスト">
          <a:extLst>
            <a:ext uri="{FF2B5EF4-FFF2-40B4-BE49-F238E27FC236}">
              <a16:creationId xmlns:a16="http://schemas.microsoft.com/office/drawing/2014/main" id="{BEC46BB0-9B29-4EE3-AB10-D4431CD0E6ED}"/>
            </a:ext>
          </a:extLst>
        </xdr:cNvPr>
        <xdr:cNvSpPr txBox="1"/>
      </xdr:nvSpPr>
      <xdr:spPr>
        <a:xfrm>
          <a:off x="14735175" y="1591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42" name="直線コネクタ 741">
          <a:extLst>
            <a:ext uri="{FF2B5EF4-FFF2-40B4-BE49-F238E27FC236}">
              <a16:creationId xmlns:a16="http://schemas.microsoft.com/office/drawing/2014/main" id="{036D63FA-D240-432B-B504-F8444396DE4D}"/>
            </a:ext>
          </a:extLst>
        </xdr:cNvPr>
        <xdr:cNvCxnSpPr/>
      </xdr:nvCxnSpPr>
      <xdr:spPr>
        <a:xfrm>
          <a:off x="14611350" y="161347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43" name="【公民館】&#10;有形固定資産減価償却率平均値テキスト">
          <a:extLst>
            <a:ext uri="{FF2B5EF4-FFF2-40B4-BE49-F238E27FC236}">
              <a16:creationId xmlns:a16="http://schemas.microsoft.com/office/drawing/2014/main" id="{B8AE1349-2405-4EC9-88A9-6EE31F54B605}"/>
            </a:ext>
          </a:extLst>
        </xdr:cNvPr>
        <xdr:cNvSpPr txBox="1"/>
      </xdr:nvSpPr>
      <xdr:spPr>
        <a:xfrm>
          <a:off x="14735175" y="17021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44" name="フローチャート: 判断 743">
          <a:extLst>
            <a:ext uri="{FF2B5EF4-FFF2-40B4-BE49-F238E27FC236}">
              <a16:creationId xmlns:a16="http://schemas.microsoft.com/office/drawing/2014/main" id="{CFB6EAED-1B6C-4B44-BA1B-73F64959BC1F}"/>
            </a:ext>
          </a:extLst>
        </xdr:cNvPr>
        <xdr:cNvSpPr/>
      </xdr:nvSpPr>
      <xdr:spPr>
        <a:xfrm>
          <a:off x="14649450" y="17042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45" name="フローチャート: 判断 744">
          <a:extLst>
            <a:ext uri="{FF2B5EF4-FFF2-40B4-BE49-F238E27FC236}">
              <a16:creationId xmlns:a16="http://schemas.microsoft.com/office/drawing/2014/main" id="{DD02D4E5-C24A-44EB-9B68-A68271693C86}"/>
            </a:ext>
          </a:extLst>
        </xdr:cNvPr>
        <xdr:cNvSpPr/>
      </xdr:nvSpPr>
      <xdr:spPr>
        <a:xfrm>
          <a:off x="13887450" y="170326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46" name="フローチャート: 判断 745">
          <a:extLst>
            <a:ext uri="{FF2B5EF4-FFF2-40B4-BE49-F238E27FC236}">
              <a16:creationId xmlns:a16="http://schemas.microsoft.com/office/drawing/2014/main" id="{4709FF2C-E2B7-45E3-987C-59F16FFE0751}"/>
            </a:ext>
          </a:extLst>
        </xdr:cNvPr>
        <xdr:cNvSpPr/>
      </xdr:nvSpPr>
      <xdr:spPr>
        <a:xfrm>
          <a:off x="13096875" y="169932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47" name="フローチャート: 判断 746">
          <a:extLst>
            <a:ext uri="{FF2B5EF4-FFF2-40B4-BE49-F238E27FC236}">
              <a16:creationId xmlns:a16="http://schemas.microsoft.com/office/drawing/2014/main" id="{CBAC4438-60B9-41BE-A6ED-994F8739E0B6}"/>
            </a:ext>
          </a:extLst>
        </xdr:cNvPr>
        <xdr:cNvSpPr/>
      </xdr:nvSpPr>
      <xdr:spPr>
        <a:xfrm>
          <a:off x="12296775" y="16983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48" name="フローチャート: 判断 747">
          <a:extLst>
            <a:ext uri="{FF2B5EF4-FFF2-40B4-BE49-F238E27FC236}">
              <a16:creationId xmlns:a16="http://schemas.microsoft.com/office/drawing/2014/main" id="{9B11737E-CB3A-4B99-AA9D-CDE9DE19974F}"/>
            </a:ext>
          </a:extLst>
        </xdr:cNvPr>
        <xdr:cNvSpPr/>
      </xdr:nvSpPr>
      <xdr:spPr>
        <a:xfrm>
          <a:off x="11487150" y="169379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35521C0F-207D-4E35-B000-7AEEC08259D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DF2330AA-C88A-47C8-B4DE-4D9B325BBDC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F3358422-FA9E-4385-A831-FF909448B7F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7A3CDA4B-07F2-4554-9EAC-B375510FFAA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8AC2AA8A-9B34-40CE-946F-CFBE8AA5385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754" name="楕円 753">
          <a:extLst>
            <a:ext uri="{FF2B5EF4-FFF2-40B4-BE49-F238E27FC236}">
              <a16:creationId xmlns:a16="http://schemas.microsoft.com/office/drawing/2014/main" id="{5637B1E2-E047-4D4A-BA20-2A13EAB47C3F}"/>
            </a:ext>
          </a:extLst>
        </xdr:cNvPr>
        <xdr:cNvSpPr/>
      </xdr:nvSpPr>
      <xdr:spPr>
        <a:xfrm>
          <a:off x="14649450" y="170091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33038</xdr:rowOff>
    </xdr:from>
    <xdr:ext cx="405111" cy="259045"/>
    <xdr:sp macro="" textlink="">
      <xdr:nvSpPr>
        <xdr:cNvPr id="755" name="【公民館】&#10;有形固定資産減価償却率該当値テキスト">
          <a:extLst>
            <a:ext uri="{FF2B5EF4-FFF2-40B4-BE49-F238E27FC236}">
              <a16:creationId xmlns:a16="http://schemas.microsoft.com/office/drawing/2014/main" id="{447F90E1-0A94-4288-8E7D-434FA0E6D53C}"/>
            </a:ext>
          </a:extLst>
        </xdr:cNvPr>
        <xdr:cNvSpPr txBox="1"/>
      </xdr:nvSpPr>
      <xdr:spPr>
        <a:xfrm>
          <a:off x="14735175" y="1687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143511</xdr:rowOff>
    </xdr:from>
    <xdr:to>
      <xdr:col>81</xdr:col>
      <xdr:colOff>101600</xdr:colOff>
      <xdr:row>105</xdr:row>
      <xdr:rowOff>73661</xdr:rowOff>
    </xdr:to>
    <xdr:sp macro="" textlink="">
      <xdr:nvSpPr>
        <xdr:cNvPr id="756" name="楕円 755">
          <a:extLst>
            <a:ext uri="{FF2B5EF4-FFF2-40B4-BE49-F238E27FC236}">
              <a16:creationId xmlns:a16="http://schemas.microsoft.com/office/drawing/2014/main" id="{CEFF3C1E-1DE1-4F74-A499-5A1D554AF84B}"/>
            </a:ext>
          </a:extLst>
        </xdr:cNvPr>
        <xdr:cNvSpPr/>
      </xdr:nvSpPr>
      <xdr:spPr>
        <a:xfrm>
          <a:off x="13887450" y="16980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22861</xdr:rowOff>
    </xdr:from>
    <xdr:to>
      <xdr:col>85</xdr:col>
      <xdr:colOff>127000</xdr:colOff>
      <xdr:row>105</xdr:row>
      <xdr:rowOff>60961</xdr:rowOff>
    </xdr:to>
    <xdr:cxnSp macro="">
      <xdr:nvCxnSpPr>
        <xdr:cNvPr id="757" name="直線コネクタ 756">
          <a:extLst>
            <a:ext uri="{FF2B5EF4-FFF2-40B4-BE49-F238E27FC236}">
              <a16:creationId xmlns:a16="http://schemas.microsoft.com/office/drawing/2014/main" id="{1A7E1847-F97F-4FB3-A5CB-AD15F61B016F}"/>
            </a:ext>
          </a:extLst>
        </xdr:cNvPr>
        <xdr:cNvCxnSpPr/>
      </xdr:nvCxnSpPr>
      <xdr:spPr>
        <a:xfrm>
          <a:off x="13935075" y="17028161"/>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758" name="n_1aveValue【公民館】&#10;有形固定資産減価償却率">
          <a:extLst>
            <a:ext uri="{FF2B5EF4-FFF2-40B4-BE49-F238E27FC236}">
              <a16:creationId xmlns:a16="http://schemas.microsoft.com/office/drawing/2014/main" id="{717DF8DC-1751-4C7D-A37D-C5D3650F2E9B}"/>
            </a:ext>
          </a:extLst>
        </xdr:cNvPr>
        <xdr:cNvSpPr txBox="1"/>
      </xdr:nvSpPr>
      <xdr:spPr>
        <a:xfrm>
          <a:off x="13745219" y="1712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59" name="n_2aveValue【公民館】&#10;有形固定資産減価償却率">
          <a:extLst>
            <a:ext uri="{FF2B5EF4-FFF2-40B4-BE49-F238E27FC236}">
              <a16:creationId xmlns:a16="http://schemas.microsoft.com/office/drawing/2014/main" id="{58E67401-4185-4B64-9CAA-44D3E5B8FABA}"/>
            </a:ext>
          </a:extLst>
        </xdr:cNvPr>
        <xdr:cNvSpPr txBox="1"/>
      </xdr:nvSpPr>
      <xdr:spPr>
        <a:xfrm>
          <a:off x="12964169" y="16781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60" name="n_3aveValue【公民館】&#10;有形固定資産減価償却率">
          <a:extLst>
            <a:ext uri="{FF2B5EF4-FFF2-40B4-BE49-F238E27FC236}">
              <a16:creationId xmlns:a16="http://schemas.microsoft.com/office/drawing/2014/main" id="{ABB4B211-7F81-47A6-BD62-1696B7853D86}"/>
            </a:ext>
          </a:extLst>
        </xdr:cNvPr>
        <xdr:cNvSpPr txBox="1"/>
      </xdr:nvSpPr>
      <xdr:spPr>
        <a:xfrm>
          <a:off x="12164069"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61" name="n_4aveValue【公民館】&#10;有形固定資産減価償却率">
          <a:extLst>
            <a:ext uri="{FF2B5EF4-FFF2-40B4-BE49-F238E27FC236}">
              <a16:creationId xmlns:a16="http://schemas.microsoft.com/office/drawing/2014/main" id="{9E3212DF-72D6-48D5-8C82-C983349F9E43}"/>
            </a:ext>
          </a:extLst>
        </xdr:cNvPr>
        <xdr:cNvSpPr txBox="1"/>
      </xdr:nvSpPr>
      <xdr:spPr>
        <a:xfrm>
          <a:off x="11354444" y="1672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90188</xdr:rowOff>
    </xdr:from>
    <xdr:ext cx="405111" cy="259045"/>
    <xdr:sp macro="" textlink="">
      <xdr:nvSpPr>
        <xdr:cNvPr id="762" name="n_1mainValue【公民館】&#10;有形固定資産減価償却率">
          <a:extLst>
            <a:ext uri="{FF2B5EF4-FFF2-40B4-BE49-F238E27FC236}">
              <a16:creationId xmlns:a16="http://schemas.microsoft.com/office/drawing/2014/main" id="{51AB1223-C058-4C86-AE47-7C879F6D3C7D}"/>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3919EC89-D9C7-48A2-84EC-79CADB25048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1045DCF1-953E-41E4-A51A-38C90D60096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02AAB475-6A2C-4A4D-8C8F-109E5F7F3FE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227F873C-B4BB-4076-A249-5E9231A47C47}"/>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290538F4-3585-4CEC-8528-A62D0C56C1C5}"/>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7A4C85FF-D3D0-4E07-8911-CC5CC42B961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FFFEEDB7-A3F3-466D-8A76-67D591876576}"/>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18107DE4-0A24-493D-8D18-FB00C5407F3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8E695B73-3AFB-4DB0-9EAE-600FB4AB0CD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D980283A-921A-4982-AE30-1B431BEB516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a:extLst>
            <a:ext uri="{FF2B5EF4-FFF2-40B4-BE49-F238E27FC236}">
              <a16:creationId xmlns:a16="http://schemas.microsoft.com/office/drawing/2014/main" id="{30476C74-211F-4D85-A4AD-09627B7426D4}"/>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a:extLst>
            <a:ext uri="{FF2B5EF4-FFF2-40B4-BE49-F238E27FC236}">
              <a16:creationId xmlns:a16="http://schemas.microsoft.com/office/drawing/2014/main" id="{183C9C14-CB45-4B0D-97E0-4BB6C2636AB8}"/>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a:extLst>
            <a:ext uri="{FF2B5EF4-FFF2-40B4-BE49-F238E27FC236}">
              <a16:creationId xmlns:a16="http://schemas.microsoft.com/office/drawing/2014/main" id="{F3D41A75-31F6-44E9-B315-4F6F9CB605E7}"/>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a:extLst>
            <a:ext uri="{FF2B5EF4-FFF2-40B4-BE49-F238E27FC236}">
              <a16:creationId xmlns:a16="http://schemas.microsoft.com/office/drawing/2014/main" id="{88C939A0-86CA-41DE-BDD2-95DC7A23AF1E}"/>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a:extLst>
            <a:ext uri="{FF2B5EF4-FFF2-40B4-BE49-F238E27FC236}">
              <a16:creationId xmlns:a16="http://schemas.microsoft.com/office/drawing/2014/main" id="{D596A2C7-35DB-49AB-92B7-228F3583E429}"/>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a:extLst>
            <a:ext uri="{FF2B5EF4-FFF2-40B4-BE49-F238E27FC236}">
              <a16:creationId xmlns:a16="http://schemas.microsoft.com/office/drawing/2014/main" id="{EB9D4D66-7E03-40CF-8E1D-B72DD1181E89}"/>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a:extLst>
            <a:ext uri="{FF2B5EF4-FFF2-40B4-BE49-F238E27FC236}">
              <a16:creationId xmlns:a16="http://schemas.microsoft.com/office/drawing/2014/main" id="{4796C88D-3283-46A1-B05E-CC6B06AB2F3C}"/>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a:extLst>
            <a:ext uri="{FF2B5EF4-FFF2-40B4-BE49-F238E27FC236}">
              <a16:creationId xmlns:a16="http://schemas.microsoft.com/office/drawing/2014/main" id="{F7D911C5-F5A1-4044-919F-92C15DA0AE79}"/>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A716A221-9CC4-43FB-8A39-B579E846C3A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603F9368-E474-4332-ADDB-899A385DF80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公民館】&#10;一人当たり面積グラフ枠">
          <a:extLst>
            <a:ext uri="{FF2B5EF4-FFF2-40B4-BE49-F238E27FC236}">
              <a16:creationId xmlns:a16="http://schemas.microsoft.com/office/drawing/2014/main" id="{407B91E7-79D9-4671-B1F9-75F590A5227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84" name="直線コネクタ 783">
          <a:extLst>
            <a:ext uri="{FF2B5EF4-FFF2-40B4-BE49-F238E27FC236}">
              <a16:creationId xmlns:a16="http://schemas.microsoft.com/office/drawing/2014/main" id="{8F9C1757-54F8-44CD-8522-D6CEBD8F9EB0}"/>
            </a:ext>
          </a:extLst>
        </xdr:cNvPr>
        <xdr:cNvCxnSpPr/>
      </xdr:nvCxnSpPr>
      <xdr:spPr>
        <a:xfrm flipV="1">
          <a:off x="19954239" y="16211550"/>
          <a:ext cx="0" cy="130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85" name="【公民館】&#10;一人当たり面積最小値テキスト">
          <a:extLst>
            <a:ext uri="{FF2B5EF4-FFF2-40B4-BE49-F238E27FC236}">
              <a16:creationId xmlns:a16="http://schemas.microsoft.com/office/drawing/2014/main" id="{AC16B389-39BA-42A8-B7E4-724C2AB3AE5C}"/>
            </a:ext>
          </a:extLst>
        </xdr:cNvPr>
        <xdr:cNvSpPr txBox="1"/>
      </xdr:nvSpPr>
      <xdr:spPr>
        <a:xfrm>
          <a:off x="19992975" y="1752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86" name="直線コネクタ 785">
          <a:extLst>
            <a:ext uri="{FF2B5EF4-FFF2-40B4-BE49-F238E27FC236}">
              <a16:creationId xmlns:a16="http://schemas.microsoft.com/office/drawing/2014/main" id="{5C0685A6-9266-4BF2-85BD-C4C5AD933741}"/>
            </a:ext>
          </a:extLst>
        </xdr:cNvPr>
        <xdr:cNvCxnSpPr/>
      </xdr:nvCxnSpPr>
      <xdr:spPr>
        <a:xfrm>
          <a:off x="19878675" y="17517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87" name="【公民館】&#10;一人当たり面積最大値テキスト">
          <a:extLst>
            <a:ext uri="{FF2B5EF4-FFF2-40B4-BE49-F238E27FC236}">
              <a16:creationId xmlns:a16="http://schemas.microsoft.com/office/drawing/2014/main" id="{3D6C75CE-405E-4E5C-BB0A-4A664B47A149}"/>
            </a:ext>
          </a:extLst>
        </xdr:cNvPr>
        <xdr:cNvSpPr txBox="1"/>
      </xdr:nvSpPr>
      <xdr:spPr>
        <a:xfrm>
          <a:off x="19992975"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88" name="直線コネクタ 787">
          <a:extLst>
            <a:ext uri="{FF2B5EF4-FFF2-40B4-BE49-F238E27FC236}">
              <a16:creationId xmlns:a16="http://schemas.microsoft.com/office/drawing/2014/main" id="{5ACD0883-FA65-4C99-B2F1-AACE1ACAF1B1}"/>
            </a:ext>
          </a:extLst>
        </xdr:cNvPr>
        <xdr:cNvCxnSpPr/>
      </xdr:nvCxnSpPr>
      <xdr:spPr>
        <a:xfrm>
          <a:off x="19878675" y="16211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89" name="【公民館】&#10;一人当たり面積平均値テキスト">
          <a:extLst>
            <a:ext uri="{FF2B5EF4-FFF2-40B4-BE49-F238E27FC236}">
              <a16:creationId xmlns:a16="http://schemas.microsoft.com/office/drawing/2014/main" id="{F66670EF-2B8B-4C3A-A8D9-587A3E988FAF}"/>
            </a:ext>
          </a:extLst>
        </xdr:cNvPr>
        <xdr:cNvSpPr txBox="1"/>
      </xdr:nvSpPr>
      <xdr:spPr>
        <a:xfrm>
          <a:off x="19992975" y="16985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90" name="フローチャート: 判断 789">
          <a:extLst>
            <a:ext uri="{FF2B5EF4-FFF2-40B4-BE49-F238E27FC236}">
              <a16:creationId xmlns:a16="http://schemas.microsoft.com/office/drawing/2014/main" id="{6BD673A9-8384-4481-8C5B-31981E209232}"/>
            </a:ext>
          </a:extLst>
        </xdr:cNvPr>
        <xdr:cNvSpPr/>
      </xdr:nvSpPr>
      <xdr:spPr>
        <a:xfrm>
          <a:off x="19897725" y="171244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91" name="フローチャート: 判断 790">
          <a:extLst>
            <a:ext uri="{FF2B5EF4-FFF2-40B4-BE49-F238E27FC236}">
              <a16:creationId xmlns:a16="http://schemas.microsoft.com/office/drawing/2014/main" id="{F1E0EC9F-5089-4B51-8CD3-264F86D3FEEA}"/>
            </a:ext>
          </a:extLst>
        </xdr:cNvPr>
        <xdr:cNvSpPr/>
      </xdr:nvSpPr>
      <xdr:spPr>
        <a:xfrm>
          <a:off x="19154775" y="171349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92" name="フローチャート: 判断 791">
          <a:extLst>
            <a:ext uri="{FF2B5EF4-FFF2-40B4-BE49-F238E27FC236}">
              <a16:creationId xmlns:a16="http://schemas.microsoft.com/office/drawing/2014/main" id="{A7AA0D93-81AD-48F2-B310-C0887618EBA3}"/>
            </a:ext>
          </a:extLst>
        </xdr:cNvPr>
        <xdr:cNvSpPr/>
      </xdr:nvSpPr>
      <xdr:spPr>
        <a:xfrm>
          <a:off x="18345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93" name="フローチャート: 判断 792">
          <a:extLst>
            <a:ext uri="{FF2B5EF4-FFF2-40B4-BE49-F238E27FC236}">
              <a16:creationId xmlns:a16="http://schemas.microsoft.com/office/drawing/2014/main" id="{7CC820D1-BC65-4FC7-B6AD-3BCE8FF2A8E9}"/>
            </a:ext>
          </a:extLst>
        </xdr:cNvPr>
        <xdr:cNvSpPr/>
      </xdr:nvSpPr>
      <xdr:spPr>
        <a:xfrm>
          <a:off x="17554575" y="170983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94" name="フローチャート: 判断 793">
          <a:extLst>
            <a:ext uri="{FF2B5EF4-FFF2-40B4-BE49-F238E27FC236}">
              <a16:creationId xmlns:a16="http://schemas.microsoft.com/office/drawing/2014/main" id="{39A74765-4A23-41B7-8096-9A74B0ECBEE8}"/>
            </a:ext>
          </a:extLst>
        </xdr:cNvPr>
        <xdr:cNvSpPr/>
      </xdr:nvSpPr>
      <xdr:spPr>
        <a:xfrm>
          <a:off x="16754475" y="171061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28144287-BF74-4B54-B6E7-CB056D1387E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89431796-74D8-4DBE-A76B-5931A5F8E5E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5DC7D667-9626-4746-B13E-007997AF8F1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38C01B31-510F-44EE-A56A-183462127E5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DD64ECE4-232A-43C2-AF8A-333FFE7B7B6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800" name="楕円 799">
          <a:extLst>
            <a:ext uri="{FF2B5EF4-FFF2-40B4-BE49-F238E27FC236}">
              <a16:creationId xmlns:a16="http://schemas.microsoft.com/office/drawing/2014/main" id="{DC975BAA-8C93-48E9-8B9C-8709CFA111DE}"/>
            </a:ext>
          </a:extLst>
        </xdr:cNvPr>
        <xdr:cNvSpPr/>
      </xdr:nvSpPr>
      <xdr:spPr>
        <a:xfrm>
          <a:off x="19897725" y="173710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134638</xdr:rowOff>
    </xdr:from>
    <xdr:ext cx="469744" cy="259045"/>
    <xdr:sp macro="" textlink="">
      <xdr:nvSpPr>
        <xdr:cNvPr id="801" name="【公民館】&#10;一人当たり面積該当値テキスト">
          <a:extLst>
            <a:ext uri="{FF2B5EF4-FFF2-40B4-BE49-F238E27FC236}">
              <a16:creationId xmlns:a16="http://schemas.microsoft.com/office/drawing/2014/main" id="{A8182369-7343-43B9-9F04-73CD9F7EF35D}"/>
            </a:ext>
          </a:extLst>
        </xdr:cNvPr>
        <xdr:cNvSpPr txBox="1"/>
      </xdr:nvSpPr>
      <xdr:spPr>
        <a:xfrm>
          <a:off x="19992975" y="1729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18542</xdr:rowOff>
    </xdr:from>
    <xdr:to>
      <xdr:col>112</xdr:col>
      <xdr:colOff>38100</xdr:colOff>
      <xdr:row>107</xdr:row>
      <xdr:rowOff>120142</xdr:rowOff>
    </xdr:to>
    <xdr:sp macro="" textlink="">
      <xdr:nvSpPr>
        <xdr:cNvPr id="802" name="楕円 801">
          <a:extLst>
            <a:ext uri="{FF2B5EF4-FFF2-40B4-BE49-F238E27FC236}">
              <a16:creationId xmlns:a16="http://schemas.microsoft.com/office/drawing/2014/main" id="{68EE3489-BDD8-4F5A-89CC-415149ABA1F5}"/>
            </a:ext>
          </a:extLst>
        </xdr:cNvPr>
        <xdr:cNvSpPr/>
      </xdr:nvSpPr>
      <xdr:spPr>
        <a:xfrm>
          <a:off x="19154775" y="173445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69342</xdr:rowOff>
    </xdr:from>
    <xdr:to>
      <xdr:col>116</xdr:col>
      <xdr:colOff>63500</xdr:colOff>
      <xdr:row>107</xdr:row>
      <xdr:rowOff>99061</xdr:rowOff>
    </xdr:to>
    <xdr:cxnSp macro="">
      <xdr:nvCxnSpPr>
        <xdr:cNvPr id="803" name="直線コネクタ 802">
          <a:extLst>
            <a:ext uri="{FF2B5EF4-FFF2-40B4-BE49-F238E27FC236}">
              <a16:creationId xmlns:a16="http://schemas.microsoft.com/office/drawing/2014/main" id="{4A8EC1B0-8590-42CD-A50D-16832930C939}"/>
            </a:ext>
          </a:extLst>
        </xdr:cNvPr>
        <xdr:cNvCxnSpPr/>
      </xdr:nvCxnSpPr>
      <xdr:spPr>
        <a:xfrm>
          <a:off x="19202400" y="17392142"/>
          <a:ext cx="752475" cy="3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04" name="n_1aveValue【公民館】&#10;一人当たり面積">
          <a:extLst>
            <a:ext uri="{FF2B5EF4-FFF2-40B4-BE49-F238E27FC236}">
              <a16:creationId xmlns:a16="http://schemas.microsoft.com/office/drawing/2014/main" id="{4AB3E258-DCA7-4122-85F0-C474BE090988}"/>
            </a:ext>
          </a:extLst>
        </xdr:cNvPr>
        <xdr:cNvSpPr txBox="1"/>
      </xdr:nvSpPr>
      <xdr:spPr>
        <a:xfrm>
          <a:off x="18983402" y="1692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805" name="n_2aveValue【公民館】&#10;一人当たり面積">
          <a:extLst>
            <a:ext uri="{FF2B5EF4-FFF2-40B4-BE49-F238E27FC236}">
              <a16:creationId xmlns:a16="http://schemas.microsoft.com/office/drawing/2014/main" id="{3CDBC64C-934A-406F-92ED-254E5A15CCF0}"/>
            </a:ext>
          </a:extLst>
        </xdr:cNvPr>
        <xdr:cNvSpPr txBox="1"/>
      </xdr:nvSpPr>
      <xdr:spPr>
        <a:xfrm>
          <a:off x="18183302" y="1692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06" name="n_3aveValue【公民館】&#10;一人当たり面積">
          <a:extLst>
            <a:ext uri="{FF2B5EF4-FFF2-40B4-BE49-F238E27FC236}">
              <a16:creationId xmlns:a16="http://schemas.microsoft.com/office/drawing/2014/main" id="{842ED17D-1325-4908-A5BA-65E316AF5F9A}"/>
            </a:ext>
          </a:extLst>
        </xdr:cNvPr>
        <xdr:cNvSpPr txBox="1"/>
      </xdr:nvSpPr>
      <xdr:spPr>
        <a:xfrm>
          <a:off x="17383202" y="1688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07" name="n_4aveValue【公民館】&#10;一人当たり面積">
          <a:extLst>
            <a:ext uri="{FF2B5EF4-FFF2-40B4-BE49-F238E27FC236}">
              <a16:creationId xmlns:a16="http://schemas.microsoft.com/office/drawing/2014/main" id="{185663ED-10BD-42FF-AAD4-8B5C928C2818}"/>
            </a:ext>
          </a:extLst>
        </xdr:cNvPr>
        <xdr:cNvSpPr txBox="1"/>
      </xdr:nvSpPr>
      <xdr:spPr>
        <a:xfrm>
          <a:off x="16592627" y="168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111269</xdr:rowOff>
    </xdr:from>
    <xdr:ext cx="469744" cy="259045"/>
    <xdr:sp macro="" textlink="">
      <xdr:nvSpPr>
        <xdr:cNvPr id="808" name="n_1mainValue【公民館】&#10;一人当たり面積">
          <a:extLst>
            <a:ext uri="{FF2B5EF4-FFF2-40B4-BE49-F238E27FC236}">
              <a16:creationId xmlns:a16="http://schemas.microsoft.com/office/drawing/2014/main" id="{EDCD492D-11E8-4CBA-B600-5757289E1960}"/>
            </a:ext>
          </a:extLst>
        </xdr:cNvPr>
        <xdr:cNvSpPr txBox="1"/>
      </xdr:nvSpPr>
      <xdr:spPr>
        <a:xfrm>
          <a:off x="18983402" y="1743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a:extLst>
            <a:ext uri="{FF2B5EF4-FFF2-40B4-BE49-F238E27FC236}">
              <a16:creationId xmlns:a16="http://schemas.microsoft.com/office/drawing/2014/main" id="{B7999C07-71E3-4B85-AFA2-D1E6C6FF3A3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a:extLst>
            <a:ext uri="{FF2B5EF4-FFF2-40B4-BE49-F238E27FC236}">
              <a16:creationId xmlns:a16="http://schemas.microsoft.com/office/drawing/2014/main" id="{8FBE11A3-53C4-4A4A-830D-5FBCE05C15D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a:extLst>
            <a:ext uri="{FF2B5EF4-FFF2-40B4-BE49-F238E27FC236}">
              <a16:creationId xmlns:a16="http://schemas.microsoft.com/office/drawing/2014/main" id="{B366CA25-52F1-4984-88F2-D55BA36144E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「認定こども園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幼稚園、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・保</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育所」では類似団体平均を大きく上回っているが、令和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年度に施設を更新するため指数は改善する見込みである。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910ABD-3AAF-4F89-A812-3B407534F79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E3E623-FE74-4412-9968-F7302758405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F6AF07-19BE-4097-9782-BF6A0C339D1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C88F58-C18A-4E0A-9779-1A64CDDD966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920CE1-182C-49F0-99E8-BA137CBF0E0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8AB24F-C9D3-488B-A379-C21B80CDD23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3B866E-5C76-43C4-9DF4-64D87648485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09F828-5FE8-4F6E-AC6D-B41F30F9D7D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C081FE-E85C-4C55-B2B7-2B7655DF449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5407E3-E688-4223-AD07-0C8B56DEEF7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44,076
43,570
230.54
27,863,669
26,824,053
982,967
12,365,400
25,001,157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9D06AC-64FB-4A62-98C9-CA9CA18ADA0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ADA6B7-2589-49DF-BAFE-0A4830EF61F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A74998-DDCA-467B-B438-C2B08877BD2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567CF6-BA46-4268-BDAF-C4D95E9EB58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24E989-6275-4859-AC51-2D6F143F42D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4EF7DF-F490-4BBB-8F23-C9C23C1FEB0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47462D-1778-4B1F-9F5B-75546E67580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E8DB6F-318A-4385-A558-D2C09AF3977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4F97AC-0907-41B5-8DDB-22CA7AB15CF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44187B-7206-4834-9AC0-0B4702FBEBC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1924B1-0244-4CBC-A865-CB81599DB8D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221A95-344F-4C9A-A232-DEAD5F592CA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70E6CA-2449-43C8-AF5E-5B9B7364726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5FBE71-8A4D-467C-B44E-7649174C18C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626210-B09F-445A-B7BB-D31A947C50A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E26C4E-A5DA-4C95-8FFC-720617240FB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F50C27-3324-4176-B005-3F9778D25CC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8D1531-FDE5-4881-A8C7-B6DE521B778B}"/>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2C51B1-1D8A-4C35-B6F5-104BA7D13C4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CFA1EC-56C6-4788-9817-A314785040F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A1345D-1D4D-45BB-A13A-C1313D7030D7}"/>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2A9D07-340C-41D4-85B6-6171E73A5F4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88C13E-EE5E-4D43-B9DF-E6DAD6276EB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2963AE-1F82-4173-941D-4A6ADBBE2F01}"/>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385B6B-200C-4E0A-BEFB-5D5ECAF57049}"/>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E3FF16-0AFA-4ED3-8CE1-787F81B07D69}"/>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D8247A-4E1A-43B0-B92A-D65C2961770C}"/>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416378-CC10-49CE-B508-F2A32D6E8630}"/>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DF826B-C85E-4D01-8374-F8D79F54D6F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23B4E3-8E4C-47FC-8BA9-62A0400F099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80DAF82-C1D6-4B76-94DF-93786B9B664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57C441-4645-4F6D-BD98-70CCE176D6F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95D051-6F21-40E1-B475-A998C88861A5}"/>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7A2A763-DF6D-4113-9ED5-6CF65E3098B6}"/>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0D09F33-F3E8-4CDA-ADE5-5DB9FDEE395E}"/>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F52E817-DB7A-4055-B8DE-0A5920722B8A}"/>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1CE614F-DA09-4A63-94D3-A3A4514873A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4041E27-3560-4ACD-B7E7-2CFABEB53A29}"/>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41A9BF3-352A-4A9F-AFCE-17CBF2F4283A}"/>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556FEE0-3EE7-4B3F-A9B7-9560DD9A7AF4}"/>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1A2B403-3E58-436B-AF0A-EE00AD065708}"/>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060617-6139-4923-B961-A138481D838A}"/>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02F6C88-6F36-4662-A3C0-C353A8AEF1D8}"/>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C183332-A508-45E0-8BBC-997EA0ADC6BA}"/>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D359660-0DC5-4A14-8FB6-FA0748C5D53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37BAE7B-3D62-446D-A35C-9FB2501D15C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D392845-3979-4382-A4EA-6162F88A1C2B}"/>
            </a:ext>
          </a:extLst>
        </xdr:cNvPr>
        <xdr:cNvCxnSpPr/>
      </xdr:nvCxnSpPr>
      <xdr:spPr>
        <a:xfrm flipV="1">
          <a:off x="4180840" y="5449026"/>
          <a:ext cx="0" cy="1444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D31B36E-8155-4974-8D8B-994006F165E8}"/>
            </a:ext>
          </a:extLst>
        </xdr:cNvPr>
        <xdr:cNvSpPr txBox="1"/>
      </xdr:nvSpPr>
      <xdr:spPr>
        <a:xfrm>
          <a:off x="42195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CADC91C-F1FC-4653-A4CA-66B4FD889420}"/>
            </a:ext>
          </a:extLst>
        </xdr:cNvPr>
        <xdr:cNvCxnSpPr/>
      </xdr:nvCxnSpPr>
      <xdr:spPr>
        <a:xfrm>
          <a:off x="4105275"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137DB197-F41B-4BD0-B16B-41F011CE996A}"/>
            </a:ext>
          </a:extLst>
        </xdr:cNvPr>
        <xdr:cNvSpPr txBox="1"/>
      </xdr:nvSpPr>
      <xdr:spPr>
        <a:xfrm>
          <a:off x="4219575" y="5227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B662851C-8C13-441F-9BD2-1AF9F85E2C30}"/>
            </a:ext>
          </a:extLst>
        </xdr:cNvPr>
        <xdr:cNvCxnSpPr/>
      </xdr:nvCxnSpPr>
      <xdr:spPr>
        <a:xfrm>
          <a:off x="4105275" y="54490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CC85A09D-D5EC-4AC2-8993-E60790763294}"/>
            </a:ext>
          </a:extLst>
        </xdr:cNvPr>
        <xdr:cNvSpPr txBox="1"/>
      </xdr:nvSpPr>
      <xdr:spPr>
        <a:xfrm>
          <a:off x="4219575" y="593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91E9B8A9-B6C9-4A4D-BDB7-4434D76599AD}"/>
            </a:ext>
          </a:extLst>
        </xdr:cNvPr>
        <xdr:cNvSpPr/>
      </xdr:nvSpPr>
      <xdr:spPr>
        <a:xfrm>
          <a:off x="4124325" y="60672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D52D0E84-9A51-4EBF-9CD4-9711986A2987}"/>
            </a:ext>
          </a:extLst>
        </xdr:cNvPr>
        <xdr:cNvSpPr/>
      </xdr:nvSpPr>
      <xdr:spPr>
        <a:xfrm>
          <a:off x="3381375" y="60981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35FCC6AC-FF8F-4680-997A-63D7E7822B8A}"/>
            </a:ext>
          </a:extLst>
        </xdr:cNvPr>
        <xdr:cNvSpPr/>
      </xdr:nvSpPr>
      <xdr:spPr>
        <a:xfrm>
          <a:off x="2571750" y="6075317"/>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1C2247EF-17A1-455F-8E44-1C97BB714677}"/>
            </a:ext>
          </a:extLst>
        </xdr:cNvPr>
        <xdr:cNvSpPr/>
      </xdr:nvSpPr>
      <xdr:spPr>
        <a:xfrm>
          <a:off x="1781175" y="60656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D90765A1-2922-48E8-AE46-6547F4893ED8}"/>
            </a:ext>
          </a:extLst>
        </xdr:cNvPr>
        <xdr:cNvSpPr/>
      </xdr:nvSpPr>
      <xdr:spPr>
        <a:xfrm>
          <a:off x="981075" y="60608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F68B46-7DC2-4AF5-BAD2-A07EE78A61A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3BD3A8-FEBB-4349-B288-4BA715D3EF6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DCD51A-0AE6-4794-A1EB-AE8AB0C3863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309983-B0F5-4CC6-9B7B-7286C1DC936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49B68E7-8479-4424-978C-6E80447E4CF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57AA6F40-6108-406C-A764-59941E7CAB3E}"/>
            </a:ext>
          </a:extLst>
        </xdr:cNvPr>
        <xdr:cNvSpPr/>
      </xdr:nvSpPr>
      <xdr:spPr>
        <a:xfrm>
          <a:off x="4124325" y="68457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315B8799-7027-476F-8C78-D53C72927447}"/>
            </a:ext>
          </a:extLst>
        </xdr:cNvPr>
        <xdr:cNvSpPr txBox="1"/>
      </xdr:nvSpPr>
      <xdr:spPr>
        <a:xfrm>
          <a:off x="4219575"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B22EC24A-DE70-4586-941F-51193CDBD0F9}"/>
            </a:ext>
          </a:extLst>
        </xdr:cNvPr>
        <xdr:cNvSpPr/>
      </xdr:nvSpPr>
      <xdr:spPr>
        <a:xfrm>
          <a:off x="3381375" y="68457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0AE3E829-25ED-47F7-968B-33C81B24DD12}"/>
            </a:ext>
          </a:extLst>
        </xdr:cNvPr>
        <xdr:cNvCxnSpPr/>
      </xdr:nvCxnSpPr>
      <xdr:spPr>
        <a:xfrm>
          <a:off x="3429000" y="689337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78" name="n_1aveValue【図書館】&#10;有形固定資産減価償却率">
          <a:extLst>
            <a:ext uri="{FF2B5EF4-FFF2-40B4-BE49-F238E27FC236}">
              <a16:creationId xmlns:a16="http://schemas.microsoft.com/office/drawing/2014/main" id="{42B8E351-5BDF-465C-AA78-44FBC641C10D}"/>
            </a:ext>
          </a:extLst>
        </xdr:cNvPr>
        <xdr:cNvSpPr txBox="1"/>
      </xdr:nvSpPr>
      <xdr:spPr>
        <a:xfrm>
          <a:off x="3239144" y="587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79" name="n_2aveValue【図書館】&#10;有形固定資産減価償却率">
          <a:extLst>
            <a:ext uri="{FF2B5EF4-FFF2-40B4-BE49-F238E27FC236}">
              <a16:creationId xmlns:a16="http://schemas.microsoft.com/office/drawing/2014/main" id="{2807F675-C1D4-42C3-B952-6C984975034B}"/>
            </a:ext>
          </a:extLst>
        </xdr:cNvPr>
        <xdr:cNvSpPr txBox="1"/>
      </xdr:nvSpPr>
      <xdr:spPr>
        <a:xfrm>
          <a:off x="2439044" y="586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0" name="n_3aveValue【図書館】&#10;有形固定資産減価償却率">
          <a:extLst>
            <a:ext uri="{FF2B5EF4-FFF2-40B4-BE49-F238E27FC236}">
              <a16:creationId xmlns:a16="http://schemas.microsoft.com/office/drawing/2014/main" id="{487CBEF8-A678-46D5-952B-F933941FAE63}"/>
            </a:ext>
          </a:extLst>
        </xdr:cNvPr>
        <xdr:cNvSpPr txBox="1"/>
      </xdr:nvSpPr>
      <xdr:spPr>
        <a:xfrm>
          <a:off x="1648469"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1" name="n_4aveValue【図書館】&#10;有形固定資産減価償却率">
          <a:extLst>
            <a:ext uri="{FF2B5EF4-FFF2-40B4-BE49-F238E27FC236}">
              <a16:creationId xmlns:a16="http://schemas.microsoft.com/office/drawing/2014/main" id="{5F3A1772-05F2-48F1-8201-A39F0FE5AB0E}"/>
            </a:ext>
          </a:extLst>
        </xdr:cNvPr>
        <xdr:cNvSpPr txBox="1"/>
      </xdr:nvSpPr>
      <xdr:spPr>
        <a:xfrm>
          <a:off x="848369"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2" name="n_1mainValue【図書館】&#10;有形固定資産減価償却率">
          <a:extLst>
            <a:ext uri="{FF2B5EF4-FFF2-40B4-BE49-F238E27FC236}">
              <a16:creationId xmlns:a16="http://schemas.microsoft.com/office/drawing/2014/main" id="{04F79AB1-CA32-4814-A96C-CD9B5AFCE096}"/>
            </a:ext>
          </a:extLst>
        </xdr:cNvPr>
        <xdr:cNvSpPr txBox="1"/>
      </xdr:nvSpPr>
      <xdr:spPr>
        <a:xfrm>
          <a:off x="3210002" y="693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F7743F0-DBB9-4365-AB42-0D97D4A260E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FAEC772C-62EF-4CFE-8E9D-02620C09B1B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5E37F83-8249-4EBA-B1DD-68D01DBA41BF}"/>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645F9615-C464-4911-9481-9F398E5C12BC}"/>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ED03682B-B5F3-49AE-A00B-CB84A9351C8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2C139CB5-C49C-4360-AC12-6D67EF547EAC}"/>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9AEBBF6C-5182-4416-A39B-457DD2478CF7}"/>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B58C7C3D-19EF-4803-B0AB-E05DA59F4F3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58B82A4C-42F1-4F44-BF9D-762E4127136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E6F994E9-51A1-41DE-87D1-1FAE2162F23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E3C66B60-A236-4FE9-9E84-2DAC93CA68D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10236A4A-B29B-4895-BCA8-48BB58B7E4C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7588E903-FAF0-4C30-B7CC-CA561D6B3DF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E0C341BD-9C6C-4BEB-8F75-B739AD1516C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DAADC7B3-8184-4B7F-BD15-4021F9CD1D3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90192721-B8E4-4BAD-8FA3-92498E741FD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D88167CD-EF5C-4C5E-86B3-19488ADAE68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AF9999C6-D98C-4BA1-BDC9-C3AFBA95CEE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275FD9F8-FDAD-42B3-8C1E-55826B7A98C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6D2CE163-382A-42BF-8F3F-E538FA3DA815}"/>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4FD9DEF-4D99-4233-A684-CA7D3EAFF8F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DF0DB8A0-6DAC-45A4-BFAB-084BE26B652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F3ECFD63-01C8-4174-B7FC-FDC11ADDAA8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06" name="直線コネクタ 105">
          <a:extLst>
            <a:ext uri="{FF2B5EF4-FFF2-40B4-BE49-F238E27FC236}">
              <a16:creationId xmlns:a16="http://schemas.microsoft.com/office/drawing/2014/main" id="{C9BF0226-5728-4E2A-898B-5233E3901D59}"/>
            </a:ext>
          </a:extLst>
        </xdr:cNvPr>
        <xdr:cNvCxnSpPr/>
      </xdr:nvCxnSpPr>
      <xdr:spPr>
        <a:xfrm flipV="1">
          <a:off x="9429115" y="5630545"/>
          <a:ext cx="0"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7" name="【図書館】&#10;一人当たり面積最小値テキスト">
          <a:extLst>
            <a:ext uri="{FF2B5EF4-FFF2-40B4-BE49-F238E27FC236}">
              <a16:creationId xmlns:a16="http://schemas.microsoft.com/office/drawing/2014/main" id="{CAD49E56-814E-45D9-BC04-430F9D24AE8A}"/>
            </a:ext>
          </a:extLst>
        </xdr:cNvPr>
        <xdr:cNvSpPr txBox="1"/>
      </xdr:nvSpPr>
      <xdr:spPr>
        <a:xfrm>
          <a:off x="946785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8" name="直線コネクタ 107">
          <a:extLst>
            <a:ext uri="{FF2B5EF4-FFF2-40B4-BE49-F238E27FC236}">
              <a16:creationId xmlns:a16="http://schemas.microsoft.com/office/drawing/2014/main" id="{E873FF9D-915D-47B0-88F4-E0E7C9DCE325}"/>
            </a:ext>
          </a:extLst>
        </xdr:cNvPr>
        <xdr:cNvCxnSpPr/>
      </xdr:nvCxnSpPr>
      <xdr:spPr>
        <a:xfrm>
          <a:off x="9363075" y="67233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9" name="【図書館】&#10;一人当たり面積最大値テキスト">
          <a:extLst>
            <a:ext uri="{FF2B5EF4-FFF2-40B4-BE49-F238E27FC236}">
              <a16:creationId xmlns:a16="http://schemas.microsoft.com/office/drawing/2014/main" id="{E1E198F8-BA31-4FAB-AD0A-D8E0E1EF1BCE}"/>
            </a:ext>
          </a:extLst>
        </xdr:cNvPr>
        <xdr:cNvSpPr txBox="1"/>
      </xdr:nvSpPr>
      <xdr:spPr>
        <a:xfrm>
          <a:off x="9467850" y="54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0" name="直線コネクタ 109">
          <a:extLst>
            <a:ext uri="{FF2B5EF4-FFF2-40B4-BE49-F238E27FC236}">
              <a16:creationId xmlns:a16="http://schemas.microsoft.com/office/drawing/2014/main" id="{647629D2-2777-4905-85BF-CA5FD1352316}"/>
            </a:ext>
          </a:extLst>
        </xdr:cNvPr>
        <xdr:cNvCxnSpPr/>
      </xdr:nvCxnSpPr>
      <xdr:spPr>
        <a:xfrm>
          <a:off x="9363075" y="56305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11" name="【図書館】&#10;一人当たり面積平均値テキスト">
          <a:extLst>
            <a:ext uri="{FF2B5EF4-FFF2-40B4-BE49-F238E27FC236}">
              <a16:creationId xmlns:a16="http://schemas.microsoft.com/office/drawing/2014/main" id="{4B0ECEC5-F4BC-44E8-87E5-32D69A659A5B}"/>
            </a:ext>
          </a:extLst>
        </xdr:cNvPr>
        <xdr:cNvSpPr txBox="1"/>
      </xdr:nvSpPr>
      <xdr:spPr>
        <a:xfrm>
          <a:off x="9467850" y="61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2" name="フローチャート: 判断 111">
          <a:extLst>
            <a:ext uri="{FF2B5EF4-FFF2-40B4-BE49-F238E27FC236}">
              <a16:creationId xmlns:a16="http://schemas.microsoft.com/office/drawing/2014/main" id="{8365148D-CBF0-4399-B742-236F0621F0A6}"/>
            </a:ext>
          </a:extLst>
        </xdr:cNvPr>
        <xdr:cNvSpPr/>
      </xdr:nvSpPr>
      <xdr:spPr>
        <a:xfrm>
          <a:off x="9401175" y="631253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3" name="フローチャート: 判断 112">
          <a:extLst>
            <a:ext uri="{FF2B5EF4-FFF2-40B4-BE49-F238E27FC236}">
              <a16:creationId xmlns:a16="http://schemas.microsoft.com/office/drawing/2014/main" id="{5D4EC94D-045E-4EE6-B1EF-B6D6AABD6C04}"/>
            </a:ext>
          </a:extLst>
        </xdr:cNvPr>
        <xdr:cNvSpPr/>
      </xdr:nvSpPr>
      <xdr:spPr>
        <a:xfrm>
          <a:off x="8639175" y="63138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4" name="フローチャート: 判断 113">
          <a:extLst>
            <a:ext uri="{FF2B5EF4-FFF2-40B4-BE49-F238E27FC236}">
              <a16:creationId xmlns:a16="http://schemas.microsoft.com/office/drawing/2014/main" id="{A4F9BCB6-98D4-4B3E-9B03-511314BFEE03}"/>
            </a:ext>
          </a:extLst>
        </xdr:cNvPr>
        <xdr:cNvSpPr/>
      </xdr:nvSpPr>
      <xdr:spPr>
        <a:xfrm>
          <a:off x="7839075" y="63519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15" name="フローチャート: 判断 114">
          <a:extLst>
            <a:ext uri="{FF2B5EF4-FFF2-40B4-BE49-F238E27FC236}">
              <a16:creationId xmlns:a16="http://schemas.microsoft.com/office/drawing/2014/main" id="{520BC9BB-694D-48FB-94FA-0D8619D1C181}"/>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16" name="フローチャート: 判断 115">
          <a:extLst>
            <a:ext uri="{FF2B5EF4-FFF2-40B4-BE49-F238E27FC236}">
              <a16:creationId xmlns:a16="http://schemas.microsoft.com/office/drawing/2014/main" id="{C3FA34A2-C064-4D03-B898-2A028E08627E}"/>
            </a:ext>
          </a:extLst>
        </xdr:cNvPr>
        <xdr:cNvSpPr/>
      </xdr:nvSpPr>
      <xdr:spPr>
        <a:xfrm>
          <a:off x="6238875" y="63747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D705BAA-9210-4AAA-AF07-C4D56646994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FFFEE72-78C6-4A75-BCD7-57C1D62B741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91BE606-442B-4CDC-A696-DF356A006C4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F87B022-71E3-4C3F-9F42-B5ADB2238FC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04EC1AC-E08E-4140-9268-F2101CA8D09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楕円 121">
          <a:extLst>
            <a:ext uri="{FF2B5EF4-FFF2-40B4-BE49-F238E27FC236}">
              <a16:creationId xmlns:a16="http://schemas.microsoft.com/office/drawing/2014/main" id="{C4E194D2-4D01-4781-B96A-5AFF92C670C2}"/>
            </a:ext>
          </a:extLst>
        </xdr:cNvPr>
        <xdr:cNvSpPr/>
      </xdr:nvSpPr>
      <xdr:spPr>
        <a:xfrm>
          <a:off x="9401175" y="652208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23" name="【図書館】&#10;一人当たり面積該当値テキスト">
          <a:extLst>
            <a:ext uri="{FF2B5EF4-FFF2-40B4-BE49-F238E27FC236}">
              <a16:creationId xmlns:a16="http://schemas.microsoft.com/office/drawing/2014/main" id="{62782C3A-487D-4455-995F-04DEE795DC26}"/>
            </a:ext>
          </a:extLst>
        </xdr:cNvPr>
        <xdr:cNvSpPr txBox="1"/>
      </xdr:nvSpPr>
      <xdr:spPr>
        <a:xfrm>
          <a:off x="9467850"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24" name="楕円 123">
          <a:extLst>
            <a:ext uri="{FF2B5EF4-FFF2-40B4-BE49-F238E27FC236}">
              <a16:creationId xmlns:a16="http://schemas.microsoft.com/office/drawing/2014/main" id="{B4E4B487-AAA8-4437-AEA8-4550685AD46C}"/>
            </a:ext>
          </a:extLst>
        </xdr:cNvPr>
        <xdr:cNvSpPr/>
      </xdr:nvSpPr>
      <xdr:spPr>
        <a:xfrm>
          <a:off x="8639175" y="65220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25" name="直線コネクタ 124">
          <a:extLst>
            <a:ext uri="{FF2B5EF4-FFF2-40B4-BE49-F238E27FC236}">
              <a16:creationId xmlns:a16="http://schemas.microsoft.com/office/drawing/2014/main" id="{EC63F4A0-D872-4DB1-8974-B3DD941BBB27}"/>
            </a:ext>
          </a:extLst>
        </xdr:cNvPr>
        <xdr:cNvCxnSpPr/>
      </xdr:nvCxnSpPr>
      <xdr:spPr>
        <a:xfrm>
          <a:off x="8686800" y="657923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26" name="n_1aveValue【図書館】&#10;一人当たり面積">
          <a:extLst>
            <a:ext uri="{FF2B5EF4-FFF2-40B4-BE49-F238E27FC236}">
              <a16:creationId xmlns:a16="http://schemas.microsoft.com/office/drawing/2014/main" id="{3EAD5BEC-8519-4400-A039-C61EFD7DDC40}"/>
            </a:ext>
          </a:extLst>
        </xdr:cNvPr>
        <xdr:cNvSpPr txBox="1"/>
      </xdr:nvSpPr>
      <xdr:spPr>
        <a:xfrm>
          <a:off x="8458277"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27" name="n_2aveValue【図書館】&#10;一人当たり面積">
          <a:extLst>
            <a:ext uri="{FF2B5EF4-FFF2-40B4-BE49-F238E27FC236}">
              <a16:creationId xmlns:a16="http://schemas.microsoft.com/office/drawing/2014/main" id="{0C64D130-1EF5-491D-8572-4375E0F75A56}"/>
            </a:ext>
          </a:extLst>
        </xdr:cNvPr>
        <xdr:cNvSpPr txBox="1"/>
      </xdr:nvSpPr>
      <xdr:spPr>
        <a:xfrm>
          <a:off x="7677227"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28" name="n_3aveValue【図書館】&#10;一人当たり面積">
          <a:extLst>
            <a:ext uri="{FF2B5EF4-FFF2-40B4-BE49-F238E27FC236}">
              <a16:creationId xmlns:a16="http://schemas.microsoft.com/office/drawing/2014/main" id="{20085116-C248-4F75-BF69-C6682A5A9B00}"/>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29" name="n_4aveValue【図書館】&#10;一人当たり面積">
          <a:extLst>
            <a:ext uri="{FF2B5EF4-FFF2-40B4-BE49-F238E27FC236}">
              <a16:creationId xmlns:a16="http://schemas.microsoft.com/office/drawing/2014/main" id="{ED43315A-C1AD-4D08-BB62-484E5B160FAB}"/>
            </a:ext>
          </a:extLst>
        </xdr:cNvPr>
        <xdr:cNvSpPr txBox="1"/>
      </xdr:nvSpPr>
      <xdr:spPr>
        <a:xfrm>
          <a:off x="6067502"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30" name="n_1mainValue【図書館】&#10;一人当たり面積">
          <a:extLst>
            <a:ext uri="{FF2B5EF4-FFF2-40B4-BE49-F238E27FC236}">
              <a16:creationId xmlns:a16="http://schemas.microsoft.com/office/drawing/2014/main" id="{D5BA8F25-5567-4D5A-BD06-1A5585820C3B}"/>
            </a:ext>
          </a:extLst>
        </xdr:cNvPr>
        <xdr:cNvSpPr txBox="1"/>
      </xdr:nvSpPr>
      <xdr:spPr>
        <a:xfrm>
          <a:off x="8458277" y="662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B3C20D0E-93A0-4959-9639-4B810B8E11C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B7BCD15-622C-4C8C-93F3-782CA07431B0}"/>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63416AC-D245-4EB2-9B98-AB8808CEBEE3}"/>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1A8EA908-A7BD-436C-8621-BA876C9013D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E5F31CAA-D0E5-446F-8552-EA3D8ACA8128}"/>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33B0BC2D-6E32-4D34-A8B7-B90C34CDB15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DECF6408-4D0C-4905-A026-FC62D80D4966}"/>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D1C4F16C-D6C7-40E4-AEF2-EF69B72F018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CBD40760-8638-41D4-B6D5-61124CCFD92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FEBB9D4D-3F0F-415D-B8FA-85796C0ECBA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952658F9-9ED3-4EBC-98B1-E8CAC98502C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D14B0B6D-6398-458E-8F8F-B5C72362FEE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a:extLst>
            <a:ext uri="{FF2B5EF4-FFF2-40B4-BE49-F238E27FC236}">
              <a16:creationId xmlns:a16="http://schemas.microsoft.com/office/drawing/2014/main" id="{BC280EE5-A7AA-4D88-9B76-961D72EB38ED}"/>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8E42C1FA-32C1-4911-8DEF-E0E186E41E09}"/>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CD267A56-4820-41B1-AD6A-4875972BEEF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F2440A51-1D97-4E97-A9C5-CC46D62BE2AD}"/>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F68A6E31-CCC8-44E9-AC16-8EA95C064F6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0F385443-6BA3-46D5-BEE4-4C75C345491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FED71F22-0684-4EE8-A20C-3B133FE9278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2F3870D8-02E4-4AA9-904F-617D3C86B59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CF7FEB0F-1D7B-4904-A9F5-AAD8FD17F526}"/>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C0FFCA07-1D9F-4588-B72F-9DA6A95B725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a:extLst>
            <a:ext uri="{FF2B5EF4-FFF2-40B4-BE49-F238E27FC236}">
              <a16:creationId xmlns:a16="http://schemas.microsoft.com/office/drawing/2014/main" id="{265C7463-113B-4FE2-AF15-6E56D5864943}"/>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1AAF45F3-8385-4AC7-B775-77FB7B58CA2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55" name="直線コネクタ 154">
          <a:extLst>
            <a:ext uri="{FF2B5EF4-FFF2-40B4-BE49-F238E27FC236}">
              <a16:creationId xmlns:a16="http://schemas.microsoft.com/office/drawing/2014/main" id="{944B0EA3-AC22-4BD7-8580-957B8611499C}"/>
            </a:ext>
          </a:extLst>
        </xdr:cNvPr>
        <xdr:cNvCxnSpPr/>
      </xdr:nvCxnSpPr>
      <xdr:spPr>
        <a:xfrm flipV="1">
          <a:off x="4180840" y="9098915"/>
          <a:ext cx="0"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6" name="【体育館・プール】&#10;有形固定資産減価償却率最小値テキスト">
          <a:extLst>
            <a:ext uri="{FF2B5EF4-FFF2-40B4-BE49-F238E27FC236}">
              <a16:creationId xmlns:a16="http://schemas.microsoft.com/office/drawing/2014/main" id="{1A56C743-B6CC-4C45-B949-20127BDEA1FA}"/>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7" name="直線コネクタ 156">
          <a:extLst>
            <a:ext uri="{FF2B5EF4-FFF2-40B4-BE49-F238E27FC236}">
              <a16:creationId xmlns:a16="http://schemas.microsoft.com/office/drawing/2014/main" id="{00EE1019-034D-4710-9E86-3067DB2CCA16}"/>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6960D830-883F-48C5-BFD1-CA889A5F8D05}"/>
            </a:ext>
          </a:extLst>
        </xdr:cNvPr>
        <xdr:cNvSpPr txBox="1"/>
      </xdr:nvSpPr>
      <xdr:spPr>
        <a:xfrm>
          <a:off x="4219575" y="889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59" name="直線コネクタ 158">
          <a:extLst>
            <a:ext uri="{FF2B5EF4-FFF2-40B4-BE49-F238E27FC236}">
              <a16:creationId xmlns:a16="http://schemas.microsoft.com/office/drawing/2014/main" id="{3C862593-675A-4227-8805-3EF0A4F9BF82}"/>
            </a:ext>
          </a:extLst>
        </xdr:cNvPr>
        <xdr:cNvCxnSpPr/>
      </xdr:nvCxnSpPr>
      <xdr:spPr>
        <a:xfrm>
          <a:off x="4105275" y="90989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D0193295-E6D1-4A6B-AC89-B48FA3FBBA77}"/>
            </a:ext>
          </a:extLst>
        </xdr:cNvPr>
        <xdr:cNvSpPr txBox="1"/>
      </xdr:nvSpPr>
      <xdr:spPr>
        <a:xfrm>
          <a:off x="4219575" y="979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61" name="フローチャート: 判断 160">
          <a:extLst>
            <a:ext uri="{FF2B5EF4-FFF2-40B4-BE49-F238E27FC236}">
              <a16:creationId xmlns:a16="http://schemas.microsoft.com/office/drawing/2014/main" id="{B234C5C6-3571-45DF-B355-FAC839ECBD7C}"/>
            </a:ext>
          </a:extLst>
        </xdr:cNvPr>
        <xdr:cNvSpPr/>
      </xdr:nvSpPr>
      <xdr:spPr>
        <a:xfrm>
          <a:off x="4124325" y="9813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62" name="フローチャート: 判断 161">
          <a:extLst>
            <a:ext uri="{FF2B5EF4-FFF2-40B4-BE49-F238E27FC236}">
              <a16:creationId xmlns:a16="http://schemas.microsoft.com/office/drawing/2014/main" id="{226D5009-6949-4AB4-8497-95455157A0B6}"/>
            </a:ext>
          </a:extLst>
        </xdr:cNvPr>
        <xdr:cNvSpPr/>
      </xdr:nvSpPr>
      <xdr:spPr>
        <a:xfrm>
          <a:off x="3381375" y="9792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63" name="フローチャート: 判断 162">
          <a:extLst>
            <a:ext uri="{FF2B5EF4-FFF2-40B4-BE49-F238E27FC236}">
              <a16:creationId xmlns:a16="http://schemas.microsoft.com/office/drawing/2014/main" id="{B5A08928-CD25-4F2C-94D0-E34F4DA25407}"/>
            </a:ext>
          </a:extLst>
        </xdr:cNvPr>
        <xdr:cNvSpPr/>
      </xdr:nvSpPr>
      <xdr:spPr>
        <a:xfrm>
          <a:off x="2571750" y="97713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64" name="フローチャート: 判断 163">
          <a:extLst>
            <a:ext uri="{FF2B5EF4-FFF2-40B4-BE49-F238E27FC236}">
              <a16:creationId xmlns:a16="http://schemas.microsoft.com/office/drawing/2014/main" id="{95093562-5F8E-4A42-9585-13DF90713240}"/>
            </a:ext>
          </a:extLst>
        </xdr:cNvPr>
        <xdr:cNvSpPr/>
      </xdr:nvSpPr>
      <xdr:spPr>
        <a:xfrm>
          <a:off x="17811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65" name="フローチャート: 判断 164">
          <a:extLst>
            <a:ext uri="{FF2B5EF4-FFF2-40B4-BE49-F238E27FC236}">
              <a16:creationId xmlns:a16="http://schemas.microsoft.com/office/drawing/2014/main" id="{538A2B82-5B4F-49E1-A06D-091070DA24CD}"/>
            </a:ext>
          </a:extLst>
        </xdr:cNvPr>
        <xdr:cNvSpPr/>
      </xdr:nvSpPr>
      <xdr:spPr>
        <a:xfrm>
          <a:off x="981075" y="97453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94C8A04-B3F3-4942-B86B-29B390C9602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61CE5E8-B733-4CC6-B56F-F454947B543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80F3D1B5-9719-4A5D-982C-5E54BB2D8C8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927B92E-3E02-46EE-84B5-1EFC5D8EAA5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013D063-B825-4B0B-8907-F632EE10D23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71" name="楕円 170">
          <a:extLst>
            <a:ext uri="{FF2B5EF4-FFF2-40B4-BE49-F238E27FC236}">
              <a16:creationId xmlns:a16="http://schemas.microsoft.com/office/drawing/2014/main" id="{EEC7A548-E328-49C9-A546-89E6DB7136AB}"/>
            </a:ext>
          </a:extLst>
        </xdr:cNvPr>
        <xdr:cNvSpPr/>
      </xdr:nvSpPr>
      <xdr:spPr>
        <a:xfrm>
          <a:off x="4124325" y="9618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84472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DE5A8989-8542-4ED7-9C7F-FAA6752E2F13}"/>
            </a:ext>
          </a:extLst>
        </xdr:cNvPr>
        <xdr:cNvSpPr txBox="1"/>
      </xdr:nvSpPr>
      <xdr:spPr>
        <a:xfrm>
          <a:off x="4219575"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19685</xdr:rowOff>
    </xdr:from>
    <xdr:to>
      <xdr:col>20</xdr:col>
      <xdr:colOff>38100</xdr:colOff>
      <xdr:row>59</xdr:row>
      <xdr:rowOff>121285</xdr:rowOff>
    </xdr:to>
    <xdr:sp macro="" textlink="">
      <xdr:nvSpPr>
        <xdr:cNvPr id="173" name="楕円 172">
          <a:extLst>
            <a:ext uri="{FF2B5EF4-FFF2-40B4-BE49-F238E27FC236}">
              <a16:creationId xmlns:a16="http://schemas.microsoft.com/office/drawing/2014/main" id="{BB369E4A-DBEC-4297-82A2-FE6FAD6CEB95}"/>
            </a:ext>
          </a:extLst>
        </xdr:cNvPr>
        <xdr:cNvSpPr/>
      </xdr:nvSpPr>
      <xdr:spPr>
        <a:xfrm>
          <a:off x="3381375" y="95732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70485</xdr:rowOff>
    </xdr:from>
    <xdr:to>
      <xdr:col>24</xdr:col>
      <xdr:colOff>63500</xdr:colOff>
      <xdr:row>59</xdr:row>
      <xdr:rowOff>112395</xdr:rowOff>
    </xdr:to>
    <xdr:cxnSp macro="">
      <xdr:nvCxnSpPr>
        <xdr:cNvPr id="174" name="直線コネクタ 173">
          <a:extLst>
            <a:ext uri="{FF2B5EF4-FFF2-40B4-BE49-F238E27FC236}">
              <a16:creationId xmlns:a16="http://schemas.microsoft.com/office/drawing/2014/main" id="{A8645C82-FBA1-45F3-96A9-FF20963F60B7}"/>
            </a:ext>
          </a:extLst>
        </xdr:cNvPr>
        <xdr:cNvCxnSpPr/>
      </xdr:nvCxnSpPr>
      <xdr:spPr>
        <a:xfrm>
          <a:off x="3429000" y="9620885"/>
          <a:ext cx="7524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75" name="n_1aveValue【体育館・プール】&#10;有形固定資産減価償却率">
          <a:extLst>
            <a:ext uri="{FF2B5EF4-FFF2-40B4-BE49-F238E27FC236}">
              <a16:creationId xmlns:a16="http://schemas.microsoft.com/office/drawing/2014/main" id="{422D6C6E-BD7A-4CE7-B242-D4E7365C16E8}"/>
            </a:ext>
          </a:extLst>
        </xdr:cNvPr>
        <xdr:cNvSpPr txBox="1"/>
      </xdr:nvSpPr>
      <xdr:spPr>
        <a:xfrm>
          <a:off x="32391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176" name="n_2aveValue【体育館・プール】&#10;有形固定資産減価償却率">
          <a:extLst>
            <a:ext uri="{FF2B5EF4-FFF2-40B4-BE49-F238E27FC236}">
              <a16:creationId xmlns:a16="http://schemas.microsoft.com/office/drawing/2014/main" id="{A114F361-6606-41F1-AEEC-2CD46621B0A8}"/>
            </a:ext>
          </a:extLst>
        </xdr:cNvPr>
        <xdr:cNvSpPr txBox="1"/>
      </xdr:nvSpPr>
      <xdr:spPr>
        <a:xfrm>
          <a:off x="24390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77" name="n_3aveValue【体育館・プール】&#10;有形固定資産減価償却率">
          <a:extLst>
            <a:ext uri="{FF2B5EF4-FFF2-40B4-BE49-F238E27FC236}">
              <a16:creationId xmlns:a16="http://schemas.microsoft.com/office/drawing/2014/main" id="{D52C6489-61F6-444A-BE3D-F84FB2F4EEDE}"/>
            </a:ext>
          </a:extLst>
        </xdr:cNvPr>
        <xdr:cNvSpPr txBox="1"/>
      </xdr:nvSpPr>
      <xdr:spPr>
        <a:xfrm>
          <a:off x="1648469"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178" name="n_4aveValue【体育館・プール】&#10;有形固定資産減価償却率">
          <a:extLst>
            <a:ext uri="{FF2B5EF4-FFF2-40B4-BE49-F238E27FC236}">
              <a16:creationId xmlns:a16="http://schemas.microsoft.com/office/drawing/2014/main" id="{6CB3A507-9A13-44AB-80A3-1DF7059E5D5B}"/>
            </a:ext>
          </a:extLst>
        </xdr:cNvPr>
        <xdr:cNvSpPr txBox="1"/>
      </xdr:nvSpPr>
      <xdr:spPr>
        <a:xfrm>
          <a:off x="848369"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137812</xdr:rowOff>
    </xdr:from>
    <xdr:ext cx="405111" cy="259045"/>
    <xdr:sp macro="" textlink="">
      <xdr:nvSpPr>
        <xdr:cNvPr id="179" name="n_1mainValue【体育館・プール】&#10;有形固定資産減価償却率">
          <a:extLst>
            <a:ext uri="{FF2B5EF4-FFF2-40B4-BE49-F238E27FC236}">
              <a16:creationId xmlns:a16="http://schemas.microsoft.com/office/drawing/2014/main" id="{6F2511A8-BA00-40FF-ADF5-3D52953753F6}"/>
            </a:ext>
          </a:extLst>
        </xdr:cNvPr>
        <xdr:cNvSpPr txBox="1"/>
      </xdr:nvSpPr>
      <xdr:spPr>
        <a:xfrm>
          <a:off x="3239144"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3F14EF38-A544-49C1-87AC-AAAD763C343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B25E68E6-DC7F-4827-88C3-C59C2413126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6D11E30C-D806-4257-B3B2-AE06A93FB050}"/>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F5508CE4-1C99-4FF6-BF71-A456D3E9D4D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68E65211-E908-408D-9853-BC6B0E45788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AB276E39-6204-43AB-A7DC-1D82A93348BD}"/>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3D5044EF-E282-4DE3-B73A-0D409566846D}"/>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3574D876-2282-44AF-B27B-AFB9638B3FA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6FF6DE9A-29F7-4FD2-933B-E603F2042A7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5BDD7E9F-E458-413A-9B86-40055FB516A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2FACB5C7-2514-4F20-B454-2A3C3720D20D}"/>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a:extLst>
            <a:ext uri="{FF2B5EF4-FFF2-40B4-BE49-F238E27FC236}">
              <a16:creationId xmlns:a16="http://schemas.microsoft.com/office/drawing/2014/main" id="{5FA066AF-5F7C-46A4-B416-56CA280487EB}"/>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4C822B9C-18BF-4E60-A96B-318032282B0F}"/>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a:extLst>
            <a:ext uri="{FF2B5EF4-FFF2-40B4-BE49-F238E27FC236}">
              <a16:creationId xmlns:a16="http://schemas.microsoft.com/office/drawing/2014/main" id="{13B041FB-14BC-479E-8E1C-EB65415D9295}"/>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3303BF25-07BC-4554-8549-AEAA8F5E8A09}"/>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a:extLst>
            <a:ext uri="{FF2B5EF4-FFF2-40B4-BE49-F238E27FC236}">
              <a16:creationId xmlns:a16="http://schemas.microsoft.com/office/drawing/2014/main" id="{EC281FC6-A5D3-4A4A-88EF-CA4D37233CA4}"/>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35446993-C909-4EEE-8F14-35AE8921545F}"/>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a:extLst>
            <a:ext uri="{FF2B5EF4-FFF2-40B4-BE49-F238E27FC236}">
              <a16:creationId xmlns:a16="http://schemas.microsoft.com/office/drawing/2014/main" id="{1E47E236-E0E1-4C96-BD4B-F954B26F4F59}"/>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D67B5882-1CE1-4648-A748-00242C88347F}"/>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a:extLst>
            <a:ext uri="{FF2B5EF4-FFF2-40B4-BE49-F238E27FC236}">
              <a16:creationId xmlns:a16="http://schemas.microsoft.com/office/drawing/2014/main" id="{AD06524B-E11A-4D1C-A881-2718BA75B6AB}"/>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74EBE5AE-A9E9-4628-BFAC-495737549FF5}"/>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1" name="テキスト ボックス 200">
          <a:extLst>
            <a:ext uri="{FF2B5EF4-FFF2-40B4-BE49-F238E27FC236}">
              <a16:creationId xmlns:a16="http://schemas.microsoft.com/office/drawing/2014/main" id="{6B4BBD39-312B-41EA-A2BB-F7CCD0452633}"/>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6798D736-92BF-42EF-A0A2-6036BF92440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D17A62A9-59B6-42B7-84E7-D461170B1D5B}"/>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6934E71-CE08-49E1-BC64-2E2E7C35CEC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05" name="直線コネクタ 204">
          <a:extLst>
            <a:ext uri="{FF2B5EF4-FFF2-40B4-BE49-F238E27FC236}">
              <a16:creationId xmlns:a16="http://schemas.microsoft.com/office/drawing/2014/main" id="{3565952B-C077-472A-A4AB-4AD7E9A0E7CC}"/>
            </a:ext>
          </a:extLst>
        </xdr:cNvPr>
        <xdr:cNvCxnSpPr/>
      </xdr:nvCxnSpPr>
      <xdr:spPr>
        <a:xfrm flipV="1">
          <a:off x="9429115" y="9031696"/>
          <a:ext cx="0" cy="1434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06" name="【体育館・プール】&#10;一人当たり面積最小値テキスト">
          <a:extLst>
            <a:ext uri="{FF2B5EF4-FFF2-40B4-BE49-F238E27FC236}">
              <a16:creationId xmlns:a16="http://schemas.microsoft.com/office/drawing/2014/main" id="{CCB532B5-9BD0-44D3-8DF7-AA85F59C9395}"/>
            </a:ext>
          </a:extLst>
        </xdr:cNvPr>
        <xdr:cNvSpPr txBox="1"/>
      </xdr:nvSpPr>
      <xdr:spPr>
        <a:xfrm>
          <a:off x="9467850" y="1046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07" name="直線コネクタ 206">
          <a:extLst>
            <a:ext uri="{FF2B5EF4-FFF2-40B4-BE49-F238E27FC236}">
              <a16:creationId xmlns:a16="http://schemas.microsoft.com/office/drawing/2014/main" id="{7CDDD916-31D6-46B3-B6AE-0DF90B2EBE1E}"/>
            </a:ext>
          </a:extLst>
        </xdr:cNvPr>
        <xdr:cNvCxnSpPr/>
      </xdr:nvCxnSpPr>
      <xdr:spPr>
        <a:xfrm>
          <a:off x="9363075" y="10465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08" name="【体育館・プール】&#10;一人当たり面積最大値テキスト">
          <a:extLst>
            <a:ext uri="{FF2B5EF4-FFF2-40B4-BE49-F238E27FC236}">
              <a16:creationId xmlns:a16="http://schemas.microsoft.com/office/drawing/2014/main" id="{3137A0F7-07C7-4DDC-8664-06220FD78EBF}"/>
            </a:ext>
          </a:extLst>
        </xdr:cNvPr>
        <xdr:cNvSpPr txBox="1"/>
      </xdr:nvSpPr>
      <xdr:spPr>
        <a:xfrm>
          <a:off x="9467850" y="88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09" name="直線コネクタ 208">
          <a:extLst>
            <a:ext uri="{FF2B5EF4-FFF2-40B4-BE49-F238E27FC236}">
              <a16:creationId xmlns:a16="http://schemas.microsoft.com/office/drawing/2014/main" id="{5A0E7946-23A6-4703-A1A4-6858790DFFBB}"/>
            </a:ext>
          </a:extLst>
        </xdr:cNvPr>
        <xdr:cNvCxnSpPr/>
      </xdr:nvCxnSpPr>
      <xdr:spPr>
        <a:xfrm>
          <a:off x="9363075" y="90316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10" name="【体育館・プール】&#10;一人当たり面積平均値テキスト">
          <a:extLst>
            <a:ext uri="{FF2B5EF4-FFF2-40B4-BE49-F238E27FC236}">
              <a16:creationId xmlns:a16="http://schemas.microsoft.com/office/drawing/2014/main" id="{B9B43CD3-661D-45A0-BAB5-EBC0EE7E0603}"/>
            </a:ext>
          </a:extLst>
        </xdr:cNvPr>
        <xdr:cNvSpPr txBox="1"/>
      </xdr:nvSpPr>
      <xdr:spPr>
        <a:xfrm>
          <a:off x="9467850" y="9942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11" name="フローチャート: 判断 210">
          <a:extLst>
            <a:ext uri="{FF2B5EF4-FFF2-40B4-BE49-F238E27FC236}">
              <a16:creationId xmlns:a16="http://schemas.microsoft.com/office/drawing/2014/main" id="{10335978-6D58-493C-90B4-01376AD6761D}"/>
            </a:ext>
          </a:extLst>
        </xdr:cNvPr>
        <xdr:cNvSpPr/>
      </xdr:nvSpPr>
      <xdr:spPr>
        <a:xfrm>
          <a:off x="9401175" y="996387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12" name="フローチャート: 判断 211">
          <a:extLst>
            <a:ext uri="{FF2B5EF4-FFF2-40B4-BE49-F238E27FC236}">
              <a16:creationId xmlns:a16="http://schemas.microsoft.com/office/drawing/2014/main" id="{E0AB9B0B-B155-47B1-89C2-45B813F82625}"/>
            </a:ext>
          </a:extLst>
        </xdr:cNvPr>
        <xdr:cNvSpPr/>
      </xdr:nvSpPr>
      <xdr:spPr>
        <a:xfrm>
          <a:off x="8639175" y="99622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13" name="フローチャート: 判断 212">
          <a:extLst>
            <a:ext uri="{FF2B5EF4-FFF2-40B4-BE49-F238E27FC236}">
              <a16:creationId xmlns:a16="http://schemas.microsoft.com/office/drawing/2014/main" id="{800F27F0-E096-435D-9AAF-92632C43161B}"/>
            </a:ext>
          </a:extLst>
        </xdr:cNvPr>
        <xdr:cNvSpPr/>
      </xdr:nvSpPr>
      <xdr:spPr>
        <a:xfrm>
          <a:off x="7839075" y="99832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14" name="フローチャート: 判断 213">
          <a:extLst>
            <a:ext uri="{FF2B5EF4-FFF2-40B4-BE49-F238E27FC236}">
              <a16:creationId xmlns:a16="http://schemas.microsoft.com/office/drawing/2014/main" id="{15CDEE6A-A04D-43D7-9F02-FD54E369A67E}"/>
            </a:ext>
          </a:extLst>
        </xdr:cNvPr>
        <xdr:cNvSpPr/>
      </xdr:nvSpPr>
      <xdr:spPr>
        <a:xfrm>
          <a:off x="7029450" y="1000288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15" name="フローチャート: 判断 214">
          <a:extLst>
            <a:ext uri="{FF2B5EF4-FFF2-40B4-BE49-F238E27FC236}">
              <a16:creationId xmlns:a16="http://schemas.microsoft.com/office/drawing/2014/main" id="{2C5222E0-3876-4BF4-BD4F-6B20389337D8}"/>
            </a:ext>
          </a:extLst>
        </xdr:cNvPr>
        <xdr:cNvSpPr/>
      </xdr:nvSpPr>
      <xdr:spPr>
        <a:xfrm>
          <a:off x="6238875" y="100127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4C2CB65D-CFA8-4AC1-86E6-2062959F34A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6211C931-140A-4C16-A68E-73CF098C97A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EB3E9EB-9723-446D-BF2F-68D54A12524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EB569E5D-1667-482B-B681-ADCBB60EF96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451CD4A-ACCD-41FA-AE3E-F66787F243E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22678</xdr:rowOff>
    </xdr:from>
    <xdr:to>
      <xdr:col>55</xdr:col>
      <xdr:colOff>50800</xdr:colOff>
      <xdr:row>60</xdr:row>
      <xdr:rowOff>124278</xdr:rowOff>
    </xdr:to>
    <xdr:sp macro="" textlink="">
      <xdr:nvSpPr>
        <xdr:cNvPr id="221" name="楕円 220">
          <a:extLst>
            <a:ext uri="{FF2B5EF4-FFF2-40B4-BE49-F238E27FC236}">
              <a16:creationId xmlns:a16="http://schemas.microsoft.com/office/drawing/2014/main" id="{3F9D873A-466D-4E32-A0EF-53BC4ECAB49F}"/>
            </a:ext>
          </a:extLst>
        </xdr:cNvPr>
        <xdr:cNvSpPr/>
      </xdr:nvSpPr>
      <xdr:spPr>
        <a:xfrm>
          <a:off x="9401175" y="974135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45555</xdr:rowOff>
    </xdr:from>
    <xdr:ext cx="469744" cy="259045"/>
    <xdr:sp macro="" textlink="">
      <xdr:nvSpPr>
        <xdr:cNvPr id="222" name="【体育館・プール】&#10;一人当たり面積該当値テキスト">
          <a:extLst>
            <a:ext uri="{FF2B5EF4-FFF2-40B4-BE49-F238E27FC236}">
              <a16:creationId xmlns:a16="http://schemas.microsoft.com/office/drawing/2014/main" id="{2841DDAD-5BF4-4BBE-AB05-48863118A814}"/>
            </a:ext>
          </a:extLst>
        </xdr:cNvPr>
        <xdr:cNvSpPr txBox="1"/>
      </xdr:nvSpPr>
      <xdr:spPr>
        <a:xfrm>
          <a:off x="9467850" y="96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37374</xdr:rowOff>
    </xdr:from>
    <xdr:to>
      <xdr:col>50</xdr:col>
      <xdr:colOff>165100</xdr:colOff>
      <xdr:row>60</xdr:row>
      <xdr:rowOff>138974</xdr:rowOff>
    </xdr:to>
    <xdr:sp macro="" textlink="">
      <xdr:nvSpPr>
        <xdr:cNvPr id="223" name="楕円 222">
          <a:extLst>
            <a:ext uri="{FF2B5EF4-FFF2-40B4-BE49-F238E27FC236}">
              <a16:creationId xmlns:a16="http://schemas.microsoft.com/office/drawing/2014/main" id="{81623D91-E953-4293-8B41-EEFFDFC5723C}"/>
            </a:ext>
          </a:extLst>
        </xdr:cNvPr>
        <xdr:cNvSpPr/>
      </xdr:nvSpPr>
      <xdr:spPr>
        <a:xfrm>
          <a:off x="8639175" y="97528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73478</xdr:rowOff>
    </xdr:from>
    <xdr:to>
      <xdr:col>55</xdr:col>
      <xdr:colOff>0</xdr:colOff>
      <xdr:row>60</xdr:row>
      <xdr:rowOff>88174</xdr:rowOff>
    </xdr:to>
    <xdr:cxnSp macro="">
      <xdr:nvCxnSpPr>
        <xdr:cNvPr id="224" name="直線コネクタ 223">
          <a:extLst>
            <a:ext uri="{FF2B5EF4-FFF2-40B4-BE49-F238E27FC236}">
              <a16:creationId xmlns:a16="http://schemas.microsoft.com/office/drawing/2014/main" id="{AA70A8A5-5D84-45C1-8370-BC5CF7455F38}"/>
            </a:ext>
          </a:extLst>
        </xdr:cNvPr>
        <xdr:cNvCxnSpPr/>
      </xdr:nvCxnSpPr>
      <xdr:spPr>
        <a:xfrm flipV="1">
          <a:off x="8686800" y="9788978"/>
          <a:ext cx="74295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25" name="n_1aveValue【体育館・プール】&#10;一人当たり面積">
          <a:extLst>
            <a:ext uri="{FF2B5EF4-FFF2-40B4-BE49-F238E27FC236}">
              <a16:creationId xmlns:a16="http://schemas.microsoft.com/office/drawing/2014/main" id="{7389502F-36D3-4203-99BB-DB1EAF93C868}"/>
            </a:ext>
          </a:extLst>
        </xdr:cNvPr>
        <xdr:cNvSpPr txBox="1"/>
      </xdr:nvSpPr>
      <xdr:spPr>
        <a:xfrm>
          <a:off x="8458277" y="100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26" name="n_2aveValue【体育館・プール】&#10;一人当たり面積">
          <a:extLst>
            <a:ext uri="{FF2B5EF4-FFF2-40B4-BE49-F238E27FC236}">
              <a16:creationId xmlns:a16="http://schemas.microsoft.com/office/drawing/2014/main" id="{29ABA280-999F-42C9-9A26-EC2F36BCDD44}"/>
            </a:ext>
          </a:extLst>
        </xdr:cNvPr>
        <xdr:cNvSpPr txBox="1"/>
      </xdr:nvSpPr>
      <xdr:spPr>
        <a:xfrm>
          <a:off x="7677227" y="976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27" name="n_3aveValue【体育館・プール】&#10;一人当たり面積">
          <a:extLst>
            <a:ext uri="{FF2B5EF4-FFF2-40B4-BE49-F238E27FC236}">
              <a16:creationId xmlns:a16="http://schemas.microsoft.com/office/drawing/2014/main" id="{A13135C0-A270-499E-B93B-4FFFDE14A48C}"/>
            </a:ext>
          </a:extLst>
        </xdr:cNvPr>
        <xdr:cNvSpPr txBox="1"/>
      </xdr:nvSpPr>
      <xdr:spPr>
        <a:xfrm>
          <a:off x="6867602" y="97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28" name="n_4aveValue【体育館・プール】&#10;一人当たり面積">
          <a:extLst>
            <a:ext uri="{FF2B5EF4-FFF2-40B4-BE49-F238E27FC236}">
              <a16:creationId xmlns:a16="http://schemas.microsoft.com/office/drawing/2014/main" id="{FF46D3B5-43EA-4FE7-98E7-719094C658AB}"/>
            </a:ext>
          </a:extLst>
        </xdr:cNvPr>
        <xdr:cNvSpPr txBox="1"/>
      </xdr:nvSpPr>
      <xdr:spPr>
        <a:xfrm>
          <a:off x="6067502" y="980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155501</xdr:rowOff>
    </xdr:from>
    <xdr:ext cx="469744" cy="259045"/>
    <xdr:sp macro="" textlink="">
      <xdr:nvSpPr>
        <xdr:cNvPr id="229" name="n_1mainValue【体育館・プール】&#10;一人当たり面積">
          <a:extLst>
            <a:ext uri="{FF2B5EF4-FFF2-40B4-BE49-F238E27FC236}">
              <a16:creationId xmlns:a16="http://schemas.microsoft.com/office/drawing/2014/main" id="{D7C3D910-1443-438F-9576-0CD01E748842}"/>
            </a:ext>
          </a:extLst>
        </xdr:cNvPr>
        <xdr:cNvSpPr txBox="1"/>
      </xdr:nvSpPr>
      <xdr:spPr>
        <a:xfrm>
          <a:off x="8458277" y="95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49FA606-747F-4E7C-A7F5-5AB40FE1F26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249BE1FF-B1E4-45D2-9190-D8EC81860AE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3EC85D6A-4DE6-4465-B036-6EA18D2D4C34}"/>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C80EC7A8-D73B-4BBB-A4E2-316A6F52C9E4}"/>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1624A5D3-524E-428E-B26E-EEFDDAF0E83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4EA6E541-93A3-48E7-878E-2B6101DEF0A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9E60C4D8-ECF4-4553-93DE-5A16AFCA7B1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DDE2C3EC-5119-402F-8C6A-2915053BBB8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E870AB58-07A1-460F-9D42-B8F93B56313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EBC27B29-3839-43BC-A151-3F7D915A587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7C86FE08-C327-4401-B557-628B02E513E3}"/>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58BD53DA-FEF5-46B7-A38F-E9F1B5D431ED}"/>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a:extLst>
            <a:ext uri="{FF2B5EF4-FFF2-40B4-BE49-F238E27FC236}">
              <a16:creationId xmlns:a16="http://schemas.microsoft.com/office/drawing/2014/main" id="{22A1749D-6BCA-4478-95EA-AC16FD694272}"/>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A5833B46-538C-4296-87DD-3F17C5CEA817}"/>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F1F9DAC9-DE9F-40E5-AB67-8D767AE6321B}"/>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26742ADA-9BEB-4A9E-9A4F-F682FE4A9A7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A34EA0A9-2FEF-4E2C-A881-EA1C7332DD8B}"/>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125D1BFB-22E9-4BDD-93C0-2A27AD572A3F}"/>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E95C802B-BC63-441B-BA4D-3656265E56D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32926AF8-E6E1-4B42-8D1B-42A53E1248A4}"/>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a:extLst>
            <a:ext uri="{FF2B5EF4-FFF2-40B4-BE49-F238E27FC236}">
              <a16:creationId xmlns:a16="http://schemas.microsoft.com/office/drawing/2014/main" id="{E4147345-2565-4F9A-9614-CFFFF655E944}"/>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D8C01062-3A7B-455B-91C6-21A8CAD0D38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a:extLst>
            <a:ext uri="{FF2B5EF4-FFF2-40B4-BE49-F238E27FC236}">
              <a16:creationId xmlns:a16="http://schemas.microsoft.com/office/drawing/2014/main" id="{D374C277-75A4-4C26-95AD-B730725DD744}"/>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A7F13DBE-01EE-4BF8-BAA3-19E3879AEE1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54" name="直線コネクタ 253">
          <a:extLst>
            <a:ext uri="{FF2B5EF4-FFF2-40B4-BE49-F238E27FC236}">
              <a16:creationId xmlns:a16="http://schemas.microsoft.com/office/drawing/2014/main" id="{7416F3DA-01B6-47D2-B731-4F357AB30EEF}"/>
            </a:ext>
          </a:extLst>
        </xdr:cNvPr>
        <xdr:cNvCxnSpPr/>
      </xdr:nvCxnSpPr>
      <xdr:spPr>
        <a:xfrm flipV="1">
          <a:off x="4180840" y="12563475"/>
          <a:ext cx="0" cy="1463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3A646713-EB12-4336-BABB-D9B251675BBB}"/>
            </a:ext>
          </a:extLst>
        </xdr:cNvPr>
        <xdr:cNvSpPr txBox="1"/>
      </xdr:nvSpPr>
      <xdr:spPr>
        <a:xfrm>
          <a:off x="4219575"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56" name="直線コネクタ 255">
          <a:extLst>
            <a:ext uri="{FF2B5EF4-FFF2-40B4-BE49-F238E27FC236}">
              <a16:creationId xmlns:a16="http://schemas.microsoft.com/office/drawing/2014/main" id="{E09D852B-12EF-4317-B914-D856FDB61734}"/>
            </a:ext>
          </a:extLst>
        </xdr:cNvPr>
        <xdr:cNvCxnSpPr/>
      </xdr:nvCxnSpPr>
      <xdr:spPr>
        <a:xfrm>
          <a:off x="4105275" y="14027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95D0352F-C960-449F-98DD-908364DA27F6}"/>
            </a:ext>
          </a:extLst>
        </xdr:cNvPr>
        <xdr:cNvSpPr txBox="1"/>
      </xdr:nvSpPr>
      <xdr:spPr>
        <a:xfrm>
          <a:off x="4219575" y="1235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58" name="直線コネクタ 257">
          <a:extLst>
            <a:ext uri="{FF2B5EF4-FFF2-40B4-BE49-F238E27FC236}">
              <a16:creationId xmlns:a16="http://schemas.microsoft.com/office/drawing/2014/main" id="{ECDB7422-C745-4EBF-BE11-B054E50B8812}"/>
            </a:ext>
          </a:extLst>
        </xdr:cNvPr>
        <xdr:cNvCxnSpPr/>
      </xdr:nvCxnSpPr>
      <xdr:spPr>
        <a:xfrm>
          <a:off x="4105275" y="12563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319D3B0C-D073-46DF-93F1-AAF67051419E}"/>
            </a:ext>
          </a:extLst>
        </xdr:cNvPr>
        <xdr:cNvSpPr txBox="1"/>
      </xdr:nvSpPr>
      <xdr:spPr>
        <a:xfrm>
          <a:off x="4219575" y="13075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60" name="フローチャート: 判断 259">
          <a:extLst>
            <a:ext uri="{FF2B5EF4-FFF2-40B4-BE49-F238E27FC236}">
              <a16:creationId xmlns:a16="http://schemas.microsoft.com/office/drawing/2014/main" id="{10559464-9A09-4D32-AF46-14A1EBBE7AD2}"/>
            </a:ext>
          </a:extLst>
        </xdr:cNvPr>
        <xdr:cNvSpPr/>
      </xdr:nvSpPr>
      <xdr:spPr>
        <a:xfrm>
          <a:off x="4124325" y="13220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61" name="フローチャート: 判断 260">
          <a:extLst>
            <a:ext uri="{FF2B5EF4-FFF2-40B4-BE49-F238E27FC236}">
              <a16:creationId xmlns:a16="http://schemas.microsoft.com/office/drawing/2014/main" id="{C66CD912-DE30-44D6-BD6C-D70B69FE9642}"/>
            </a:ext>
          </a:extLst>
        </xdr:cNvPr>
        <xdr:cNvSpPr/>
      </xdr:nvSpPr>
      <xdr:spPr>
        <a:xfrm>
          <a:off x="3381375" y="132118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62" name="フローチャート: 判断 261">
          <a:extLst>
            <a:ext uri="{FF2B5EF4-FFF2-40B4-BE49-F238E27FC236}">
              <a16:creationId xmlns:a16="http://schemas.microsoft.com/office/drawing/2014/main" id="{E011AF25-4A15-46CB-BA14-8435CC3541E4}"/>
            </a:ext>
          </a:extLst>
        </xdr:cNvPr>
        <xdr:cNvSpPr/>
      </xdr:nvSpPr>
      <xdr:spPr>
        <a:xfrm>
          <a:off x="2571750" y="132226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63" name="フローチャート: 判断 262">
          <a:extLst>
            <a:ext uri="{FF2B5EF4-FFF2-40B4-BE49-F238E27FC236}">
              <a16:creationId xmlns:a16="http://schemas.microsoft.com/office/drawing/2014/main" id="{F99B057E-E6BE-4535-BA9A-F11595E5660E}"/>
            </a:ext>
          </a:extLst>
        </xdr:cNvPr>
        <xdr:cNvSpPr/>
      </xdr:nvSpPr>
      <xdr:spPr>
        <a:xfrm>
          <a:off x="1781175" y="132118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64" name="フローチャート: 判断 263">
          <a:extLst>
            <a:ext uri="{FF2B5EF4-FFF2-40B4-BE49-F238E27FC236}">
              <a16:creationId xmlns:a16="http://schemas.microsoft.com/office/drawing/2014/main" id="{C882774D-65ED-44A5-92D5-99FA31A77598}"/>
            </a:ext>
          </a:extLst>
        </xdr:cNvPr>
        <xdr:cNvSpPr/>
      </xdr:nvSpPr>
      <xdr:spPr>
        <a:xfrm>
          <a:off x="981075" y="131997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121674A2-EC71-4B46-9C48-500B433A196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FA1BF9A-8B0B-47D9-BD72-5FDC68FA6A4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439B314-9107-4B42-AB35-1EE5F3A2FD5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82A417B4-EFFC-48EC-A425-4330246DE73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117B33E9-E214-4750-9F4D-D53A599E6C0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168275</xdr:rowOff>
    </xdr:from>
    <xdr:to>
      <xdr:col>24</xdr:col>
      <xdr:colOff>114300</xdr:colOff>
      <xdr:row>85</xdr:row>
      <xdr:rowOff>98425</xdr:rowOff>
    </xdr:to>
    <xdr:sp macro="" textlink="">
      <xdr:nvSpPr>
        <xdr:cNvPr id="270" name="楕円 269">
          <a:extLst>
            <a:ext uri="{FF2B5EF4-FFF2-40B4-BE49-F238E27FC236}">
              <a16:creationId xmlns:a16="http://schemas.microsoft.com/office/drawing/2014/main" id="{CAA6F960-0647-4376-A164-310CBFC0DDED}"/>
            </a:ext>
          </a:extLst>
        </xdr:cNvPr>
        <xdr:cNvSpPr/>
      </xdr:nvSpPr>
      <xdr:spPr>
        <a:xfrm>
          <a:off x="4124325" y="13760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146702</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0DF327B9-2AA9-474C-A085-8B32C84AF095}"/>
            </a:ext>
          </a:extLst>
        </xdr:cNvPr>
        <xdr:cNvSpPr txBox="1"/>
      </xdr:nvSpPr>
      <xdr:spPr>
        <a:xfrm>
          <a:off x="4219575"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154939</xdr:rowOff>
    </xdr:from>
    <xdr:to>
      <xdr:col>20</xdr:col>
      <xdr:colOff>38100</xdr:colOff>
      <xdr:row>85</xdr:row>
      <xdr:rowOff>85089</xdr:rowOff>
    </xdr:to>
    <xdr:sp macro="" textlink="">
      <xdr:nvSpPr>
        <xdr:cNvPr id="272" name="楕円 271">
          <a:extLst>
            <a:ext uri="{FF2B5EF4-FFF2-40B4-BE49-F238E27FC236}">
              <a16:creationId xmlns:a16="http://schemas.microsoft.com/office/drawing/2014/main" id="{2EEFD51E-1502-4B9C-87E6-236B00B9B32F}"/>
            </a:ext>
          </a:extLst>
        </xdr:cNvPr>
        <xdr:cNvSpPr/>
      </xdr:nvSpPr>
      <xdr:spPr>
        <a:xfrm>
          <a:off x="3381375" y="137566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34289</xdr:rowOff>
    </xdr:from>
    <xdr:to>
      <xdr:col>24</xdr:col>
      <xdr:colOff>63500</xdr:colOff>
      <xdr:row>85</xdr:row>
      <xdr:rowOff>47625</xdr:rowOff>
    </xdr:to>
    <xdr:cxnSp macro="">
      <xdr:nvCxnSpPr>
        <xdr:cNvPr id="273" name="直線コネクタ 272">
          <a:extLst>
            <a:ext uri="{FF2B5EF4-FFF2-40B4-BE49-F238E27FC236}">
              <a16:creationId xmlns:a16="http://schemas.microsoft.com/office/drawing/2014/main" id="{38EA2DA6-E591-48E5-906E-1B521D7C2D73}"/>
            </a:ext>
          </a:extLst>
        </xdr:cNvPr>
        <xdr:cNvCxnSpPr/>
      </xdr:nvCxnSpPr>
      <xdr:spPr>
        <a:xfrm>
          <a:off x="3429000" y="13794739"/>
          <a:ext cx="752475"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74" name="n_1aveValue【福祉施設】&#10;有形固定資産減価償却率">
          <a:extLst>
            <a:ext uri="{FF2B5EF4-FFF2-40B4-BE49-F238E27FC236}">
              <a16:creationId xmlns:a16="http://schemas.microsoft.com/office/drawing/2014/main" id="{81843FE8-5B63-409E-9ADF-93C5F37B1AB4}"/>
            </a:ext>
          </a:extLst>
        </xdr:cNvPr>
        <xdr:cNvSpPr txBox="1"/>
      </xdr:nvSpPr>
      <xdr:spPr>
        <a:xfrm>
          <a:off x="3239144"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275" name="n_2aveValue【福祉施設】&#10;有形固定資産減価償却率">
          <a:extLst>
            <a:ext uri="{FF2B5EF4-FFF2-40B4-BE49-F238E27FC236}">
              <a16:creationId xmlns:a16="http://schemas.microsoft.com/office/drawing/2014/main" id="{927AE409-476D-4143-A5B0-1B37854DE4A5}"/>
            </a:ext>
          </a:extLst>
        </xdr:cNvPr>
        <xdr:cNvSpPr txBox="1"/>
      </xdr:nvSpPr>
      <xdr:spPr>
        <a:xfrm>
          <a:off x="2439044" y="1300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276" name="n_3aveValue【福祉施設】&#10;有形固定資産減価償却率">
          <a:extLst>
            <a:ext uri="{FF2B5EF4-FFF2-40B4-BE49-F238E27FC236}">
              <a16:creationId xmlns:a16="http://schemas.microsoft.com/office/drawing/2014/main" id="{EE527985-A858-4754-A715-C2D39298E959}"/>
            </a:ext>
          </a:extLst>
        </xdr:cNvPr>
        <xdr:cNvSpPr txBox="1"/>
      </xdr:nvSpPr>
      <xdr:spPr>
        <a:xfrm>
          <a:off x="1648469"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277" name="n_4aveValue【福祉施設】&#10;有形固定資産減価償却率">
          <a:extLst>
            <a:ext uri="{FF2B5EF4-FFF2-40B4-BE49-F238E27FC236}">
              <a16:creationId xmlns:a16="http://schemas.microsoft.com/office/drawing/2014/main" id="{F4246053-C4E6-4F4B-89DF-019BBF30194A}"/>
            </a:ext>
          </a:extLst>
        </xdr:cNvPr>
        <xdr:cNvSpPr txBox="1"/>
      </xdr:nvSpPr>
      <xdr:spPr>
        <a:xfrm>
          <a:off x="848369" y="1298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76216</xdr:rowOff>
    </xdr:from>
    <xdr:ext cx="405111" cy="259045"/>
    <xdr:sp macro="" textlink="">
      <xdr:nvSpPr>
        <xdr:cNvPr id="278" name="n_1mainValue【福祉施設】&#10;有形固定資産減価償却率">
          <a:extLst>
            <a:ext uri="{FF2B5EF4-FFF2-40B4-BE49-F238E27FC236}">
              <a16:creationId xmlns:a16="http://schemas.microsoft.com/office/drawing/2014/main" id="{0D242C2E-3AEA-4B50-9718-D78131BBEADC}"/>
            </a:ext>
          </a:extLst>
        </xdr:cNvPr>
        <xdr:cNvSpPr txBox="1"/>
      </xdr:nvSpPr>
      <xdr:spPr>
        <a:xfrm>
          <a:off x="3239144" y="1383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78D20E29-4F69-4CCB-A1A5-4DC577D3D56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D5157B98-7DB8-48C0-8941-8F937919B79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9CA2C8B4-45EC-4265-BBCA-A63E7245AC9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C30DCB0E-A03C-40BC-B090-7CA39936A3A5}"/>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6E4C2EF4-4598-42A6-AD41-A0DC6409E83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3CF32C2E-8DD9-4F2E-823C-F175D3131E3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C7EECF9D-294C-4A10-ADF0-9930AD2C67A8}"/>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A353FE92-752D-479A-93F5-1AD5F085417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A8F5BB6A-525E-4AE7-87CE-CF0DEA0FE86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5427439B-1A8B-4C40-B2A3-66D4AF407E0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a:extLst>
            <a:ext uri="{FF2B5EF4-FFF2-40B4-BE49-F238E27FC236}">
              <a16:creationId xmlns:a16="http://schemas.microsoft.com/office/drawing/2014/main" id="{201C0560-8C66-4530-BE8D-0D43F3ADF12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a:extLst>
            <a:ext uri="{FF2B5EF4-FFF2-40B4-BE49-F238E27FC236}">
              <a16:creationId xmlns:a16="http://schemas.microsoft.com/office/drawing/2014/main" id="{20A2F92B-E6BE-4E21-A033-4BED919F028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a:extLst>
            <a:ext uri="{FF2B5EF4-FFF2-40B4-BE49-F238E27FC236}">
              <a16:creationId xmlns:a16="http://schemas.microsoft.com/office/drawing/2014/main" id="{7983C6E4-EBB3-4D8E-AF29-9E69A1CD728F}"/>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a:extLst>
            <a:ext uri="{FF2B5EF4-FFF2-40B4-BE49-F238E27FC236}">
              <a16:creationId xmlns:a16="http://schemas.microsoft.com/office/drawing/2014/main" id="{6A57A0D9-012C-4E05-9633-B557C5CAF29B}"/>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a:extLst>
            <a:ext uri="{FF2B5EF4-FFF2-40B4-BE49-F238E27FC236}">
              <a16:creationId xmlns:a16="http://schemas.microsoft.com/office/drawing/2014/main" id="{2531C0E8-AB6D-48A0-B050-0C72258FBED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a:extLst>
            <a:ext uri="{FF2B5EF4-FFF2-40B4-BE49-F238E27FC236}">
              <a16:creationId xmlns:a16="http://schemas.microsoft.com/office/drawing/2014/main" id="{168A852D-3F35-465C-A708-5986E4048D55}"/>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a:extLst>
            <a:ext uri="{FF2B5EF4-FFF2-40B4-BE49-F238E27FC236}">
              <a16:creationId xmlns:a16="http://schemas.microsoft.com/office/drawing/2014/main" id="{B8DF3FB1-C3DF-4DBA-BFE3-3ED6E3156B05}"/>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a:extLst>
            <a:ext uri="{FF2B5EF4-FFF2-40B4-BE49-F238E27FC236}">
              <a16:creationId xmlns:a16="http://schemas.microsoft.com/office/drawing/2014/main" id="{38D12FB5-7E17-47FB-B150-24B22A6C54BA}"/>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a:extLst>
            <a:ext uri="{FF2B5EF4-FFF2-40B4-BE49-F238E27FC236}">
              <a16:creationId xmlns:a16="http://schemas.microsoft.com/office/drawing/2014/main" id="{EDB0E074-448C-4295-A419-DDC07503956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a:extLst>
            <a:ext uri="{FF2B5EF4-FFF2-40B4-BE49-F238E27FC236}">
              <a16:creationId xmlns:a16="http://schemas.microsoft.com/office/drawing/2014/main" id="{9F4FD555-9542-4DB0-8645-057026E27D91}"/>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a:extLst>
            <a:ext uri="{FF2B5EF4-FFF2-40B4-BE49-F238E27FC236}">
              <a16:creationId xmlns:a16="http://schemas.microsoft.com/office/drawing/2014/main" id="{F522387D-E1D6-4BD7-96E1-669A7657D2F2}"/>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a:extLst>
            <a:ext uri="{FF2B5EF4-FFF2-40B4-BE49-F238E27FC236}">
              <a16:creationId xmlns:a16="http://schemas.microsoft.com/office/drawing/2014/main" id="{D0F3954C-1211-4C35-9B68-999A245AD8FF}"/>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1152AE7F-6E02-41A2-8ED3-9193456ABF7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1BC5A3B0-9300-4278-B854-5912F04B148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a:extLst>
            <a:ext uri="{FF2B5EF4-FFF2-40B4-BE49-F238E27FC236}">
              <a16:creationId xmlns:a16="http://schemas.microsoft.com/office/drawing/2014/main" id="{44B8954C-488C-4893-99B2-A686ACA3784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04" name="直線コネクタ 303">
          <a:extLst>
            <a:ext uri="{FF2B5EF4-FFF2-40B4-BE49-F238E27FC236}">
              <a16:creationId xmlns:a16="http://schemas.microsoft.com/office/drawing/2014/main" id="{8BB6E1A1-BF25-4840-8E67-13C79B166436}"/>
            </a:ext>
          </a:extLst>
        </xdr:cNvPr>
        <xdr:cNvCxnSpPr/>
      </xdr:nvCxnSpPr>
      <xdr:spPr>
        <a:xfrm flipV="1">
          <a:off x="9429115" y="12583069"/>
          <a:ext cx="0" cy="150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5" name="【福祉施設】&#10;一人当たり面積最小値テキスト">
          <a:extLst>
            <a:ext uri="{FF2B5EF4-FFF2-40B4-BE49-F238E27FC236}">
              <a16:creationId xmlns:a16="http://schemas.microsoft.com/office/drawing/2014/main" id="{8F0023D8-395B-4A95-9903-1B3DE3AEBCDE}"/>
            </a:ext>
          </a:extLst>
        </xdr:cNvPr>
        <xdr:cNvSpPr txBox="1"/>
      </xdr:nvSpPr>
      <xdr:spPr>
        <a:xfrm>
          <a:off x="9467850" y="140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6" name="直線コネクタ 305">
          <a:extLst>
            <a:ext uri="{FF2B5EF4-FFF2-40B4-BE49-F238E27FC236}">
              <a16:creationId xmlns:a16="http://schemas.microsoft.com/office/drawing/2014/main" id="{8280A4C8-F7F8-4043-A4EE-658E988BC8B5}"/>
            </a:ext>
          </a:extLst>
        </xdr:cNvPr>
        <xdr:cNvCxnSpPr/>
      </xdr:nvCxnSpPr>
      <xdr:spPr>
        <a:xfrm>
          <a:off x="9363075" y="140876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07" name="【福祉施設】&#10;一人当たり面積最大値テキスト">
          <a:extLst>
            <a:ext uri="{FF2B5EF4-FFF2-40B4-BE49-F238E27FC236}">
              <a16:creationId xmlns:a16="http://schemas.microsoft.com/office/drawing/2014/main" id="{6A129CF7-C7E6-4A35-A3D1-EA9C7AABE50A}"/>
            </a:ext>
          </a:extLst>
        </xdr:cNvPr>
        <xdr:cNvSpPr txBox="1"/>
      </xdr:nvSpPr>
      <xdr:spPr>
        <a:xfrm>
          <a:off x="9467850" y="123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08" name="直線コネクタ 307">
          <a:extLst>
            <a:ext uri="{FF2B5EF4-FFF2-40B4-BE49-F238E27FC236}">
              <a16:creationId xmlns:a16="http://schemas.microsoft.com/office/drawing/2014/main" id="{A42C4A20-9851-44B6-B05C-9AD1F5D97DA1}"/>
            </a:ext>
          </a:extLst>
        </xdr:cNvPr>
        <xdr:cNvCxnSpPr/>
      </xdr:nvCxnSpPr>
      <xdr:spPr>
        <a:xfrm>
          <a:off x="9363075" y="12583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09" name="【福祉施設】&#10;一人当たり面積平均値テキスト">
          <a:extLst>
            <a:ext uri="{FF2B5EF4-FFF2-40B4-BE49-F238E27FC236}">
              <a16:creationId xmlns:a16="http://schemas.microsoft.com/office/drawing/2014/main" id="{A3901EE3-E908-486C-93A9-9C6CBBE5A46E}"/>
            </a:ext>
          </a:extLst>
        </xdr:cNvPr>
        <xdr:cNvSpPr txBox="1"/>
      </xdr:nvSpPr>
      <xdr:spPr>
        <a:xfrm>
          <a:off x="9467850" y="1345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10" name="フローチャート: 判断 309">
          <a:extLst>
            <a:ext uri="{FF2B5EF4-FFF2-40B4-BE49-F238E27FC236}">
              <a16:creationId xmlns:a16="http://schemas.microsoft.com/office/drawing/2014/main" id="{6B7CB745-D4F7-4EA3-8074-44DB0DF91D4D}"/>
            </a:ext>
          </a:extLst>
        </xdr:cNvPr>
        <xdr:cNvSpPr/>
      </xdr:nvSpPr>
      <xdr:spPr>
        <a:xfrm>
          <a:off x="9401175" y="1359879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11" name="フローチャート: 判断 310">
          <a:extLst>
            <a:ext uri="{FF2B5EF4-FFF2-40B4-BE49-F238E27FC236}">
              <a16:creationId xmlns:a16="http://schemas.microsoft.com/office/drawing/2014/main" id="{69CBF277-47C1-4522-A82C-7045D1238789}"/>
            </a:ext>
          </a:extLst>
        </xdr:cNvPr>
        <xdr:cNvSpPr/>
      </xdr:nvSpPr>
      <xdr:spPr>
        <a:xfrm>
          <a:off x="8639175" y="136119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12" name="フローチャート: 判断 311">
          <a:extLst>
            <a:ext uri="{FF2B5EF4-FFF2-40B4-BE49-F238E27FC236}">
              <a16:creationId xmlns:a16="http://schemas.microsoft.com/office/drawing/2014/main" id="{23D9D0CE-9E61-488A-B66D-6B95029D6E35}"/>
            </a:ext>
          </a:extLst>
        </xdr:cNvPr>
        <xdr:cNvSpPr/>
      </xdr:nvSpPr>
      <xdr:spPr>
        <a:xfrm>
          <a:off x="7839075" y="135626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13" name="フローチャート: 判断 312">
          <a:extLst>
            <a:ext uri="{FF2B5EF4-FFF2-40B4-BE49-F238E27FC236}">
              <a16:creationId xmlns:a16="http://schemas.microsoft.com/office/drawing/2014/main" id="{696BCA98-DFD7-4B14-893B-3BF82D84887B}"/>
            </a:ext>
          </a:extLst>
        </xdr:cNvPr>
        <xdr:cNvSpPr/>
      </xdr:nvSpPr>
      <xdr:spPr>
        <a:xfrm>
          <a:off x="7029450" y="135756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14" name="フローチャート: 判断 313">
          <a:extLst>
            <a:ext uri="{FF2B5EF4-FFF2-40B4-BE49-F238E27FC236}">
              <a16:creationId xmlns:a16="http://schemas.microsoft.com/office/drawing/2014/main" id="{7B487C1C-804A-4BEA-819B-468175E85BED}"/>
            </a:ext>
          </a:extLst>
        </xdr:cNvPr>
        <xdr:cNvSpPr/>
      </xdr:nvSpPr>
      <xdr:spPr>
        <a:xfrm>
          <a:off x="6238875" y="136315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F5FD3191-BAE2-4F87-B5A7-717AD190D91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E2E60B05-6241-476D-ACA7-8C0BA01F992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83AE934-8C5D-4212-913B-37F0AEE38A9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B822FA6D-5CBE-49EB-8DC2-3E1D4799C9C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79AD9AA8-FA41-4772-8DD1-2F6EE032266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139156</xdr:rowOff>
    </xdr:from>
    <xdr:to>
      <xdr:col>55</xdr:col>
      <xdr:colOff>50800</xdr:colOff>
      <xdr:row>86</xdr:row>
      <xdr:rowOff>69306</xdr:rowOff>
    </xdr:to>
    <xdr:sp macro="" textlink="">
      <xdr:nvSpPr>
        <xdr:cNvPr id="320" name="楕円 319">
          <a:extLst>
            <a:ext uri="{FF2B5EF4-FFF2-40B4-BE49-F238E27FC236}">
              <a16:creationId xmlns:a16="http://schemas.microsoft.com/office/drawing/2014/main" id="{F8887A68-FBFC-4E43-BC6F-A953EE3C9890}"/>
            </a:ext>
          </a:extLst>
        </xdr:cNvPr>
        <xdr:cNvSpPr/>
      </xdr:nvSpPr>
      <xdr:spPr>
        <a:xfrm>
          <a:off x="9401175" y="1390595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117583</xdr:rowOff>
    </xdr:from>
    <xdr:ext cx="469744" cy="259045"/>
    <xdr:sp macro="" textlink="">
      <xdr:nvSpPr>
        <xdr:cNvPr id="321" name="【福祉施設】&#10;一人当たり面積該当値テキスト">
          <a:extLst>
            <a:ext uri="{FF2B5EF4-FFF2-40B4-BE49-F238E27FC236}">
              <a16:creationId xmlns:a16="http://schemas.microsoft.com/office/drawing/2014/main" id="{D572AA5A-A277-4F32-B773-81CDB3B4B09F}"/>
            </a:ext>
          </a:extLst>
        </xdr:cNvPr>
        <xdr:cNvSpPr txBox="1"/>
      </xdr:nvSpPr>
      <xdr:spPr>
        <a:xfrm>
          <a:off x="9467850" y="1388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22" name="楕円 321">
          <a:extLst>
            <a:ext uri="{FF2B5EF4-FFF2-40B4-BE49-F238E27FC236}">
              <a16:creationId xmlns:a16="http://schemas.microsoft.com/office/drawing/2014/main" id="{F284B67F-EBE4-4F00-ADC4-2A912B1E70BF}"/>
            </a:ext>
          </a:extLst>
        </xdr:cNvPr>
        <xdr:cNvSpPr/>
      </xdr:nvSpPr>
      <xdr:spPr>
        <a:xfrm>
          <a:off x="8639175" y="139092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18506</xdr:rowOff>
    </xdr:from>
    <xdr:to>
      <xdr:col>55</xdr:col>
      <xdr:colOff>0</xdr:colOff>
      <xdr:row>86</xdr:row>
      <xdr:rowOff>21771</xdr:rowOff>
    </xdr:to>
    <xdr:cxnSp macro="">
      <xdr:nvCxnSpPr>
        <xdr:cNvPr id="323" name="直線コネクタ 322">
          <a:extLst>
            <a:ext uri="{FF2B5EF4-FFF2-40B4-BE49-F238E27FC236}">
              <a16:creationId xmlns:a16="http://schemas.microsoft.com/office/drawing/2014/main" id="{591B5FF3-86BB-425A-915E-A6851B7923B7}"/>
            </a:ext>
          </a:extLst>
        </xdr:cNvPr>
        <xdr:cNvCxnSpPr/>
      </xdr:nvCxnSpPr>
      <xdr:spPr>
        <a:xfrm flipV="1">
          <a:off x="8686800" y="13944056"/>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24" name="n_1aveValue【福祉施設】&#10;一人当たり面積">
          <a:extLst>
            <a:ext uri="{FF2B5EF4-FFF2-40B4-BE49-F238E27FC236}">
              <a16:creationId xmlns:a16="http://schemas.microsoft.com/office/drawing/2014/main" id="{990D1021-5C15-4B7F-990B-9701DD901118}"/>
            </a:ext>
          </a:extLst>
        </xdr:cNvPr>
        <xdr:cNvSpPr txBox="1"/>
      </xdr:nvSpPr>
      <xdr:spPr>
        <a:xfrm>
          <a:off x="8458277" y="134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25" name="n_2aveValue【福祉施設】&#10;一人当たり面積">
          <a:extLst>
            <a:ext uri="{FF2B5EF4-FFF2-40B4-BE49-F238E27FC236}">
              <a16:creationId xmlns:a16="http://schemas.microsoft.com/office/drawing/2014/main" id="{7DC04C94-2BC6-4453-917D-1292C2FC4291}"/>
            </a:ext>
          </a:extLst>
        </xdr:cNvPr>
        <xdr:cNvSpPr txBox="1"/>
      </xdr:nvSpPr>
      <xdr:spPr>
        <a:xfrm>
          <a:off x="7677227" y="133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26" name="n_3aveValue【福祉施設】&#10;一人当たり面積">
          <a:extLst>
            <a:ext uri="{FF2B5EF4-FFF2-40B4-BE49-F238E27FC236}">
              <a16:creationId xmlns:a16="http://schemas.microsoft.com/office/drawing/2014/main" id="{CFC06201-D3FB-49E3-B239-1093DCE4E14A}"/>
            </a:ext>
          </a:extLst>
        </xdr:cNvPr>
        <xdr:cNvSpPr txBox="1"/>
      </xdr:nvSpPr>
      <xdr:spPr>
        <a:xfrm>
          <a:off x="6867602"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27" name="n_4aveValue【福祉施設】&#10;一人当たり面積">
          <a:extLst>
            <a:ext uri="{FF2B5EF4-FFF2-40B4-BE49-F238E27FC236}">
              <a16:creationId xmlns:a16="http://schemas.microsoft.com/office/drawing/2014/main" id="{24C23BDE-F109-462C-A01A-FEDE426B2F53}"/>
            </a:ext>
          </a:extLst>
        </xdr:cNvPr>
        <xdr:cNvSpPr txBox="1"/>
      </xdr:nvSpPr>
      <xdr:spPr>
        <a:xfrm>
          <a:off x="6067502"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28" name="n_1mainValue【福祉施設】&#10;一人当たり面積">
          <a:extLst>
            <a:ext uri="{FF2B5EF4-FFF2-40B4-BE49-F238E27FC236}">
              <a16:creationId xmlns:a16="http://schemas.microsoft.com/office/drawing/2014/main" id="{70310879-FD6A-40EC-883C-626458584E1E}"/>
            </a:ext>
          </a:extLst>
        </xdr:cNvPr>
        <xdr:cNvSpPr txBox="1"/>
      </xdr:nvSpPr>
      <xdr:spPr>
        <a:xfrm>
          <a:off x="8458277"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8B5F5A8C-1588-4F4B-912B-62AD5D1BC2E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80CCA927-531B-44D0-A734-C935FA6657F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D718B8BB-296D-41E1-9D82-AEF857E2519C}"/>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9E02350C-8AF2-4479-8744-150AF90EAB5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C3A8F854-7CF6-44CE-BAB1-87E652D70D2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E6715BBA-C4BD-4A2E-87F5-08067E1D5165}"/>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E7EC8D61-EBFA-489D-ABCD-3D870413443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DA267B61-FE66-44C2-A14F-0FC4635F261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DE8F5C8B-B7B9-4F50-8691-FD0B83C5170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B3964555-FA5F-437C-A8D1-5D64E99D3A3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9" name="テキスト ボックス 338">
          <a:extLst>
            <a:ext uri="{FF2B5EF4-FFF2-40B4-BE49-F238E27FC236}">
              <a16:creationId xmlns:a16="http://schemas.microsoft.com/office/drawing/2014/main" id="{0A298B30-9621-4BAA-9245-7551B9E10AA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a:extLst>
            <a:ext uri="{FF2B5EF4-FFF2-40B4-BE49-F238E27FC236}">
              <a16:creationId xmlns:a16="http://schemas.microsoft.com/office/drawing/2014/main" id="{7E415675-9693-465D-B84B-73F1F1EAFF24}"/>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1" name="テキスト ボックス 340">
          <a:extLst>
            <a:ext uri="{FF2B5EF4-FFF2-40B4-BE49-F238E27FC236}">
              <a16:creationId xmlns:a16="http://schemas.microsoft.com/office/drawing/2014/main" id="{4F0748D1-F62C-44DB-AF9A-12ABF2EA4E2E}"/>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a:extLst>
            <a:ext uri="{FF2B5EF4-FFF2-40B4-BE49-F238E27FC236}">
              <a16:creationId xmlns:a16="http://schemas.microsoft.com/office/drawing/2014/main" id="{7E95E8E1-7EAB-4386-ADC9-5B74848C8D11}"/>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a:extLst>
            <a:ext uri="{FF2B5EF4-FFF2-40B4-BE49-F238E27FC236}">
              <a16:creationId xmlns:a16="http://schemas.microsoft.com/office/drawing/2014/main" id="{FF6DDEF9-FD7A-4C45-8052-BD9CFD9F9136}"/>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a:extLst>
            <a:ext uri="{FF2B5EF4-FFF2-40B4-BE49-F238E27FC236}">
              <a16:creationId xmlns:a16="http://schemas.microsoft.com/office/drawing/2014/main" id="{D27A5D3B-2A4D-46FD-A9D9-03DA835986F1}"/>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a:extLst>
            <a:ext uri="{FF2B5EF4-FFF2-40B4-BE49-F238E27FC236}">
              <a16:creationId xmlns:a16="http://schemas.microsoft.com/office/drawing/2014/main" id="{4D0A9464-4D02-4BCC-86A8-652463869AA2}"/>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a:extLst>
            <a:ext uri="{FF2B5EF4-FFF2-40B4-BE49-F238E27FC236}">
              <a16:creationId xmlns:a16="http://schemas.microsoft.com/office/drawing/2014/main" id="{1DBEDE2F-A364-4296-B57A-AC935E405A49}"/>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a:extLst>
            <a:ext uri="{FF2B5EF4-FFF2-40B4-BE49-F238E27FC236}">
              <a16:creationId xmlns:a16="http://schemas.microsoft.com/office/drawing/2014/main" id="{65757AE9-5682-4149-A7AF-39450C1EB63B}"/>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a:extLst>
            <a:ext uri="{FF2B5EF4-FFF2-40B4-BE49-F238E27FC236}">
              <a16:creationId xmlns:a16="http://schemas.microsoft.com/office/drawing/2014/main" id="{245F153A-9756-4C03-B734-7EFB100CDB58}"/>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a:extLst>
            <a:ext uri="{FF2B5EF4-FFF2-40B4-BE49-F238E27FC236}">
              <a16:creationId xmlns:a16="http://schemas.microsoft.com/office/drawing/2014/main" id="{12438541-DC9A-49A6-B58C-323CB879E26E}"/>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a:extLst>
            <a:ext uri="{FF2B5EF4-FFF2-40B4-BE49-F238E27FC236}">
              <a16:creationId xmlns:a16="http://schemas.microsoft.com/office/drawing/2014/main" id="{23A7ADEB-3B6E-4EFA-85DD-EBF996294DEC}"/>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1" name="テキスト ボックス 350">
          <a:extLst>
            <a:ext uri="{FF2B5EF4-FFF2-40B4-BE49-F238E27FC236}">
              <a16:creationId xmlns:a16="http://schemas.microsoft.com/office/drawing/2014/main" id="{BD4D6335-A053-4235-9D54-E68A2624333E}"/>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493F6F59-FC2F-47DF-9EEC-AC42202652C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市民会館】&#10;有形固定資産減価償却率グラフ枠">
          <a:extLst>
            <a:ext uri="{FF2B5EF4-FFF2-40B4-BE49-F238E27FC236}">
              <a16:creationId xmlns:a16="http://schemas.microsoft.com/office/drawing/2014/main" id="{00F56CE5-E136-4B9C-9D73-84118B5BA04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354" name="直線コネクタ 353">
          <a:extLst>
            <a:ext uri="{FF2B5EF4-FFF2-40B4-BE49-F238E27FC236}">
              <a16:creationId xmlns:a16="http://schemas.microsoft.com/office/drawing/2014/main" id="{8D95E075-7FB0-4A5A-95B3-3C1607C26DAF}"/>
            </a:ext>
          </a:extLst>
        </xdr:cNvPr>
        <xdr:cNvCxnSpPr/>
      </xdr:nvCxnSpPr>
      <xdr:spPr>
        <a:xfrm flipV="1">
          <a:off x="4180840" y="16314511"/>
          <a:ext cx="0" cy="137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5" name="【市民会館】&#10;有形固定資産減価償却率最小値テキスト">
          <a:extLst>
            <a:ext uri="{FF2B5EF4-FFF2-40B4-BE49-F238E27FC236}">
              <a16:creationId xmlns:a16="http://schemas.microsoft.com/office/drawing/2014/main" id="{F554E66C-C89A-4E37-9AE5-F58A7B326CBF}"/>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6" name="直線コネクタ 355">
          <a:extLst>
            <a:ext uri="{FF2B5EF4-FFF2-40B4-BE49-F238E27FC236}">
              <a16:creationId xmlns:a16="http://schemas.microsoft.com/office/drawing/2014/main" id="{A485BB1C-1EF9-4EEF-BA61-E7250204EDDA}"/>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357" name="【市民会館】&#10;有形固定資産減価償却率最大値テキスト">
          <a:extLst>
            <a:ext uri="{FF2B5EF4-FFF2-40B4-BE49-F238E27FC236}">
              <a16:creationId xmlns:a16="http://schemas.microsoft.com/office/drawing/2014/main" id="{17245D2C-BD7E-4E11-999A-B8014DD4159F}"/>
            </a:ext>
          </a:extLst>
        </xdr:cNvPr>
        <xdr:cNvSpPr txBox="1"/>
      </xdr:nvSpPr>
      <xdr:spPr>
        <a:xfrm>
          <a:off x="4219575" y="1609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358" name="直線コネクタ 357">
          <a:extLst>
            <a:ext uri="{FF2B5EF4-FFF2-40B4-BE49-F238E27FC236}">
              <a16:creationId xmlns:a16="http://schemas.microsoft.com/office/drawing/2014/main" id="{01DF3533-FFE7-49A1-A68F-15D6A1235CC5}"/>
            </a:ext>
          </a:extLst>
        </xdr:cNvPr>
        <xdr:cNvCxnSpPr/>
      </xdr:nvCxnSpPr>
      <xdr:spPr>
        <a:xfrm>
          <a:off x="4105275" y="16314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359" name="【市民会館】&#10;有形固定資産減価償却率平均値テキスト">
          <a:extLst>
            <a:ext uri="{FF2B5EF4-FFF2-40B4-BE49-F238E27FC236}">
              <a16:creationId xmlns:a16="http://schemas.microsoft.com/office/drawing/2014/main" id="{33FE9864-35AD-4F97-892F-44280DE851DD}"/>
            </a:ext>
          </a:extLst>
        </xdr:cNvPr>
        <xdr:cNvSpPr txBox="1"/>
      </xdr:nvSpPr>
      <xdr:spPr>
        <a:xfrm>
          <a:off x="4219575" y="1683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360" name="フローチャート: 判断 359">
          <a:extLst>
            <a:ext uri="{FF2B5EF4-FFF2-40B4-BE49-F238E27FC236}">
              <a16:creationId xmlns:a16="http://schemas.microsoft.com/office/drawing/2014/main" id="{4C8A740C-7318-40C7-BA73-6273236E605C}"/>
            </a:ext>
          </a:extLst>
        </xdr:cNvPr>
        <xdr:cNvSpPr/>
      </xdr:nvSpPr>
      <xdr:spPr>
        <a:xfrm>
          <a:off x="4124325" y="16984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61" name="フローチャート: 判断 360">
          <a:extLst>
            <a:ext uri="{FF2B5EF4-FFF2-40B4-BE49-F238E27FC236}">
              <a16:creationId xmlns:a16="http://schemas.microsoft.com/office/drawing/2014/main" id="{5030FFCF-E883-4BBF-9FD0-FD3A0FFD7209}"/>
            </a:ext>
          </a:extLst>
        </xdr:cNvPr>
        <xdr:cNvSpPr/>
      </xdr:nvSpPr>
      <xdr:spPr>
        <a:xfrm>
          <a:off x="3381375" y="1692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62" name="フローチャート: 判断 361">
          <a:extLst>
            <a:ext uri="{FF2B5EF4-FFF2-40B4-BE49-F238E27FC236}">
              <a16:creationId xmlns:a16="http://schemas.microsoft.com/office/drawing/2014/main" id="{723E33D9-86E9-48C4-BFB0-EA8976FB7E5F}"/>
            </a:ext>
          </a:extLst>
        </xdr:cNvPr>
        <xdr:cNvSpPr/>
      </xdr:nvSpPr>
      <xdr:spPr>
        <a:xfrm>
          <a:off x="2571750" y="1692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63" name="フローチャート: 判断 362">
          <a:extLst>
            <a:ext uri="{FF2B5EF4-FFF2-40B4-BE49-F238E27FC236}">
              <a16:creationId xmlns:a16="http://schemas.microsoft.com/office/drawing/2014/main" id="{B6805D38-B414-4885-A0C7-2C4F6B43A2D8}"/>
            </a:ext>
          </a:extLst>
        </xdr:cNvPr>
        <xdr:cNvSpPr/>
      </xdr:nvSpPr>
      <xdr:spPr>
        <a:xfrm>
          <a:off x="1781175" y="169537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364" name="フローチャート: 判断 363">
          <a:extLst>
            <a:ext uri="{FF2B5EF4-FFF2-40B4-BE49-F238E27FC236}">
              <a16:creationId xmlns:a16="http://schemas.microsoft.com/office/drawing/2014/main" id="{32227060-A08F-4461-9B6B-BA5F3ADF36C3}"/>
            </a:ext>
          </a:extLst>
        </xdr:cNvPr>
        <xdr:cNvSpPr/>
      </xdr:nvSpPr>
      <xdr:spPr>
        <a:xfrm>
          <a:off x="981075" y="168982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AD3BDF3D-AB68-4D52-9C7B-611D4BCEBCA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403656-D582-461D-A712-C7CF94F0127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E0C0D3AC-FFB4-48A2-A67B-56CAD11BACB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40BD7F38-BA74-4AAC-B8B5-524EF521BDA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C3BF517-B513-4D4B-A506-F0E85217608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70" name="楕円 369">
          <a:extLst>
            <a:ext uri="{FF2B5EF4-FFF2-40B4-BE49-F238E27FC236}">
              <a16:creationId xmlns:a16="http://schemas.microsoft.com/office/drawing/2014/main" id="{5E33AEDB-2F2D-4082-B428-6C14211ADF47}"/>
            </a:ext>
          </a:extLst>
        </xdr:cNvPr>
        <xdr:cNvSpPr/>
      </xdr:nvSpPr>
      <xdr:spPr>
        <a:xfrm>
          <a:off x="4124325" y="176471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71" name="【市民会館】&#10;有形固定資産減価償却率該当値テキスト">
          <a:extLst>
            <a:ext uri="{FF2B5EF4-FFF2-40B4-BE49-F238E27FC236}">
              <a16:creationId xmlns:a16="http://schemas.microsoft.com/office/drawing/2014/main" id="{24800D5F-B3F3-4960-AD3F-71B57C9F9C62}"/>
            </a:ext>
          </a:extLst>
        </xdr:cNvPr>
        <xdr:cNvSpPr txBox="1"/>
      </xdr:nvSpPr>
      <xdr:spPr>
        <a:xfrm>
          <a:off x="4219575" y="175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37391</xdr:rowOff>
    </xdr:from>
    <xdr:ext cx="405111" cy="259045"/>
    <xdr:sp macro="" textlink="">
      <xdr:nvSpPr>
        <xdr:cNvPr id="372" name="n_1aveValue【市民会館】&#10;有形固定資産減価償却率">
          <a:extLst>
            <a:ext uri="{FF2B5EF4-FFF2-40B4-BE49-F238E27FC236}">
              <a16:creationId xmlns:a16="http://schemas.microsoft.com/office/drawing/2014/main" id="{5E9BEB61-5120-4B26-9511-03B26E56DDC5}"/>
            </a:ext>
          </a:extLst>
        </xdr:cNvPr>
        <xdr:cNvSpPr txBox="1"/>
      </xdr:nvSpPr>
      <xdr:spPr>
        <a:xfrm>
          <a:off x="3239144" y="1671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373" name="n_2aveValue【市民会館】&#10;有形固定資産減価償却率">
          <a:extLst>
            <a:ext uri="{FF2B5EF4-FFF2-40B4-BE49-F238E27FC236}">
              <a16:creationId xmlns:a16="http://schemas.microsoft.com/office/drawing/2014/main" id="{6FB4B81E-FFFA-4611-9BE0-35F6C432A8C6}"/>
            </a:ext>
          </a:extLst>
        </xdr:cNvPr>
        <xdr:cNvSpPr txBox="1"/>
      </xdr:nvSpPr>
      <xdr:spPr>
        <a:xfrm>
          <a:off x="2439044" y="1670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74" name="n_3aveValue【市民会館】&#10;有形固定資産減価償却率">
          <a:extLst>
            <a:ext uri="{FF2B5EF4-FFF2-40B4-BE49-F238E27FC236}">
              <a16:creationId xmlns:a16="http://schemas.microsoft.com/office/drawing/2014/main" id="{CF098471-4FBF-4425-BD15-4684067B115D}"/>
            </a:ext>
          </a:extLst>
        </xdr:cNvPr>
        <xdr:cNvSpPr txBox="1"/>
      </xdr:nvSpPr>
      <xdr:spPr>
        <a:xfrm>
          <a:off x="1648469" y="1673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375" name="n_4aveValue【市民会館】&#10;有形固定資産減価償却率">
          <a:extLst>
            <a:ext uri="{FF2B5EF4-FFF2-40B4-BE49-F238E27FC236}">
              <a16:creationId xmlns:a16="http://schemas.microsoft.com/office/drawing/2014/main" id="{6E52A209-6B91-4204-B70C-DDC154F086CB}"/>
            </a:ext>
          </a:extLst>
        </xdr:cNvPr>
        <xdr:cNvSpPr txBox="1"/>
      </xdr:nvSpPr>
      <xdr:spPr>
        <a:xfrm>
          <a:off x="848369" y="1668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F62570C5-A585-45D9-81FB-B9847FEBA61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EED9FBCF-0D2F-4577-9393-9079981CF6F9}"/>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F602600B-B6D5-4018-8025-28C549803B1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68682E4C-58F3-4BA7-A5FB-15B8DCD93F6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37CB2852-9C75-4669-97AF-87DEAC6CA56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3C8DF43A-F6D7-4A69-999F-4EAAC3578631}"/>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CD35DAB8-A949-436B-B7E6-064DDB24BC4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69CED9BD-E666-4769-8252-9E78C3C947D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a:extLst>
            <a:ext uri="{FF2B5EF4-FFF2-40B4-BE49-F238E27FC236}">
              <a16:creationId xmlns:a16="http://schemas.microsoft.com/office/drawing/2014/main" id="{29481E18-0382-465D-9DED-1F362FC902A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a:extLst>
            <a:ext uri="{FF2B5EF4-FFF2-40B4-BE49-F238E27FC236}">
              <a16:creationId xmlns:a16="http://schemas.microsoft.com/office/drawing/2014/main" id="{33265A39-14FF-4552-A8BD-76304379199B}"/>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a:extLst>
            <a:ext uri="{FF2B5EF4-FFF2-40B4-BE49-F238E27FC236}">
              <a16:creationId xmlns:a16="http://schemas.microsoft.com/office/drawing/2014/main" id="{0F3DDAA6-0CCF-467E-A83C-BF37AE617BB1}"/>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B0C13338-92D4-49E9-83CA-1BF7ADBB5107}"/>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a:extLst>
            <a:ext uri="{FF2B5EF4-FFF2-40B4-BE49-F238E27FC236}">
              <a16:creationId xmlns:a16="http://schemas.microsoft.com/office/drawing/2014/main" id="{06DF9D88-5E90-4A18-83CE-EA63917AB564}"/>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9" name="テキスト ボックス 388">
          <a:extLst>
            <a:ext uri="{FF2B5EF4-FFF2-40B4-BE49-F238E27FC236}">
              <a16:creationId xmlns:a16="http://schemas.microsoft.com/office/drawing/2014/main" id="{3183478F-FA39-453A-90C0-20F0E03E74F4}"/>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a:extLst>
            <a:ext uri="{FF2B5EF4-FFF2-40B4-BE49-F238E27FC236}">
              <a16:creationId xmlns:a16="http://schemas.microsoft.com/office/drawing/2014/main" id="{67E45DCE-B172-4FE0-BB3F-A1E3633BEB8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1" name="テキスト ボックス 390">
          <a:extLst>
            <a:ext uri="{FF2B5EF4-FFF2-40B4-BE49-F238E27FC236}">
              <a16:creationId xmlns:a16="http://schemas.microsoft.com/office/drawing/2014/main" id="{8D34E648-992E-4341-B3B3-E12DEEE3BECB}"/>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a:extLst>
            <a:ext uri="{FF2B5EF4-FFF2-40B4-BE49-F238E27FC236}">
              <a16:creationId xmlns:a16="http://schemas.microsoft.com/office/drawing/2014/main" id="{5C4AD685-592E-4C90-ABD5-B148C7E078DD}"/>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3" name="テキスト ボックス 392">
          <a:extLst>
            <a:ext uri="{FF2B5EF4-FFF2-40B4-BE49-F238E27FC236}">
              <a16:creationId xmlns:a16="http://schemas.microsoft.com/office/drawing/2014/main" id="{1E37E15A-53A0-4CA2-A6DC-32D3EF5F7F6C}"/>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a:extLst>
            <a:ext uri="{FF2B5EF4-FFF2-40B4-BE49-F238E27FC236}">
              <a16:creationId xmlns:a16="http://schemas.microsoft.com/office/drawing/2014/main" id="{EC9D28BF-664C-4228-BAAE-6D3F71B8FA42}"/>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5" name="テキスト ボックス 394">
          <a:extLst>
            <a:ext uri="{FF2B5EF4-FFF2-40B4-BE49-F238E27FC236}">
              <a16:creationId xmlns:a16="http://schemas.microsoft.com/office/drawing/2014/main" id="{3117A9FC-7935-4732-A166-C317A9A5BEBF}"/>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EE2D203F-E5CC-4C45-958A-33E4D0944DE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a:extLst>
            <a:ext uri="{FF2B5EF4-FFF2-40B4-BE49-F238E27FC236}">
              <a16:creationId xmlns:a16="http://schemas.microsoft.com/office/drawing/2014/main" id="{6E9FC964-DD9B-47B8-B255-DB93EDF1CFB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a:extLst>
            <a:ext uri="{FF2B5EF4-FFF2-40B4-BE49-F238E27FC236}">
              <a16:creationId xmlns:a16="http://schemas.microsoft.com/office/drawing/2014/main" id="{FCF36826-D052-4F09-A808-78BA3089CB7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399" name="直線コネクタ 398">
          <a:extLst>
            <a:ext uri="{FF2B5EF4-FFF2-40B4-BE49-F238E27FC236}">
              <a16:creationId xmlns:a16="http://schemas.microsoft.com/office/drawing/2014/main" id="{726D9EAD-AAEB-4A96-9ADD-1932655122F2}"/>
            </a:ext>
          </a:extLst>
        </xdr:cNvPr>
        <xdr:cNvCxnSpPr/>
      </xdr:nvCxnSpPr>
      <xdr:spPr>
        <a:xfrm flipV="1">
          <a:off x="9429115" y="16144875"/>
          <a:ext cx="0" cy="1429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00" name="【市民会館】&#10;一人当たり面積最小値テキスト">
          <a:extLst>
            <a:ext uri="{FF2B5EF4-FFF2-40B4-BE49-F238E27FC236}">
              <a16:creationId xmlns:a16="http://schemas.microsoft.com/office/drawing/2014/main" id="{B0FD7EB6-C32F-4C2A-A2F2-E68EC8CC3D33}"/>
            </a:ext>
          </a:extLst>
        </xdr:cNvPr>
        <xdr:cNvSpPr txBox="1"/>
      </xdr:nvSpPr>
      <xdr:spPr>
        <a:xfrm>
          <a:off x="9467850" y="1758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01" name="直線コネクタ 400">
          <a:extLst>
            <a:ext uri="{FF2B5EF4-FFF2-40B4-BE49-F238E27FC236}">
              <a16:creationId xmlns:a16="http://schemas.microsoft.com/office/drawing/2014/main" id="{A7578533-C8FB-439B-A33D-475EC590D08F}"/>
            </a:ext>
          </a:extLst>
        </xdr:cNvPr>
        <xdr:cNvCxnSpPr/>
      </xdr:nvCxnSpPr>
      <xdr:spPr>
        <a:xfrm>
          <a:off x="9363075" y="175742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02" name="【市民会館】&#10;一人当たり面積最大値テキスト">
          <a:extLst>
            <a:ext uri="{FF2B5EF4-FFF2-40B4-BE49-F238E27FC236}">
              <a16:creationId xmlns:a16="http://schemas.microsoft.com/office/drawing/2014/main" id="{F7A8D1F6-A8E7-48F0-B7E0-FA5B503F0007}"/>
            </a:ext>
          </a:extLst>
        </xdr:cNvPr>
        <xdr:cNvSpPr txBox="1"/>
      </xdr:nvSpPr>
      <xdr:spPr>
        <a:xfrm>
          <a:off x="9467850"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03" name="直線コネクタ 402">
          <a:extLst>
            <a:ext uri="{FF2B5EF4-FFF2-40B4-BE49-F238E27FC236}">
              <a16:creationId xmlns:a16="http://schemas.microsoft.com/office/drawing/2014/main" id="{44BA5A5A-6182-492A-B0BD-9C2F6B5F35D6}"/>
            </a:ext>
          </a:extLst>
        </xdr:cNvPr>
        <xdr:cNvCxnSpPr/>
      </xdr:nvCxnSpPr>
      <xdr:spPr>
        <a:xfrm>
          <a:off x="9363075" y="161448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04" name="【市民会館】&#10;一人当たり面積平均値テキスト">
          <a:extLst>
            <a:ext uri="{FF2B5EF4-FFF2-40B4-BE49-F238E27FC236}">
              <a16:creationId xmlns:a16="http://schemas.microsoft.com/office/drawing/2014/main" id="{B1F51921-E9A4-4115-AB14-8BA43A7DBA46}"/>
            </a:ext>
          </a:extLst>
        </xdr:cNvPr>
        <xdr:cNvSpPr txBox="1"/>
      </xdr:nvSpPr>
      <xdr:spPr>
        <a:xfrm>
          <a:off x="9467850" y="1720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05" name="フローチャート: 判断 404">
          <a:extLst>
            <a:ext uri="{FF2B5EF4-FFF2-40B4-BE49-F238E27FC236}">
              <a16:creationId xmlns:a16="http://schemas.microsoft.com/office/drawing/2014/main" id="{7D64B0CA-4DB4-4767-A4C5-87ED286B01BB}"/>
            </a:ext>
          </a:extLst>
        </xdr:cNvPr>
        <xdr:cNvSpPr/>
      </xdr:nvSpPr>
      <xdr:spPr>
        <a:xfrm>
          <a:off x="9401175" y="1722373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06" name="フローチャート: 判断 405">
          <a:extLst>
            <a:ext uri="{FF2B5EF4-FFF2-40B4-BE49-F238E27FC236}">
              <a16:creationId xmlns:a16="http://schemas.microsoft.com/office/drawing/2014/main" id="{209AD61F-6727-4CFE-96ED-4F0834076238}"/>
            </a:ext>
          </a:extLst>
        </xdr:cNvPr>
        <xdr:cNvSpPr/>
      </xdr:nvSpPr>
      <xdr:spPr>
        <a:xfrm>
          <a:off x="8639175" y="17228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07" name="フローチャート: 判断 406">
          <a:extLst>
            <a:ext uri="{FF2B5EF4-FFF2-40B4-BE49-F238E27FC236}">
              <a16:creationId xmlns:a16="http://schemas.microsoft.com/office/drawing/2014/main" id="{C931DAD0-2B16-49FB-9683-1133D02D1ABD}"/>
            </a:ext>
          </a:extLst>
        </xdr:cNvPr>
        <xdr:cNvSpPr/>
      </xdr:nvSpPr>
      <xdr:spPr>
        <a:xfrm>
          <a:off x="7839075" y="172472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08" name="フローチャート: 判断 407">
          <a:extLst>
            <a:ext uri="{FF2B5EF4-FFF2-40B4-BE49-F238E27FC236}">
              <a16:creationId xmlns:a16="http://schemas.microsoft.com/office/drawing/2014/main" id="{EA7309D8-AD75-4CC7-AE2B-67C1CBFE2A15}"/>
            </a:ext>
          </a:extLst>
        </xdr:cNvPr>
        <xdr:cNvSpPr/>
      </xdr:nvSpPr>
      <xdr:spPr>
        <a:xfrm>
          <a:off x="7029450" y="172707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09" name="フローチャート: 判断 408">
          <a:extLst>
            <a:ext uri="{FF2B5EF4-FFF2-40B4-BE49-F238E27FC236}">
              <a16:creationId xmlns:a16="http://schemas.microsoft.com/office/drawing/2014/main" id="{05E880F6-AED6-445C-AE66-1F3223B31945}"/>
            </a:ext>
          </a:extLst>
        </xdr:cNvPr>
        <xdr:cNvSpPr/>
      </xdr:nvSpPr>
      <xdr:spPr>
        <a:xfrm>
          <a:off x="6238875" y="1725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C2C21FC-3049-4BE2-8204-A057654E3EE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A85214F-F2AA-4417-B011-FBB518B4565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35B9A75-33CD-41BD-B956-42659CEC4637}"/>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F85F47C-85F6-49B8-A787-42EDBD0BE9C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E7CB356-29EB-4662-B6FC-ECFD3C98926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164464</xdr:rowOff>
    </xdr:from>
    <xdr:to>
      <xdr:col>55</xdr:col>
      <xdr:colOff>50800</xdr:colOff>
      <xdr:row>106</xdr:row>
      <xdr:rowOff>94614</xdr:rowOff>
    </xdr:to>
    <xdr:sp macro="" textlink="">
      <xdr:nvSpPr>
        <xdr:cNvPr id="415" name="楕円 414">
          <a:extLst>
            <a:ext uri="{FF2B5EF4-FFF2-40B4-BE49-F238E27FC236}">
              <a16:creationId xmlns:a16="http://schemas.microsoft.com/office/drawing/2014/main" id="{8474475C-0F4D-426B-B8A2-F78E9D8BB156}"/>
            </a:ext>
          </a:extLst>
        </xdr:cNvPr>
        <xdr:cNvSpPr/>
      </xdr:nvSpPr>
      <xdr:spPr>
        <a:xfrm>
          <a:off x="9401175" y="1716341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15891</xdr:rowOff>
    </xdr:from>
    <xdr:ext cx="469744" cy="259045"/>
    <xdr:sp macro="" textlink="">
      <xdr:nvSpPr>
        <xdr:cNvPr id="416" name="【市民会館】&#10;一人当たり面積該当値テキスト">
          <a:extLst>
            <a:ext uri="{FF2B5EF4-FFF2-40B4-BE49-F238E27FC236}">
              <a16:creationId xmlns:a16="http://schemas.microsoft.com/office/drawing/2014/main" id="{54CC8933-93EB-4743-9A64-77393C059144}"/>
            </a:ext>
          </a:extLst>
        </xdr:cNvPr>
        <xdr:cNvSpPr txBox="1"/>
      </xdr:nvSpPr>
      <xdr:spPr>
        <a:xfrm>
          <a:off x="9467850" y="170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13988</xdr:rowOff>
    </xdr:from>
    <xdr:ext cx="469744" cy="259045"/>
    <xdr:sp macro="" textlink="">
      <xdr:nvSpPr>
        <xdr:cNvPr id="417" name="n_1aveValue【市民会館】&#10;一人当たり面積">
          <a:extLst>
            <a:ext uri="{FF2B5EF4-FFF2-40B4-BE49-F238E27FC236}">
              <a16:creationId xmlns:a16="http://schemas.microsoft.com/office/drawing/2014/main" id="{5B25D138-340A-4CF8-A03B-D1701582E945}"/>
            </a:ext>
          </a:extLst>
        </xdr:cNvPr>
        <xdr:cNvSpPr txBox="1"/>
      </xdr:nvSpPr>
      <xdr:spPr>
        <a:xfrm>
          <a:off x="8458277" y="1701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18" name="n_2aveValue【市民会館】&#10;一人当たり面積">
          <a:extLst>
            <a:ext uri="{FF2B5EF4-FFF2-40B4-BE49-F238E27FC236}">
              <a16:creationId xmlns:a16="http://schemas.microsoft.com/office/drawing/2014/main" id="{362B0A49-32E5-4CF0-BB14-E7D20966FAA5}"/>
            </a:ext>
          </a:extLst>
        </xdr:cNvPr>
        <xdr:cNvSpPr txBox="1"/>
      </xdr:nvSpPr>
      <xdr:spPr>
        <a:xfrm>
          <a:off x="7677227" y="170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19" name="n_3aveValue【市民会館】&#10;一人当たり面積">
          <a:extLst>
            <a:ext uri="{FF2B5EF4-FFF2-40B4-BE49-F238E27FC236}">
              <a16:creationId xmlns:a16="http://schemas.microsoft.com/office/drawing/2014/main" id="{8D84FDBC-C718-4240-BA0B-CF95125B9B11}"/>
            </a:ext>
          </a:extLst>
        </xdr:cNvPr>
        <xdr:cNvSpPr txBox="1"/>
      </xdr:nvSpPr>
      <xdr:spPr>
        <a:xfrm>
          <a:off x="6867602" y="170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20" name="n_4aveValue【市民会館】&#10;一人当たり面積">
          <a:extLst>
            <a:ext uri="{FF2B5EF4-FFF2-40B4-BE49-F238E27FC236}">
              <a16:creationId xmlns:a16="http://schemas.microsoft.com/office/drawing/2014/main" id="{805F10C9-218C-4D49-B346-CEEB7C5D30EE}"/>
            </a:ext>
          </a:extLst>
        </xdr:cNvPr>
        <xdr:cNvSpPr txBox="1"/>
      </xdr:nvSpPr>
      <xdr:spPr>
        <a:xfrm>
          <a:off x="6067502" y="1703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a:extLst>
            <a:ext uri="{FF2B5EF4-FFF2-40B4-BE49-F238E27FC236}">
              <a16:creationId xmlns:a16="http://schemas.microsoft.com/office/drawing/2014/main" id="{E2B66FCE-DE1A-451F-83DB-DED68732575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a:extLst>
            <a:ext uri="{FF2B5EF4-FFF2-40B4-BE49-F238E27FC236}">
              <a16:creationId xmlns:a16="http://schemas.microsoft.com/office/drawing/2014/main" id="{228808BF-74B2-44FD-86D8-53994A48E38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a:extLst>
            <a:ext uri="{FF2B5EF4-FFF2-40B4-BE49-F238E27FC236}">
              <a16:creationId xmlns:a16="http://schemas.microsoft.com/office/drawing/2014/main" id="{4FD644C8-3D05-45FC-9294-D3041AD66C5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a:extLst>
            <a:ext uri="{FF2B5EF4-FFF2-40B4-BE49-F238E27FC236}">
              <a16:creationId xmlns:a16="http://schemas.microsoft.com/office/drawing/2014/main" id="{ABE726B7-901E-48A5-8AEF-AC60AD755070}"/>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a:extLst>
            <a:ext uri="{FF2B5EF4-FFF2-40B4-BE49-F238E27FC236}">
              <a16:creationId xmlns:a16="http://schemas.microsoft.com/office/drawing/2014/main" id="{5518CBD0-61DD-4214-867F-026708C406F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a:extLst>
            <a:ext uri="{FF2B5EF4-FFF2-40B4-BE49-F238E27FC236}">
              <a16:creationId xmlns:a16="http://schemas.microsoft.com/office/drawing/2014/main" id="{79CFFDD6-0961-457C-8D43-88BD55CFEDB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a:extLst>
            <a:ext uri="{FF2B5EF4-FFF2-40B4-BE49-F238E27FC236}">
              <a16:creationId xmlns:a16="http://schemas.microsoft.com/office/drawing/2014/main" id="{19A162DE-7F9E-422B-9C1B-D9E3BB7B27FA}"/>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a:extLst>
            <a:ext uri="{FF2B5EF4-FFF2-40B4-BE49-F238E27FC236}">
              <a16:creationId xmlns:a16="http://schemas.microsoft.com/office/drawing/2014/main" id="{22F0865C-1D03-44FA-A02F-323A2259707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a:extLst>
            <a:ext uri="{FF2B5EF4-FFF2-40B4-BE49-F238E27FC236}">
              <a16:creationId xmlns:a16="http://schemas.microsoft.com/office/drawing/2014/main" id="{D1DFC35A-7C52-4952-A3A5-392448B6806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a:extLst>
            <a:ext uri="{FF2B5EF4-FFF2-40B4-BE49-F238E27FC236}">
              <a16:creationId xmlns:a16="http://schemas.microsoft.com/office/drawing/2014/main" id="{50D48942-A9B9-4BDA-B907-2257A992F8EF}"/>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1" name="テキスト ボックス 430">
          <a:extLst>
            <a:ext uri="{FF2B5EF4-FFF2-40B4-BE49-F238E27FC236}">
              <a16:creationId xmlns:a16="http://schemas.microsoft.com/office/drawing/2014/main" id="{271A9FED-1FCE-4287-AA1C-B61A9827D8A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a:extLst>
            <a:ext uri="{FF2B5EF4-FFF2-40B4-BE49-F238E27FC236}">
              <a16:creationId xmlns:a16="http://schemas.microsoft.com/office/drawing/2014/main" id="{C168E2AF-A2A1-4809-9031-E3A9D31D657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3" name="テキスト ボックス 432">
          <a:extLst>
            <a:ext uri="{FF2B5EF4-FFF2-40B4-BE49-F238E27FC236}">
              <a16:creationId xmlns:a16="http://schemas.microsoft.com/office/drawing/2014/main" id="{0480D717-4739-4C08-9CC9-04A3C3510114}"/>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a:extLst>
            <a:ext uri="{FF2B5EF4-FFF2-40B4-BE49-F238E27FC236}">
              <a16:creationId xmlns:a16="http://schemas.microsoft.com/office/drawing/2014/main" id="{78863AA9-D8E1-47CB-A04F-9FFD0282D7B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a:extLst>
            <a:ext uri="{FF2B5EF4-FFF2-40B4-BE49-F238E27FC236}">
              <a16:creationId xmlns:a16="http://schemas.microsoft.com/office/drawing/2014/main" id="{B6F1C66B-5163-4766-91F8-00755BAD3D1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a:extLst>
            <a:ext uri="{FF2B5EF4-FFF2-40B4-BE49-F238E27FC236}">
              <a16:creationId xmlns:a16="http://schemas.microsoft.com/office/drawing/2014/main" id="{4DE5C96A-C139-42B3-81DD-0E31CAFB0E32}"/>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a:extLst>
            <a:ext uri="{FF2B5EF4-FFF2-40B4-BE49-F238E27FC236}">
              <a16:creationId xmlns:a16="http://schemas.microsoft.com/office/drawing/2014/main" id="{3F9E90CA-BEF9-43E6-900A-B25AD1AB563F}"/>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a:extLst>
            <a:ext uri="{FF2B5EF4-FFF2-40B4-BE49-F238E27FC236}">
              <a16:creationId xmlns:a16="http://schemas.microsoft.com/office/drawing/2014/main" id="{A0CC60B6-41BA-42D4-A3DC-5E3EF3925D9C}"/>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a:extLst>
            <a:ext uri="{FF2B5EF4-FFF2-40B4-BE49-F238E27FC236}">
              <a16:creationId xmlns:a16="http://schemas.microsoft.com/office/drawing/2014/main" id="{0F976B09-5289-45B3-8455-B342B1C1F52F}"/>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a:extLst>
            <a:ext uri="{FF2B5EF4-FFF2-40B4-BE49-F238E27FC236}">
              <a16:creationId xmlns:a16="http://schemas.microsoft.com/office/drawing/2014/main" id="{3A5604FB-534B-469E-A53E-D651F3006CE8}"/>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1" name="テキスト ボックス 440">
          <a:extLst>
            <a:ext uri="{FF2B5EF4-FFF2-40B4-BE49-F238E27FC236}">
              <a16:creationId xmlns:a16="http://schemas.microsoft.com/office/drawing/2014/main" id="{32DD58A1-C6CC-416E-BC6C-87FEE90FB8F8}"/>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D8C3E160-16B3-49C9-A0A2-C0C857243A4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3" name="テキスト ボックス 442">
          <a:extLst>
            <a:ext uri="{FF2B5EF4-FFF2-40B4-BE49-F238E27FC236}">
              <a16:creationId xmlns:a16="http://schemas.microsoft.com/office/drawing/2014/main" id="{A25578F1-D114-415E-A8E7-1B0FFCBFA81E}"/>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FA730766-FB17-4972-BBBB-D55C5BA63FA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45" name="直線コネクタ 444">
          <a:extLst>
            <a:ext uri="{FF2B5EF4-FFF2-40B4-BE49-F238E27FC236}">
              <a16:creationId xmlns:a16="http://schemas.microsoft.com/office/drawing/2014/main" id="{392C162B-A0D9-456A-8D47-F8B2A0F47561}"/>
            </a:ext>
          </a:extLst>
        </xdr:cNvPr>
        <xdr:cNvCxnSpPr/>
      </xdr:nvCxnSpPr>
      <xdr:spPr>
        <a:xfrm flipV="1">
          <a:off x="14696439" y="5355590"/>
          <a:ext cx="0" cy="1385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46" name="【一般廃棄物処理施設】&#10;有形固定資産減価償却率最小値テキスト">
          <a:extLst>
            <a:ext uri="{FF2B5EF4-FFF2-40B4-BE49-F238E27FC236}">
              <a16:creationId xmlns:a16="http://schemas.microsoft.com/office/drawing/2014/main" id="{AB5812B4-8BC4-49F7-93E9-2A1CF1E74C93}"/>
            </a:ext>
          </a:extLst>
        </xdr:cNvPr>
        <xdr:cNvSpPr txBox="1"/>
      </xdr:nvSpPr>
      <xdr:spPr>
        <a:xfrm>
          <a:off x="14735175"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47" name="直線コネクタ 446">
          <a:extLst>
            <a:ext uri="{FF2B5EF4-FFF2-40B4-BE49-F238E27FC236}">
              <a16:creationId xmlns:a16="http://schemas.microsoft.com/office/drawing/2014/main" id="{1543F8DB-9C8F-4FDE-8EAF-BEED4390B5A7}"/>
            </a:ext>
          </a:extLst>
        </xdr:cNvPr>
        <xdr:cNvCxnSpPr/>
      </xdr:nvCxnSpPr>
      <xdr:spPr>
        <a:xfrm>
          <a:off x="14611350" y="6741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90F13630-C863-444D-A58F-A550475CA0A3}"/>
            </a:ext>
          </a:extLst>
        </xdr:cNvPr>
        <xdr:cNvSpPr txBox="1"/>
      </xdr:nvSpPr>
      <xdr:spPr>
        <a:xfrm>
          <a:off x="14735175" y="515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49" name="直線コネクタ 448">
          <a:extLst>
            <a:ext uri="{FF2B5EF4-FFF2-40B4-BE49-F238E27FC236}">
              <a16:creationId xmlns:a16="http://schemas.microsoft.com/office/drawing/2014/main" id="{48657BDA-8BE5-480A-9952-E1A28FD92F5B}"/>
            </a:ext>
          </a:extLst>
        </xdr:cNvPr>
        <xdr:cNvCxnSpPr/>
      </xdr:nvCxnSpPr>
      <xdr:spPr>
        <a:xfrm>
          <a:off x="14611350" y="5355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E3C3CDC9-2C15-4489-9784-51B8DC3DA3CB}"/>
            </a:ext>
          </a:extLst>
        </xdr:cNvPr>
        <xdr:cNvSpPr txBox="1"/>
      </xdr:nvSpPr>
      <xdr:spPr>
        <a:xfrm>
          <a:off x="14735175"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51" name="フローチャート: 判断 450">
          <a:extLst>
            <a:ext uri="{FF2B5EF4-FFF2-40B4-BE49-F238E27FC236}">
              <a16:creationId xmlns:a16="http://schemas.microsoft.com/office/drawing/2014/main" id="{4101C6A1-0E6B-4F4C-BDF4-200955EBEE9D}"/>
            </a:ext>
          </a:extLst>
        </xdr:cNvPr>
        <xdr:cNvSpPr/>
      </xdr:nvSpPr>
      <xdr:spPr>
        <a:xfrm>
          <a:off x="14649450" y="6188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52" name="フローチャート: 判断 451">
          <a:extLst>
            <a:ext uri="{FF2B5EF4-FFF2-40B4-BE49-F238E27FC236}">
              <a16:creationId xmlns:a16="http://schemas.microsoft.com/office/drawing/2014/main" id="{5E4BC8B9-97DD-4B17-9FAE-CE60B10FEF7C}"/>
            </a:ext>
          </a:extLst>
        </xdr:cNvPr>
        <xdr:cNvSpPr/>
      </xdr:nvSpPr>
      <xdr:spPr>
        <a:xfrm>
          <a:off x="13887450" y="6151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53" name="フローチャート: 判断 452">
          <a:extLst>
            <a:ext uri="{FF2B5EF4-FFF2-40B4-BE49-F238E27FC236}">
              <a16:creationId xmlns:a16="http://schemas.microsoft.com/office/drawing/2014/main" id="{C8BCC21A-6339-4C40-8458-A9963764B291}"/>
            </a:ext>
          </a:extLst>
        </xdr:cNvPr>
        <xdr:cNvSpPr/>
      </xdr:nvSpPr>
      <xdr:spPr>
        <a:xfrm>
          <a:off x="13096875" y="6089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54" name="フローチャート: 判断 453">
          <a:extLst>
            <a:ext uri="{FF2B5EF4-FFF2-40B4-BE49-F238E27FC236}">
              <a16:creationId xmlns:a16="http://schemas.microsoft.com/office/drawing/2014/main" id="{ACB6745B-68C5-4B64-AACA-66057157FAAE}"/>
            </a:ext>
          </a:extLst>
        </xdr:cNvPr>
        <xdr:cNvSpPr/>
      </xdr:nvSpPr>
      <xdr:spPr>
        <a:xfrm>
          <a:off x="12296775" y="5954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55" name="フローチャート: 判断 454">
          <a:extLst>
            <a:ext uri="{FF2B5EF4-FFF2-40B4-BE49-F238E27FC236}">
              <a16:creationId xmlns:a16="http://schemas.microsoft.com/office/drawing/2014/main" id="{B113AEC5-30E7-48F4-B7F9-4D6913516B36}"/>
            </a:ext>
          </a:extLst>
        </xdr:cNvPr>
        <xdr:cNvSpPr/>
      </xdr:nvSpPr>
      <xdr:spPr>
        <a:xfrm>
          <a:off x="11487150" y="59632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71BB5A-9B13-4BA4-AEC2-25F79B77FBA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8230C427-9356-427E-9C95-5782262E7D7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3A5B6F26-2574-4C04-916E-7F4BF9A9047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6512E63B-B070-481A-829B-F178EAE9258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44FD3364-05CE-48CE-8EF7-3CDA2DFF5B6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61" name="楕円 460">
          <a:extLst>
            <a:ext uri="{FF2B5EF4-FFF2-40B4-BE49-F238E27FC236}">
              <a16:creationId xmlns:a16="http://schemas.microsoft.com/office/drawing/2014/main" id="{874DA130-5859-492C-9B38-356659751A4D}"/>
            </a:ext>
          </a:extLst>
        </xdr:cNvPr>
        <xdr:cNvSpPr/>
      </xdr:nvSpPr>
      <xdr:spPr>
        <a:xfrm>
          <a:off x="14649450" y="61601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33037</xdr:rowOff>
    </xdr:from>
    <xdr:ext cx="405111" cy="259045"/>
    <xdr:sp macro="" textlink="">
      <xdr:nvSpPr>
        <xdr:cNvPr id="462" name="【一般廃棄物処理施設】&#10;有形固定資産減価償却率該当値テキスト">
          <a:extLst>
            <a:ext uri="{FF2B5EF4-FFF2-40B4-BE49-F238E27FC236}">
              <a16:creationId xmlns:a16="http://schemas.microsoft.com/office/drawing/2014/main" id="{A3E5ECC0-DD9E-44C4-8E2A-11AB843B71ED}"/>
            </a:ext>
          </a:extLst>
        </xdr:cNvPr>
        <xdr:cNvSpPr txBox="1"/>
      </xdr:nvSpPr>
      <xdr:spPr>
        <a:xfrm>
          <a:off x="14735175"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463" name="楕円 462">
          <a:extLst>
            <a:ext uri="{FF2B5EF4-FFF2-40B4-BE49-F238E27FC236}">
              <a16:creationId xmlns:a16="http://schemas.microsoft.com/office/drawing/2014/main" id="{BEF9B601-EF7B-438F-AFCC-EA32C3449811}"/>
            </a:ext>
          </a:extLst>
        </xdr:cNvPr>
        <xdr:cNvSpPr/>
      </xdr:nvSpPr>
      <xdr:spPr>
        <a:xfrm>
          <a:off x="13887450" y="60661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38</xdr:row>
      <xdr:rowOff>60960</xdr:rowOff>
    </xdr:to>
    <xdr:cxnSp macro="">
      <xdr:nvCxnSpPr>
        <xdr:cNvPr id="464" name="直線コネクタ 463">
          <a:extLst>
            <a:ext uri="{FF2B5EF4-FFF2-40B4-BE49-F238E27FC236}">
              <a16:creationId xmlns:a16="http://schemas.microsoft.com/office/drawing/2014/main" id="{1A190C7F-509B-438E-81AF-399D4A3A6867}"/>
            </a:ext>
          </a:extLst>
        </xdr:cNvPr>
        <xdr:cNvCxnSpPr/>
      </xdr:nvCxnSpPr>
      <xdr:spPr>
        <a:xfrm>
          <a:off x="13935075" y="6113780"/>
          <a:ext cx="7620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65" name="n_1aveValue【一般廃棄物処理施設】&#10;有形固定資産減価償却率">
          <a:extLst>
            <a:ext uri="{FF2B5EF4-FFF2-40B4-BE49-F238E27FC236}">
              <a16:creationId xmlns:a16="http://schemas.microsoft.com/office/drawing/2014/main" id="{6F7AB129-D271-4FBE-B378-B0B5E8150F41}"/>
            </a:ext>
          </a:extLst>
        </xdr:cNvPr>
        <xdr:cNvSpPr txBox="1"/>
      </xdr:nvSpPr>
      <xdr:spPr>
        <a:xfrm>
          <a:off x="13745219"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66" name="n_2aveValue【一般廃棄物処理施設】&#10;有形固定資産減価償却率">
          <a:extLst>
            <a:ext uri="{FF2B5EF4-FFF2-40B4-BE49-F238E27FC236}">
              <a16:creationId xmlns:a16="http://schemas.microsoft.com/office/drawing/2014/main" id="{C87677CB-BF92-45D7-B4CA-549CB2C4D49D}"/>
            </a:ext>
          </a:extLst>
        </xdr:cNvPr>
        <xdr:cNvSpPr txBox="1"/>
      </xdr:nvSpPr>
      <xdr:spPr>
        <a:xfrm>
          <a:off x="12964169" y="58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67" name="n_3aveValue【一般廃棄物処理施設】&#10;有形固定資産減価償却率">
          <a:extLst>
            <a:ext uri="{FF2B5EF4-FFF2-40B4-BE49-F238E27FC236}">
              <a16:creationId xmlns:a16="http://schemas.microsoft.com/office/drawing/2014/main" id="{46B21416-2B9A-442F-87D5-09F6FA25763B}"/>
            </a:ext>
          </a:extLst>
        </xdr:cNvPr>
        <xdr:cNvSpPr txBox="1"/>
      </xdr:nvSpPr>
      <xdr:spPr>
        <a:xfrm>
          <a:off x="12164069"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68" name="n_4aveValue【一般廃棄物処理施設】&#10;有形固定資産減価償却率">
          <a:extLst>
            <a:ext uri="{FF2B5EF4-FFF2-40B4-BE49-F238E27FC236}">
              <a16:creationId xmlns:a16="http://schemas.microsoft.com/office/drawing/2014/main" id="{D038AE47-0710-4B41-818A-A7861445D342}"/>
            </a:ext>
          </a:extLst>
        </xdr:cNvPr>
        <xdr:cNvSpPr txBox="1"/>
      </xdr:nvSpPr>
      <xdr:spPr>
        <a:xfrm>
          <a:off x="11354444"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8BCBCDE0-3424-480A-A7CA-DD2CD6DDBD58}"/>
            </a:ext>
          </a:extLst>
        </xdr:cNvPr>
        <xdr:cNvSpPr txBox="1"/>
      </xdr:nvSpPr>
      <xdr:spPr>
        <a:xfrm>
          <a:off x="13745219"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a:extLst>
            <a:ext uri="{FF2B5EF4-FFF2-40B4-BE49-F238E27FC236}">
              <a16:creationId xmlns:a16="http://schemas.microsoft.com/office/drawing/2014/main" id="{86224C81-FE2C-4D39-9532-0D6678AA731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a:extLst>
            <a:ext uri="{FF2B5EF4-FFF2-40B4-BE49-F238E27FC236}">
              <a16:creationId xmlns:a16="http://schemas.microsoft.com/office/drawing/2014/main" id="{03A8972A-A3F5-42D1-9C8D-DFC56D3D5CE7}"/>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a:extLst>
            <a:ext uri="{FF2B5EF4-FFF2-40B4-BE49-F238E27FC236}">
              <a16:creationId xmlns:a16="http://schemas.microsoft.com/office/drawing/2014/main" id="{D9AF6504-1A47-4C10-B5C0-B94A38BA080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a:extLst>
            <a:ext uri="{FF2B5EF4-FFF2-40B4-BE49-F238E27FC236}">
              <a16:creationId xmlns:a16="http://schemas.microsoft.com/office/drawing/2014/main" id="{B762CB3E-BE37-4273-BECB-3BC34E886C2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a:extLst>
            <a:ext uri="{FF2B5EF4-FFF2-40B4-BE49-F238E27FC236}">
              <a16:creationId xmlns:a16="http://schemas.microsoft.com/office/drawing/2014/main" id="{5BE0F04F-6B73-47DD-B36C-69586ED180E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a:extLst>
            <a:ext uri="{FF2B5EF4-FFF2-40B4-BE49-F238E27FC236}">
              <a16:creationId xmlns:a16="http://schemas.microsoft.com/office/drawing/2014/main" id="{8F25C8DD-7F47-40A0-9540-E000FA9BA10C}"/>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a:extLst>
            <a:ext uri="{FF2B5EF4-FFF2-40B4-BE49-F238E27FC236}">
              <a16:creationId xmlns:a16="http://schemas.microsoft.com/office/drawing/2014/main" id="{4BE1B604-E2B7-4B41-BEC7-2BAC2E47839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a:extLst>
            <a:ext uri="{FF2B5EF4-FFF2-40B4-BE49-F238E27FC236}">
              <a16:creationId xmlns:a16="http://schemas.microsoft.com/office/drawing/2014/main" id="{BF99DA10-4816-40F9-9A80-3D88A0C15D9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a:extLst>
            <a:ext uri="{FF2B5EF4-FFF2-40B4-BE49-F238E27FC236}">
              <a16:creationId xmlns:a16="http://schemas.microsoft.com/office/drawing/2014/main" id="{3050A518-7B13-4438-815C-222A64CE46A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a:extLst>
            <a:ext uri="{FF2B5EF4-FFF2-40B4-BE49-F238E27FC236}">
              <a16:creationId xmlns:a16="http://schemas.microsoft.com/office/drawing/2014/main" id="{6DFEF561-8D95-4F6F-8FA4-E08AC55F1AE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0" name="直線コネクタ 479">
          <a:extLst>
            <a:ext uri="{FF2B5EF4-FFF2-40B4-BE49-F238E27FC236}">
              <a16:creationId xmlns:a16="http://schemas.microsoft.com/office/drawing/2014/main" id="{1C67F27D-3128-4F62-B63D-DD8706F6F6D3}"/>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1" name="テキスト ボックス 480">
          <a:extLst>
            <a:ext uri="{FF2B5EF4-FFF2-40B4-BE49-F238E27FC236}">
              <a16:creationId xmlns:a16="http://schemas.microsoft.com/office/drawing/2014/main" id="{EB5D885E-5BBA-48C9-936D-704580729CEC}"/>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2" name="直線コネクタ 481">
          <a:extLst>
            <a:ext uri="{FF2B5EF4-FFF2-40B4-BE49-F238E27FC236}">
              <a16:creationId xmlns:a16="http://schemas.microsoft.com/office/drawing/2014/main" id="{685195E6-B921-4E8B-ACCD-412561832265}"/>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83" name="テキスト ボックス 482">
          <a:extLst>
            <a:ext uri="{FF2B5EF4-FFF2-40B4-BE49-F238E27FC236}">
              <a16:creationId xmlns:a16="http://schemas.microsoft.com/office/drawing/2014/main" id="{714F3169-2172-42DA-B2C2-3AB56DBAD6F9}"/>
            </a:ext>
          </a:extLst>
        </xdr:cNvPr>
        <xdr:cNvSpPr txBox="1"/>
      </xdr:nvSpPr>
      <xdr:spPr>
        <a:xfrm>
          <a:off x="15936806" y="6456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4" name="直線コネクタ 483">
          <a:extLst>
            <a:ext uri="{FF2B5EF4-FFF2-40B4-BE49-F238E27FC236}">
              <a16:creationId xmlns:a16="http://schemas.microsoft.com/office/drawing/2014/main" id="{3303CE19-8223-43C1-BD15-47A8961A88F8}"/>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85" name="テキスト ボックス 484">
          <a:extLst>
            <a:ext uri="{FF2B5EF4-FFF2-40B4-BE49-F238E27FC236}">
              <a16:creationId xmlns:a16="http://schemas.microsoft.com/office/drawing/2014/main" id="{932DD698-FE79-434D-B625-96BE7C600DD9}"/>
            </a:ext>
          </a:extLst>
        </xdr:cNvPr>
        <xdr:cNvSpPr txBox="1"/>
      </xdr:nvSpPr>
      <xdr:spPr>
        <a:xfrm>
          <a:off x="15936806" y="61456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6" name="直線コネクタ 485">
          <a:extLst>
            <a:ext uri="{FF2B5EF4-FFF2-40B4-BE49-F238E27FC236}">
              <a16:creationId xmlns:a16="http://schemas.microsoft.com/office/drawing/2014/main" id="{D9105C98-82EC-452B-8795-45BD86D119C2}"/>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87" name="テキスト ボックス 486">
          <a:extLst>
            <a:ext uri="{FF2B5EF4-FFF2-40B4-BE49-F238E27FC236}">
              <a16:creationId xmlns:a16="http://schemas.microsoft.com/office/drawing/2014/main" id="{832E7B1F-8BA0-4A0F-9F93-22E21634E9FF}"/>
            </a:ext>
          </a:extLst>
        </xdr:cNvPr>
        <xdr:cNvSpPr txBox="1"/>
      </xdr:nvSpPr>
      <xdr:spPr>
        <a:xfrm>
          <a:off x="15936806" y="582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8" name="直線コネクタ 487">
          <a:extLst>
            <a:ext uri="{FF2B5EF4-FFF2-40B4-BE49-F238E27FC236}">
              <a16:creationId xmlns:a16="http://schemas.microsoft.com/office/drawing/2014/main" id="{3B15E3A0-0786-409D-8926-65EECD7B822F}"/>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9" name="テキスト ボックス 488">
          <a:extLst>
            <a:ext uri="{FF2B5EF4-FFF2-40B4-BE49-F238E27FC236}">
              <a16:creationId xmlns:a16="http://schemas.microsoft.com/office/drawing/2014/main" id="{39231A3A-9085-488B-9278-A603217EAC4D}"/>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0" name="直線コネクタ 489">
          <a:extLst>
            <a:ext uri="{FF2B5EF4-FFF2-40B4-BE49-F238E27FC236}">
              <a16:creationId xmlns:a16="http://schemas.microsoft.com/office/drawing/2014/main" id="{A7CF274D-3A6C-407A-A92A-C47839FFDA53}"/>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1" name="テキスト ボックス 490">
          <a:extLst>
            <a:ext uri="{FF2B5EF4-FFF2-40B4-BE49-F238E27FC236}">
              <a16:creationId xmlns:a16="http://schemas.microsoft.com/office/drawing/2014/main" id="{8B281F87-D819-4752-918E-1F4E9209723C}"/>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a:extLst>
            <a:ext uri="{FF2B5EF4-FFF2-40B4-BE49-F238E27FC236}">
              <a16:creationId xmlns:a16="http://schemas.microsoft.com/office/drawing/2014/main" id="{B459E6EB-162F-4145-8F40-51CE0271143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a:extLst>
            <a:ext uri="{FF2B5EF4-FFF2-40B4-BE49-F238E27FC236}">
              <a16:creationId xmlns:a16="http://schemas.microsoft.com/office/drawing/2014/main" id="{740DE593-E72C-4FE1-82D1-BCD864E42F91}"/>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a:extLst>
            <a:ext uri="{FF2B5EF4-FFF2-40B4-BE49-F238E27FC236}">
              <a16:creationId xmlns:a16="http://schemas.microsoft.com/office/drawing/2014/main" id="{3EE13658-68F7-4AE4-B71E-F68A337E4FE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95" name="直線コネクタ 494">
          <a:extLst>
            <a:ext uri="{FF2B5EF4-FFF2-40B4-BE49-F238E27FC236}">
              <a16:creationId xmlns:a16="http://schemas.microsoft.com/office/drawing/2014/main" id="{6A138D54-410A-4285-9558-5B7999452227}"/>
            </a:ext>
          </a:extLst>
        </xdr:cNvPr>
        <xdr:cNvCxnSpPr/>
      </xdr:nvCxnSpPr>
      <xdr:spPr>
        <a:xfrm flipV="1">
          <a:off x="19954239" y="5383743"/>
          <a:ext cx="0"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96" name="【一般廃棄物処理施設】&#10;一人当たり有形固定資産（償却資産）額最小値テキスト">
          <a:extLst>
            <a:ext uri="{FF2B5EF4-FFF2-40B4-BE49-F238E27FC236}">
              <a16:creationId xmlns:a16="http://schemas.microsoft.com/office/drawing/2014/main" id="{26442A04-7FFA-4D7A-974C-84A87159E978}"/>
            </a:ext>
          </a:extLst>
        </xdr:cNvPr>
        <xdr:cNvSpPr txBox="1"/>
      </xdr:nvSpPr>
      <xdr:spPr>
        <a:xfrm>
          <a:off x="19992975" y="688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97" name="直線コネクタ 496">
          <a:extLst>
            <a:ext uri="{FF2B5EF4-FFF2-40B4-BE49-F238E27FC236}">
              <a16:creationId xmlns:a16="http://schemas.microsoft.com/office/drawing/2014/main" id="{A8B589AC-70D9-4DF2-9BA7-CBBD6323821F}"/>
            </a:ext>
          </a:extLst>
        </xdr:cNvPr>
        <xdr:cNvCxnSpPr/>
      </xdr:nvCxnSpPr>
      <xdr:spPr>
        <a:xfrm>
          <a:off x="19878675" y="68839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98" name="【一般廃棄物処理施設】&#10;一人当たり有形固定資産（償却資産）額最大値テキスト">
          <a:extLst>
            <a:ext uri="{FF2B5EF4-FFF2-40B4-BE49-F238E27FC236}">
              <a16:creationId xmlns:a16="http://schemas.microsoft.com/office/drawing/2014/main" id="{F27049F0-2606-4662-AF49-30995978D01E}"/>
            </a:ext>
          </a:extLst>
        </xdr:cNvPr>
        <xdr:cNvSpPr txBox="1"/>
      </xdr:nvSpPr>
      <xdr:spPr>
        <a:xfrm>
          <a:off x="19992975" y="518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99" name="直線コネクタ 498">
          <a:extLst>
            <a:ext uri="{FF2B5EF4-FFF2-40B4-BE49-F238E27FC236}">
              <a16:creationId xmlns:a16="http://schemas.microsoft.com/office/drawing/2014/main" id="{6A651E0A-E9F6-4A02-B9A3-E77F44561F41}"/>
            </a:ext>
          </a:extLst>
        </xdr:cNvPr>
        <xdr:cNvCxnSpPr/>
      </xdr:nvCxnSpPr>
      <xdr:spPr>
        <a:xfrm>
          <a:off x="19878675" y="53837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00" name="【一般廃棄物処理施設】&#10;一人当たり有形固定資産（償却資産）額平均値テキスト">
          <a:extLst>
            <a:ext uri="{FF2B5EF4-FFF2-40B4-BE49-F238E27FC236}">
              <a16:creationId xmlns:a16="http://schemas.microsoft.com/office/drawing/2014/main" id="{AF3B0860-D283-484E-8A7A-8B35926D6635}"/>
            </a:ext>
          </a:extLst>
        </xdr:cNvPr>
        <xdr:cNvSpPr txBox="1"/>
      </xdr:nvSpPr>
      <xdr:spPr>
        <a:xfrm>
          <a:off x="19992975" y="6359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01" name="フローチャート: 判断 500">
          <a:extLst>
            <a:ext uri="{FF2B5EF4-FFF2-40B4-BE49-F238E27FC236}">
              <a16:creationId xmlns:a16="http://schemas.microsoft.com/office/drawing/2014/main" id="{7922DF51-4857-40DE-95AD-5F3635AE22D6}"/>
            </a:ext>
          </a:extLst>
        </xdr:cNvPr>
        <xdr:cNvSpPr/>
      </xdr:nvSpPr>
      <xdr:spPr>
        <a:xfrm>
          <a:off x="19897725" y="65052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02" name="フローチャート: 判断 501">
          <a:extLst>
            <a:ext uri="{FF2B5EF4-FFF2-40B4-BE49-F238E27FC236}">
              <a16:creationId xmlns:a16="http://schemas.microsoft.com/office/drawing/2014/main" id="{0AA22D7C-F869-4575-ACC5-EB6C948D829C}"/>
            </a:ext>
          </a:extLst>
        </xdr:cNvPr>
        <xdr:cNvSpPr/>
      </xdr:nvSpPr>
      <xdr:spPr>
        <a:xfrm>
          <a:off x="19154775" y="65125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03" name="フローチャート: 判断 502">
          <a:extLst>
            <a:ext uri="{FF2B5EF4-FFF2-40B4-BE49-F238E27FC236}">
              <a16:creationId xmlns:a16="http://schemas.microsoft.com/office/drawing/2014/main" id="{0C26AD55-EB0C-4848-A5A4-0366A700F4FD}"/>
            </a:ext>
          </a:extLst>
        </xdr:cNvPr>
        <xdr:cNvSpPr/>
      </xdr:nvSpPr>
      <xdr:spPr>
        <a:xfrm>
          <a:off x="18345150" y="65351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04" name="フローチャート: 判断 503">
          <a:extLst>
            <a:ext uri="{FF2B5EF4-FFF2-40B4-BE49-F238E27FC236}">
              <a16:creationId xmlns:a16="http://schemas.microsoft.com/office/drawing/2014/main" id="{BEC86A16-47C9-4962-BA43-FA7F48EF76EF}"/>
            </a:ext>
          </a:extLst>
        </xdr:cNvPr>
        <xdr:cNvSpPr/>
      </xdr:nvSpPr>
      <xdr:spPr>
        <a:xfrm>
          <a:off x="17554575" y="65656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05" name="フローチャート: 判断 504">
          <a:extLst>
            <a:ext uri="{FF2B5EF4-FFF2-40B4-BE49-F238E27FC236}">
              <a16:creationId xmlns:a16="http://schemas.microsoft.com/office/drawing/2014/main" id="{8B3D1E21-88F0-483D-92C7-454DA2B53CE0}"/>
            </a:ext>
          </a:extLst>
        </xdr:cNvPr>
        <xdr:cNvSpPr/>
      </xdr:nvSpPr>
      <xdr:spPr>
        <a:xfrm>
          <a:off x="16754475" y="65978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21126040-05F4-457E-A46A-006105DE26A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B26ECE9A-E1CB-4CDF-A420-A39D1D5D9E6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3FB0303F-46DB-428A-8308-3BB730561B8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12843E6F-AC53-4F99-8F80-03274A209D8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A839A617-B461-4B23-BA5F-23647D4E15E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11263</xdr:rowOff>
    </xdr:from>
    <xdr:to>
      <xdr:col>116</xdr:col>
      <xdr:colOff>114300</xdr:colOff>
      <xdr:row>41</xdr:row>
      <xdr:rowOff>112863</xdr:rowOff>
    </xdr:to>
    <xdr:sp macro="" textlink="">
      <xdr:nvSpPr>
        <xdr:cNvPr id="511" name="楕円 510">
          <a:extLst>
            <a:ext uri="{FF2B5EF4-FFF2-40B4-BE49-F238E27FC236}">
              <a16:creationId xmlns:a16="http://schemas.microsoft.com/office/drawing/2014/main" id="{7CE8D8C1-C9B3-4F4B-AA13-EAC1E1954D3D}"/>
            </a:ext>
          </a:extLst>
        </xdr:cNvPr>
        <xdr:cNvSpPr/>
      </xdr:nvSpPr>
      <xdr:spPr>
        <a:xfrm>
          <a:off x="19897725" y="66470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161140</xdr:rowOff>
    </xdr:from>
    <xdr:ext cx="534377" cy="259045"/>
    <xdr:sp macro="" textlink="">
      <xdr:nvSpPr>
        <xdr:cNvPr id="512" name="【一般廃棄物処理施設】&#10;一人当たり有形固定資産（償却資産）額該当値テキスト">
          <a:extLst>
            <a:ext uri="{FF2B5EF4-FFF2-40B4-BE49-F238E27FC236}">
              <a16:creationId xmlns:a16="http://schemas.microsoft.com/office/drawing/2014/main" id="{448AA401-B659-463D-B664-6D03F0870188}"/>
            </a:ext>
          </a:extLst>
        </xdr:cNvPr>
        <xdr:cNvSpPr txBox="1"/>
      </xdr:nvSpPr>
      <xdr:spPr>
        <a:xfrm>
          <a:off x="19992975" y="66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15442</xdr:rowOff>
    </xdr:from>
    <xdr:to>
      <xdr:col>112</xdr:col>
      <xdr:colOff>38100</xdr:colOff>
      <xdr:row>41</xdr:row>
      <xdr:rowOff>117042</xdr:rowOff>
    </xdr:to>
    <xdr:sp macro="" textlink="">
      <xdr:nvSpPr>
        <xdr:cNvPr id="513" name="楕円 512">
          <a:extLst>
            <a:ext uri="{FF2B5EF4-FFF2-40B4-BE49-F238E27FC236}">
              <a16:creationId xmlns:a16="http://schemas.microsoft.com/office/drawing/2014/main" id="{0DE6BABD-43B5-45EA-84D9-07A0FE73CBDE}"/>
            </a:ext>
          </a:extLst>
        </xdr:cNvPr>
        <xdr:cNvSpPr/>
      </xdr:nvSpPr>
      <xdr:spPr>
        <a:xfrm>
          <a:off x="19154775" y="66511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62063</xdr:rowOff>
    </xdr:from>
    <xdr:to>
      <xdr:col>116</xdr:col>
      <xdr:colOff>63500</xdr:colOff>
      <xdr:row>41</xdr:row>
      <xdr:rowOff>66242</xdr:rowOff>
    </xdr:to>
    <xdr:cxnSp macro="">
      <xdr:nvCxnSpPr>
        <xdr:cNvPr id="514" name="直線コネクタ 513">
          <a:extLst>
            <a:ext uri="{FF2B5EF4-FFF2-40B4-BE49-F238E27FC236}">
              <a16:creationId xmlns:a16="http://schemas.microsoft.com/office/drawing/2014/main" id="{4879FEF5-27EA-429E-BCDB-5D70C68B23BA}"/>
            </a:ext>
          </a:extLst>
        </xdr:cNvPr>
        <xdr:cNvCxnSpPr/>
      </xdr:nvCxnSpPr>
      <xdr:spPr>
        <a:xfrm flipV="1">
          <a:off x="19202400" y="6704163"/>
          <a:ext cx="752475"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515" name="n_1aveValue【一般廃棄物処理施設】&#10;一人当たり有形固定資産（償却資産）額">
          <a:extLst>
            <a:ext uri="{FF2B5EF4-FFF2-40B4-BE49-F238E27FC236}">
              <a16:creationId xmlns:a16="http://schemas.microsoft.com/office/drawing/2014/main" id="{2D284B88-1D42-4259-BBEB-ADFCAC3CA2B7}"/>
            </a:ext>
          </a:extLst>
        </xdr:cNvPr>
        <xdr:cNvSpPr txBox="1"/>
      </xdr:nvSpPr>
      <xdr:spPr>
        <a:xfrm>
          <a:off x="18915595" y="630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516" name="n_2aveValue【一般廃棄物処理施設】&#10;一人当たり有形固定資産（償却資産）額">
          <a:extLst>
            <a:ext uri="{FF2B5EF4-FFF2-40B4-BE49-F238E27FC236}">
              <a16:creationId xmlns:a16="http://schemas.microsoft.com/office/drawing/2014/main" id="{CA55E7C2-AC1B-410E-9E68-3F0EF3727E89}"/>
            </a:ext>
          </a:extLst>
        </xdr:cNvPr>
        <xdr:cNvSpPr txBox="1"/>
      </xdr:nvSpPr>
      <xdr:spPr>
        <a:xfrm>
          <a:off x="18163686" y="63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517" name="n_3aveValue【一般廃棄物処理施設】&#10;一人当たり有形固定資産（償却資産）額">
          <a:extLst>
            <a:ext uri="{FF2B5EF4-FFF2-40B4-BE49-F238E27FC236}">
              <a16:creationId xmlns:a16="http://schemas.microsoft.com/office/drawing/2014/main" id="{6FD68AD4-85EA-4533-B866-8C7EC364B1CF}"/>
            </a:ext>
          </a:extLst>
        </xdr:cNvPr>
        <xdr:cNvSpPr txBox="1"/>
      </xdr:nvSpPr>
      <xdr:spPr>
        <a:xfrm>
          <a:off x="17354061" y="63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518" name="n_4aveValue【一般廃棄物処理施設】&#10;一人当たり有形固定資産（償却資産）額">
          <a:extLst>
            <a:ext uri="{FF2B5EF4-FFF2-40B4-BE49-F238E27FC236}">
              <a16:creationId xmlns:a16="http://schemas.microsoft.com/office/drawing/2014/main" id="{4E0DD545-F263-4D09-AE73-78A5E88BC0B1}"/>
            </a:ext>
          </a:extLst>
        </xdr:cNvPr>
        <xdr:cNvSpPr txBox="1"/>
      </xdr:nvSpPr>
      <xdr:spPr>
        <a:xfrm>
          <a:off x="16563486" y="6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108169</xdr:rowOff>
    </xdr:from>
    <xdr:ext cx="534377" cy="259045"/>
    <xdr:sp macro="" textlink="">
      <xdr:nvSpPr>
        <xdr:cNvPr id="519" name="n_1mainValue【一般廃棄物処理施設】&#10;一人当たり有形固定資産（償却資産）額">
          <a:extLst>
            <a:ext uri="{FF2B5EF4-FFF2-40B4-BE49-F238E27FC236}">
              <a16:creationId xmlns:a16="http://schemas.microsoft.com/office/drawing/2014/main" id="{E7D951AF-E501-403F-ACFF-1A0BA85D37BE}"/>
            </a:ext>
          </a:extLst>
        </xdr:cNvPr>
        <xdr:cNvSpPr txBox="1"/>
      </xdr:nvSpPr>
      <xdr:spPr>
        <a:xfrm>
          <a:off x="18944736" y="67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a:extLst>
            <a:ext uri="{FF2B5EF4-FFF2-40B4-BE49-F238E27FC236}">
              <a16:creationId xmlns:a16="http://schemas.microsoft.com/office/drawing/2014/main" id="{4C691F43-48AA-4462-A45B-A92DC53013E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a:extLst>
            <a:ext uri="{FF2B5EF4-FFF2-40B4-BE49-F238E27FC236}">
              <a16:creationId xmlns:a16="http://schemas.microsoft.com/office/drawing/2014/main" id="{45F78775-E0E2-43E0-B8E9-88E9CF7613F7}"/>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a:extLst>
            <a:ext uri="{FF2B5EF4-FFF2-40B4-BE49-F238E27FC236}">
              <a16:creationId xmlns:a16="http://schemas.microsoft.com/office/drawing/2014/main" id="{6E731F91-4708-46EA-B567-1D6E80B2AFC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a:extLst>
            <a:ext uri="{FF2B5EF4-FFF2-40B4-BE49-F238E27FC236}">
              <a16:creationId xmlns:a16="http://schemas.microsoft.com/office/drawing/2014/main" id="{F17B55F5-3A98-4BDC-9EDF-99F192269B42}"/>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a:extLst>
            <a:ext uri="{FF2B5EF4-FFF2-40B4-BE49-F238E27FC236}">
              <a16:creationId xmlns:a16="http://schemas.microsoft.com/office/drawing/2014/main" id="{167BAB5F-C5CE-48AE-AF96-0E403B55D433}"/>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a:extLst>
            <a:ext uri="{FF2B5EF4-FFF2-40B4-BE49-F238E27FC236}">
              <a16:creationId xmlns:a16="http://schemas.microsoft.com/office/drawing/2014/main" id="{3E8F29AC-B62F-4C1B-9B86-F51D5FF46BD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a:extLst>
            <a:ext uri="{FF2B5EF4-FFF2-40B4-BE49-F238E27FC236}">
              <a16:creationId xmlns:a16="http://schemas.microsoft.com/office/drawing/2014/main" id="{24738D4D-1C41-47AC-B903-CE16614C2515}"/>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a:extLst>
            <a:ext uri="{FF2B5EF4-FFF2-40B4-BE49-F238E27FC236}">
              <a16:creationId xmlns:a16="http://schemas.microsoft.com/office/drawing/2014/main" id="{01736435-1D4B-4B9E-96C8-E1E6503DAD2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a:extLst>
            <a:ext uri="{FF2B5EF4-FFF2-40B4-BE49-F238E27FC236}">
              <a16:creationId xmlns:a16="http://schemas.microsoft.com/office/drawing/2014/main" id="{83E9C359-9BF1-40A0-88F8-32D8ABF0BF4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a:extLst>
            <a:ext uri="{FF2B5EF4-FFF2-40B4-BE49-F238E27FC236}">
              <a16:creationId xmlns:a16="http://schemas.microsoft.com/office/drawing/2014/main" id="{41677AE9-9930-414B-8B25-D4E014A566E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2A7FC554-CBEA-45FF-8DE3-591FA15FC361}"/>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1" name="直線コネクタ 530">
          <a:extLst>
            <a:ext uri="{FF2B5EF4-FFF2-40B4-BE49-F238E27FC236}">
              <a16:creationId xmlns:a16="http://schemas.microsoft.com/office/drawing/2014/main" id="{A5B46A12-E5FB-4DAE-AAA6-7C7B3D041754}"/>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2" name="テキスト ボックス 531">
          <a:extLst>
            <a:ext uri="{FF2B5EF4-FFF2-40B4-BE49-F238E27FC236}">
              <a16:creationId xmlns:a16="http://schemas.microsoft.com/office/drawing/2014/main" id="{E6D55420-3215-42C1-8B2D-82EF1973BC46}"/>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3" name="直線コネクタ 532">
          <a:extLst>
            <a:ext uri="{FF2B5EF4-FFF2-40B4-BE49-F238E27FC236}">
              <a16:creationId xmlns:a16="http://schemas.microsoft.com/office/drawing/2014/main" id="{89640B9A-87B9-4B32-B789-20190DBF262F}"/>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4" name="テキスト ボックス 533">
          <a:extLst>
            <a:ext uri="{FF2B5EF4-FFF2-40B4-BE49-F238E27FC236}">
              <a16:creationId xmlns:a16="http://schemas.microsoft.com/office/drawing/2014/main" id="{7917690D-17B1-4999-B645-9EDADF5BB535}"/>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5" name="直線コネクタ 534">
          <a:extLst>
            <a:ext uri="{FF2B5EF4-FFF2-40B4-BE49-F238E27FC236}">
              <a16:creationId xmlns:a16="http://schemas.microsoft.com/office/drawing/2014/main" id="{9417405D-67E5-47D4-9C73-8F1C379196B7}"/>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6" name="テキスト ボックス 535">
          <a:extLst>
            <a:ext uri="{FF2B5EF4-FFF2-40B4-BE49-F238E27FC236}">
              <a16:creationId xmlns:a16="http://schemas.microsoft.com/office/drawing/2014/main" id="{4A41279F-7790-4A1F-8055-7E282C8487D5}"/>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7" name="直線コネクタ 536">
          <a:extLst>
            <a:ext uri="{FF2B5EF4-FFF2-40B4-BE49-F238E27FC236}">
              <a16:creationId xmlns:a16="http://schemas.microsoft.com/office/drawing/2014/main" id="{3AB123AD-62EB-4801-9FBB-FDF5E24D08E9}"/>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8" name="テキスト ボックス 537">
          <a:extLst>
            <a:ext uri="{FF2B5EF4-FFF2-40B4-BE49-F238E27FC236}">
              <a16:creationId xmlns:a16="http://schemas.microsoft.com/office/drawing/2014/main" id="{15CFD7FF-72DE-4B40-B9D7-FCFE6F2B8875}"/>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9" name="直線コネクタ 538">
          <a:extLst>
            <a:ext uri="{FF2B5EF4-FFF2-40B4-BE49-F238E27FC236}">
              <a16:creationId xmlns:a16="http://schemas.microsoft.com/office/drawing/2014/main" id="{0A5167D3-4133-43E7-95F9-DB2E8206614E}"/>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0" name="テキスト ボックス 539">
          <a:extLst>
            <a:ext uri="{FF2B5EF4-FFF2-40B4-BE49-F238E27FC236}">
              <a16:creationId xmlns:a16="http://schemas.microsoft.com/office/drawing/2014/main" id="{2D180012-0E28-4190-B45B-85276458F4E4}"/>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1" name="直線コネクタ 540">
          <a:extLst>
            <a:ext uri="{FF2B5EF4-FFF2-40B4-BE49-F238E27FC236}">
              <a16:creationId xmlns:a16="http://schemas.microsoft.com/office/drawing/2014/main" id="{F097805F-C752-4D11-90D5-1104820EED3D}"/>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2" name="テキスト ボックス 541">
          <a:extLst>
            <a:ext uri="{FF2B5EF4-FFF2-40B4-BE49-F238E27FC236}">
              <a16:creationId xmlns:a16="http://schemas.microsoft.com/office/drawing/2014/main" id="{06CAACBC-FC02-4974-BB33-F80CFF0BDBEF}"/>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a:extLst>
            <a:ext uri="{FF2B5EF4-FFF2-40B4-BE49-F238E27FC236}">
              <a16:creationId xmlns:a16="http://schemas.microsoft.com/office/drawing/2014/main" id="{52EAC149-3A0A-46B0-B900-FCE25ED8B17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a:extLst>
            <a:ext uri="{FF2B5EF4-FFF2-40B4-BE49-F238E27FC236}">
              <a16:creationId xmlns:a16="http://schemas.microsoft.com/office/drawing/2014/main" id="{7CB459F8-5533-4F70-9802-676C711C7C1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5" name="直線コネクタ 544">
          <a:extLst>
            <a:ext uri="{FF2B5EF4-FFF2-40B4-BE49-F238E27FC236}">
              <a16:creationId xmlns:a16="http://schemas.microsoft.com/office/drawing/2014/main" id="{1260A31B-651F-433D-95E3-7B709298FD4E}"/>
            </a:ext>
          </a:extLst>
        </xdr:cNvPr>
        <xdr:cNvCxnSpPr/>
      </xdr:nvCxnSpPr>
      <xdr:spPr>
        <a:xfrm flipV="1">
          <a:off x="14696439" y="8946697"/>
          <a:ext cx="0" cy="141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6" name="【保健センター・保健所】&#10;有形固定資産減価償却率最小値テキスト">
          <a:extLst>
            <a:ext uri="{FF2B5EF4-FFF2-40B4-BE49-F238E27FC236}">
              <a16:creationId xmlns:a16="http://schemas.microsoft.com/office/drawing/2014/main" id="{DF9400AF-2170-4833-963F-71A3BEBDC82D}"/>
            </a:ext>
          </a:extLst>
        </xdr:cNvPr>
        <xdr:cNvSpPr txBox="1"/>
      </xdr:nvSpPr>
      <xdr:spPr>
        <a:xfrm>
          <a:off x="14735175" y="1036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7" name="直線コネクタ 546">
          <a:extLst>
            <a:ext uri="{FF2B5EF4-FFF2-40B4-BE49-F238E27FC236}">
              <a16:creationId xmlns:a16="http://schemas.microsoft.com/office/drawing/2014/main" id="{E42C2D31-F24E-4B41-9358-9483390DC388}"/>
            </a:ext>
          </a:extLst>
        </xdr:cNvPr>
        <xdr:cNvCxnSpPr/>
      </xdr:nvCxnSpPr>
      <xdr:spPr>
        <a:xfrm>
          <a:off x="14611350" y="103662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8" name="【保健センター・保健所】&#10;有形固定資産減価償却率最大値テキスト">
          <a:extLst>
            <a:ext uri="{FF2B5EF4-FFF2-40B4-BE49-F238E27FC236}">
              <a16:creationId xmlns:a16="http://schemas.microsoft.com/office/drawing/2014/main" id="{1E9674BF-A576-4378-809B-D4B13DD1A2DB}"/>
            </a:ext>
          </a:extLst>
        </xdr:cNvPr>
        <xdr:cNvSpPr txBox="1"/>
      </xdr:nvSpPr>
      <xdr:spPr>
        <a:xfrm>
          <a:off x="14735175" y="8744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9" name="直線コネクタ 548">
          <a:extLst>
            <a:ext uri="{FF2B5EF4-FFF2-40B4-BE49-F238E27FC236}">
              <a16:creationId xmlns:a16="http://schemas.microsoft.com/office/drawing/2014/main" id="{5AA0820B-7547-47EE-8F99-045C68DD6337}"/>
            </a:ext>
          </a:extLst>
        </xdr:cNvPr>
        <xdr:cNvCxnSpPr/>
      </xdr:nvCxnSpPr>
      <xdr:spPr>
        <a:xfrm>
          <a:off x="14611350" y="89466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50" name="【保健センター・保健所】&#10;有形固定資産減価償却率平均値テキスト">
          <a:extLst>
            <a:ext uri="{FF2B5EF4-FFF2-40B4-BE49-F238E27FC236}">
              <a16:creationId xmlns:a16="http://schemas.microsoft.com/office/drawing/2014/main" id="{900902ED-063A-43DE-B80C-66D080B61F8E}"/>
            </a:ext>
          </a:extLst>
        </xdr:cNvPr>
        <xdr:cNvSpPr txBox="1"/>
      </xdr:nvSpPr>
      <xdr:spPr>
        <a:xfrm>
          <a:off x="14735175" y="9581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51" name="フローチャート: 判断 550">
          <a:extLst>
            <a:ext uri="{FF2B5EF4-FFF2-40B4-BE49-F238E27FC236}">
              <a16:creationId xmlns:a16="http://schemas.microsoft.com/office/drawing/2014/main" id="{353069F8-4296-4544-9081-1A28EEFE8BE9}"/>
            </a:ext>
          </a:extLst>
        </xdr:cNvPr>
        <xdr:cNvSpPr/>
      </xdr:nvSpPr>
      <xdr:spPr>
        <a:xfrm>
          <a:off x="14649450" y="97266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2" name="フローチャート: 判断 551">
          <a:extLst>
            <a:ext uri="{FF2B5EF4-FFF2-40B4-BE49-F238E27FC236}">
              <a16:creationId xmlns:a16="http://schemas.microsoft.com/office/drawing/2014/main" id="{6E71B481-4997-4B67-973C-DA2E6D908F7C}"/>
            </a:ext>
          </a:extLst>
        </xdr:cNvPr>
        <xdr:cNvSpPr/>
      </xdr:nvSpPr>
      <xdr:spPr>
        <a:xfrm>
          <a:off x="138874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53" name="フローチャート: 判断 552">
          <a:extLst>
            <a:ext uri="{FF2B5EF4-FFF2-40B4-BE49-F238E27FC236}">
              <a16:creationId xmlns:a16="http://schemas.microsoft.com/office/drawing/2014/main" id="{86EAB038-E6C7-4DAB-9542-72693DC74911}"/>
            </a:ext>
          </a:extLst>
        </xdr:cNvPr>
        <xdr:cNvSpPr/>
      </xdr:nvSpPr>
      <xdr:spPr>
        <a:xfrm>
          <a:off x="13096875" y="96563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54" name="フローチャート: 判断 553">
          <a:extLst>
            <a:ext uri="{FF2B5EF4-FFF2-40B4-BE49-F238E27FC236}">
              <a16:creationId xmlns:a16="http://schemas.microsoft.com/office/drawing/2014/main" id="{8E67B330-6AF8-415A-97A1-91AA3BA7BAA8}"/>
            </a:ext>
          </a:extLst>
        </xdr:cNvPr>
        <xdr:cNvSpPr/>
      </xdr:nvSpPr>
      <xdr:spPr>
        <a:xfrm>
          <a:off x="12296775" y="9646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5" name="フローチャート: 判断 554">
          <a:extLst>
            <a:ext uri="{FF2B5EF4-FFF2-40B4-BE49-F238E27FC236}">
              <a16:creationId xmlns:a16="http://schemas.microsoft.com/office/drawing/2014/main" id="{E8BC5C24-79F3-4E41-9E57-FE90266D2641}"/>
            </a:ext>
          </a:extLst>
        </xdr:cNvPr>
        <xdr:cNvSpPr/>
      </xdr:nvSpPr>
      <xdr:spPr>
        <a:xfrm>
          <a:off x="11487150" y="96414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BA2F9ACE-090C-4C02-B5B1-F9BA8EB60A7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F2B245C-24C2-4543-BF24-751923FF1A5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E2E1DDFE-FC7B-4FA1-8B21-7903F5F4522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CF292A60-953D-44E5-8180-81D35EADAE8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D78F4368-A3D7-4E83-A65E-A066ACFA264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122283</xdr:rowOff>
    </xdr:from>
    <xdr:to>
      <xdr:col>85</xdr:col>
      <xdr:colOff>177800</xdr:colOff>
      <xdr:row>62</xdr:row>
      <xdr:rowOff>52433</xdr:rowOff>
    </xdr:to>
    <xdr:sp macro="" textlink="">
      <xdr:nvSpPr>
        <xdr:cNvPr id="561" name="楕円 560">
          <a:extLst>
            <a:ext uri="{FF2B5EF4-FFF2-40B4-BE49-F238E27FC236}">
              <a16:creationId xmlns:a16="http://schemas.microsoft.com/office/drawing/2014/main" id="{3985ACAC-1BE4-4732-9747-73DCE585DA7E}"/>
            </a:ext>
          </a:extLst>
        </xdr:cNvPr>
        <xdr:cNvSpPr/>
      </xdr:nvSpPr>
      <xdr:spPr>
        <a:xfrm>
          <a:off x="14649450" y="100028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100710</xdr:rowOff>
    </xdr:from>
    <xdr:ext cx="405111" cy="259045"/>
    <xdr:sp macro="" textlink="">
      <xdr:nvSpPr>
        <xdr:cNvPr id="562" name="【保健センター・保健所】&#10;有形固定資産減価償却率該当値テキスト">
          <a:extLst>
            <a:ext uri="{FF2B5EF4-FFF2-40B4-BE49-F238E27FC236}">
              <a16:creationId xmlns:a16="http://schemas.microsoft.com/office/drawing/2014/main" id="{3A88B352-02AD-40E4-A520-721F8E43A88A}"/>
            </a:ext>
          </a:extLst>
        </xdr:cNvPr>
        <xdr:cNvSpPr txBox="1"/>
      </xdr:nvSpPr>
      <xdr:spPr>
        <a:xfrm>
          <a:off x="14735175" y="998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83094</xdr:rowOff>
    </xdr:from>
    <xdr:to>
      <xdr:col>81</xdr:col>
      <xdr:colOff>101600</xdr:colOff>
      <xdr:row>62</xdr:row>
      <xdr:rowOff>13244</xdr:rowOff>
    </xdr:to>
    <xdr:sp macro="" textlink="">
      <xdr:nvSpPr>
        <xdr:cNvPr id="563" name="楕円 562">
          <a:extLst>
            <a:ext uri="{FF2B5EF4-FFF2-40B4-BE49-F238E27FC236}">
              <a16:creationId xmlns:a16="http://schemas.microsoft.com/office/drawing/2014/main" id="{EF7EBADE-2413-43E5-90B0-B20378FB5B73}"/>
            </a:ext>
          </a:extLst>
        </xdr:cNvPr>
        <xdr:cNvSpPr/>
      </xdr:nvSpPr>
      <xdr:spPr>
        <a:xfrm>
          <a:off x="13887450" y="996369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133894</xdr:rowOff>
    </xdr:from>
    <xdr:to>
      <xdr:col>85</xdr:col>
      <xdr:colOff>127000</xdr:colOff>
      <xdr:row>62</xdr:row>
      <xdr:rowOff>1633</xdr:rowOff>
    </xdr:to>
    <xdr:cxnSp macro="">
      <xdr:nvCxnSpPr>
        <xdr:cNvPr id="564" name="直線コネクタ 563">
          <a:extLst>
            <a:ext uri="{FF2B5EF4-FFF2-40B4-BE49-F238E27FC236}">
              <a16:creationId xmlns:a16="http://schemas.microsoft.com/office/drawing/2014/main" id="{8D0D603C-3B79-43FC-95AB-D16B70D1B78C}"/>
            </a:ext>
          </a:extLst>
        </xdr:cNvPr>
        <xdr:cNvCxnSpPr/>
      </xdr:nvCxnSpPr>
      <xdr:spPr>
        <a:xfrm>
          <a:off x="13935075" y="10011319"/>
          <a:ext cx="762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5" name="n_1aveValue【保健センター・保健所】&#10;有形固定資産減価償却率">
          <a:extLst>
            <a:ext uri="{FF2B5EF4-FFF2-40B4-BE49-F238E27FC236}">
              <a16:creationId xmlns:a16="http://schemas.microsoft.com/office/drawing/2014/main" id="{D38FE525-2CDB-45CB-BD62-FFB81BAE12A5}"/>
            </a:ext>
          </a:extLst>
        </xdr:cNvPr>
        <xdr:cNvSpPr txBox="1"/>
      </xdr:nvSpPr>
      <xdr:spPr>
        <a:xfrm>
          <a:off x="1374521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66" name="n_2aveValue【保健センター・保健所】&#10;有形固定資産減価償却率">
          <a:extLst>
            <a:ext uri="{FF2B5EF4-FFF2-40B4-BE49-F238E27FC236}">
              <a16:creationId xmlns:a16="http://schemas.microsoft.com/office/drawing/2014/main" id="{102F90B9-4082-48F6-B199-6FF7401604D1}"/>
            </a:ext>
          </a:extLst>
        </xdr:cNvPr>
        <xdr:cNvSpPr txBox="1"/>
      </xdr:nvSpPr>
      <xdr:spPr>
        <a:xfrm>
          <a:off x="12964169" y="944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7" name="n_3aveValue【保健センター・保健所】&#10;有形固定資産減価償却率">
          <a:extLst>
            <a:ext uri="{FF2B5EF4-FFF2-40B4-BE49-F238E27FC236}">
              <a16:creationId xmlns:a16="http://schemas.microsoft.com/office/drawing/2014/main" id="{2B5590A2-8214-47E2-8FA5-9F2F3A7FA0C2}"/>
            </a:ext>
          </a:extLst>
        </xdr:cNvPr>
        <xdr:cNvSpPr txBox="1"/>
      </xdr:nvSpPr>
      <xdr:spPr>
        <a:xfrm>
          <a:off x="12164069" y="943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8" name="n_4aveValue【保健センター・保健所】&#10;有形固定資産減価償却率">
          <a:extLst>
            <a:ext uri="{FF2B5EF4-FFF2-40B4-BE49-F238E27FC236}">
              <a16:creationId xmlns:a16="http://schemas.microsoft.com/office/drawing/2014/main" id="{6F1E79EB-31B3-410C-B5FB-867FAD3EABF8}"/>
            </a:ext>
          </a:extLst>
        </xdr:cNvPr>
        <xdr:cNvSpPr txBox="1"/>
      </xdr:nvSpPr>
      <xdr:spPr>
        <a:xfrm>
          <a:off x="11354444" y="94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4371</xdr:rowOff>
    </xdr:from>
    <xdr:ext cx="405111" cy="259045"/>
    <xdr:sp macro="" textlink="">
      <xdr:nvSpPr>
        <xdr:cNvPr id="569" name="n_1mainValue【保健センター・保健所】&#10;有形固定資産減価償却率">
          <a:extLst>
            <a:ext uri="{FF2B5EF4-FFF2-40B4-BE49-F238E27FC236}">
              <a16:creationId xmlns:a16="http://schemas.microsoft.com/office/drawing/2014/main" id="{EE4DAA1E-3D30-4A6C-B1C5-5F06F0AF2B9D}"/>
            </a:ext>
          </a:extLst>
        </xdr:cNvPr>
        <xdr:cNvSpPr txBox="1"/>
      </xdr:nvSpPr>
      <xdr:spPr>
        <a:xfrm>
          <a:off x="13745219" y="1004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3D92EBCB-6BFC-491B-B014-3255B93E96A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DCCEE9D7-E704-49FD-A9CE-14E843B96B1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BA90B887-64D8-48BF-B55B-F8575502239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F0B00C3-DB39-43A9-9814-D4A1B4FBBFE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2725A4B-5C62-4598-81E3-2526FF21A131}"/>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48CC9EB7-779B-47EB-8AD7-E122D776A7E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9ACAE7A3-8D73-471E-8A4A-4916C4484144}"/>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21E18269-2494-4EFB-8DAA-7953377B69B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30EDB216-20F9-4716-9AEA-0D527CDE3B0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88A404EC-A2AD-4F64-B296-A13BC873DAF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C397CBAF-6668-457B-A7A1-CE5077E30BF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8F55F0FF-00DF-419D-B9C3-B233CE2EFB07}"/>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2ACFC33E-84E9-4087-AB07-91EFFDADB575}"/>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5ED4C9FA-DF94-4AE0-A41E-6C46EA7C6E82}"/>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BE673A6B-2A76-42B2-B768-9F90A8686144}"/>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CBE50F24-CB6E-4143-B6C1-03FF5100903C}"/>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4A6E80F4-3908-4AD8-9ADC-8D2405E42F1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BECA723E-1022-4753-A5C6-E0287BE4975B}"/>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B6973826-A20B-4795-B79D-B4E09E974873}"/>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836AC708-8EDE-4E70-9554-6CB1F3145693}"/>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9944E86F-71D3-482C-87AC-4A619F6C74C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C341F5C5-8DC2-4FCD-B096-FC3351279F0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791ABD6-98FF-4CDE-A113-7BAB91896B9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3" name="直線コネクタ 592">
          <a:extLst>
            <a:ext uri="{FF2B5EF4-FFF2-40B4-BE49-F238E27FC236}">
              <a16:creationId xmlns:a16="http://schemas.microsoft.com/office/drawing/2014/main" id="{2ABEF226-92EC-4045-B620-00723B88495B}"/>
            </a:ext>
          </a:extLst>
        </xdr:cNvPr>
        <xdr:cNvCxnSpPr/>
      </xdr:nvCxnSpPr>
      <xdr:spPr>
        <a:xfrm flipV="1">
          <a:off x="19954239" y="893699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D0EE391E-79EF-4373-B1AA-2FB8BD36F6C5}"/>
            </a:ext>
          </a:extLst>
        </xdr:cNvPr>
        <xdr:cNvSpPr txBox="1"/>
      </xdr:nvSpPr>
      <xdr:spPr>
        <a:xfrm>
          <a:off x="19992975"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a16="http://schemas.microsoft.com/office/drawing/2014/main" id="{A66655FF-B59F-4579-A528-68D71EA5D4AB}"/>
            </a:ext>
          </a:extLst>
        </xdr:cNvPr>
        <xdr:cNvCxnSpPr/>
      </xdr:nvCxnSpPr>
      <xdr:spPr>
        <a:xfrm>
          <a:off x="19878675" y="104133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D00F37D3-7C7D-48B3-8FB1-32193244EC9E}"/>
            </a:ext>
          </a:extLst>
        </xdr:cNvPr>
        <xdr:cNvSpPr txBox="1"/>
      </xdr:nvSpPr>
      <xdr:spPr>
        <a:xfrm>
          <a:off x="19992975" y="873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7" name="直線コネクタ 596">
          <a:extLst>
            <a:ext uri="{FF2B5EF4-FFF2-40B4-BE49-F238E27FC236}">
              <a16:creationId xmlns:a16="http://schemas.microsoft.com/office/drawing/2014/main" id="{DEF19444-E591-4E3E-A705-5326FB899254}"/>
            </a:ext>
          </a:extLst>
        </xdr:cNvPr>
        <xdr:cNvCxnSpPr/>
      </xdr:nvCxnSpPr>
      <xdr:spPr>
        <a:xfrm>
          <a:off x="19878675"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9F5A83D4-B31B-472A-A891-20C97DBA80E1}"/>
            </a:ext>
          </a:extLst>
        </xdr:cNvPr>
        <xdr:cNvSpPr txBox="1"/>
      </xdr:nvSpPr>
      <xdr:spPr>
        <a:xfrm>
          <a:off x="19992975" y="1003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99" name="フローチャート: 判断 598">
          <a:extLst>
            <a:ext uri="{FF2B5EF4-FFF2-40B4-BE49-F238E27FC236}">
              <a16:creationId xmlns:a16="http://schemas.microsoft.com/office/drawing/2014/main" id="{04B0DB4E-5543-4DA7-864B-082C8AF64766}"/>
            </a:ext>
          </a:extLst>
        </xdr:cNvPr>
        <xdr:cNvSpPr/>
      </xdr:nvSpPr>
      <xdr:spPr>
        <a:xfrm>
          <a:off x="19897725" y="101752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0" name="フローチャート: 判断 599">
          <a:extLst>
            <a:ext uri="{FF2B5EF4-FFF2-40B4-BE49-F238E27FC236}">
              <a16:creationId xmlns:a16="http://schemas.microsoft.com/office/drawing/2014/main" id="{E0DC8A8C-44F3-4461-A520-24A490416748}"/>
            </a:ext>
          </a:extLst>
        </xdr:cNvPr>
        <xdr:cNvSpPr/>
      </xdr:nvSpPr>
      <xdr:spPr>
        <a:xfrm>
          <a:off x="19154775" y="101822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1" name="フローチャート: 判断 600">
          <a:extLst>
            <a:ext uri="{FF2B5EF4-FFF2-40B4-BE49-F238E27FC236}">
              <a16:creationId xmlns:a16="http://schemas.microsoft.com/office/drawing/2014/main" id="{510F5DA1-35A4-4019-AAEB-A8A8FC19CE84}"/>
            </a:ext>
          </a:extLst>
        </xdr:cNvPr>
        <xdr:cNvSpPr/>
      </xdr:nvSpPr>
      <xdr:spPr>
        <a:xfrm>
          <a:off x="18345150" y="101904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2" name="フローチャート: 判断 601">
          <a:extLst>
            <a:ext uri="{FF2B5EF4-FFF2-40B4-BE49-F238E27FC236}">
              <a16:creationId xmlns:a16="http://schemas.microsoft.com/office/drawing/2014/main" id="{DD98CCF7-419E-4EF8-8133-34ECC226CAE1}"/>
            </a:ext>
          </a:extLst>
        </xdr:cNvPr>
        <xdr:cNvSpPr/>
      </xdr:nvSpPr>
      <xdr:spPr>
        <a:xfrm>
          <a:off x="17554575" y="102025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3" name="フローチャート: 判断 602">
          <a:extLst>
            <a:ext uri="{FF2B5EF4-FFF2-40B4-BE49-F238E27FC236}">
              <a16:creationId xmlns:a16="http://schemas.microsoft.com/office/drawing/2014/main" id="{034F2CB2-0F31-4C3A-B997-6588FC4D8EFC}"/>
            </a:ext>
          </a:extLst>
        </xdr:cNvPr>
        <xdr:cNvSpPr/>
      </xdr:nvSpPr>
      <xdr:spPr>
        <a:xfrm>
          <a:off x="16754475" y="10212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9CD6BC3-0F10-475C-9C3D-173DEE097F8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18953B5-9296-4CBD-B25E-51F3013A45A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4E9D96F-44DF-4A48-A4AD-5170CE6CD56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CF5C9EB-F773-49EE-A234-292FFBABE82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E9794A4-DBDB-4A1A-A509-C126C9118BB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609" name="楕円 608">
          <a:extLst>
            <a:ext uri="{FF2B5EF4-FFF2-40B4-BE49-F238E27FC236}">
              <a16:creationId xmlns:a16="http://schemas.microsoft.com/office/drawing/2014/main" id="{4AA9903D-A01F-43E8-9230-722DA3D27E6F}"/>
            </a:ext>
          </a:extLst>
        </xdr:cNvPr>
        <xdr:cNvSpPr/>
      </xdr:nvSpPr>
      <xdr:spPr>
        <a:xfrm>
          <a:off x="19897725" y="102571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142257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DE02E53F-1726-48E6-BF65-57939D79650D}"/>
            </a:ext>
          </a:extLst>
        </xdr:cNvPr>
        <xdr:cNvSpPr txBox="1"/>
      </xdr:nvSpPr>
      <xdr:spPr>
        <a:xfrm>
          <a:off x="19992975"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611" name="楕円 610">
          <a:extLst>
            <a:ext uri="{FF2B5EF4-FFF2-40B4-BE49-F238E27FC236}">
              <a16:creationId xmlns:a16="http://schemas.microsoft.com/office/drawing/2014/main" id="{D27742A3-223C-4AE3-8A58-5C4AF761525D}"/>
            </a:ext>
          </a:extLst>
        </xdr:cNvPr>
        <xdr:cNvSpPr/>
      </xdr:nvSpPr>
      <xdr:spPr>
        <a:xfrm>
          <a:off x="19154775" y="10260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110490</xdr:rowOff>
    </xdr:to>
    <xdr:cxnSp macro="">
      <xdr:nvCxnSpPr>
        <xdr:cNvPr id="612" name="直線コネクタ 611">
          <a:extLst>
            <a:ext uri="{FF2B5EF4-FFF2-40B4-BE49-F238E27FC236}">
              <a16:creationId xmlns:a16="http://schemas.microsoft.com/office/drawing/2014/main" id="{EF181E1C-EA19-47B5-8DD7-38EA6C22C78C}"/>
            </a:ext>
          </a:extLst>
        </xdr:cNvPr>
        <xdr:cNvCxnSpPr/>
      </xdr:nvCxnSpPr>
      <xdr:spPr>
        <a:xfrm flipV="1">
          <a:off x="19202400" y="10304780"/>
          <a:ext cx="7524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13" name="n_1aveValue【保健センター・保健所】&#10;一人当たり面積">
          <a:extLst>
            <a:ext uri="{FF2B5EF4-FFF2-40B4-BE49-F238E27FC236}">
              <a16:creationId xmlns:a16="http://schemas.microsoft.com/office/drawing/2014/main" id="{546FBEB4-6F4B-4095-BEFC-D427A2D620ED}"/>
            </a:ext>
          </a:extLst>
        </xdr:cNvPr>
        <xdr:cNvSpPr txBox="1"/>
      </xdr:nvSpPr>
      <xdr:spPr>
        <a:xfrm>
          <a:off x="18983402"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614" name="n_2aveValue【保健センター・保健所】&#10;一人当たり面積">
          <a:extLst>
            <a:ext uri="{FF2B5EF4-FFF2-40B4-BE49-F238E27FC236}">
              <a16:creationId xmlns:a16="http://schemas.microsoft.com/office/drawing/2014/main" id="{85B3888F-B88C-482F-8857-660EC6654EE6}"/>
            </a:ext>
          </a:extLst>
        </xdr:cNvPr>
        <xdr:cNvSpPr txBox="1"/>
      </xdr:nvSpPr>
      <xdr:spPr>
        <a:xfrm>
          <a:off x="18183302"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615" name="n_3aveValue【保健センター・保健所】&#10;一人当たり面積">
          <a:extLst>
            <a:ext uri="{FF2B5EF4-FFF2-40B4-BE49-F238E27FC236}">
              <a16:creationId xmlns:a16="http://schemas.microsoft.com/office/drawing/2014/main" id="{7F25B635-6A18-41A0-BA99-9DE9C17CCA30}"/>
            </a:ext>
          </a:extLst>
        </xdr:cNvPr>
        <xdr:cNvSpPr txBox="1"/>
      </xdr:nvSpPr>
      <xdr:spPr>
        <a:xfrm>
          <a:off x="17383202"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616" name="n_4aveValue【保健センター・保健所】&#10;一人当たり面積">
          <a:extLst>
            <a:ext uri="{FF2B5EF4-FFF2-40B4-BE49-F238E27FC236}">
              <a16:creationId xmlns:a16="http://schemas.microsoft.com/office/drawing/2014/main" id="{1BD135EC-EE69-4B31-89AF-F79576B47F70}"/>
            </a:ext>
          </a:extLst>
        </xdr:cNvPr>
        <xdr:cNvSpPr txBox="1"/>
      </xdr:nvSpPr>
      <xdr:spPr>
        <a:xfrm>
          <a:off x="16592627"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617" name="n_1mainValue【保健センター・保健所】&#10;一人当たり面積">
          <a:extLst>
            <a:ext uri="{FF2B5EF4-FFF2-40B4-BE49-F238E27FC236}">
              <a16:creationId xmlns:a16="http://schemas.microsoft.com/office/drawing/2014/main" id="{81B292EF-008D-445C-AD5C-A2E9C7E22DCE}"/>
            </a:ext>
          </a:extLst>
        </xdr:cNvPr>
        <xdr:cNvSpPr txBox="1"/>
      </xdr:nvSpPr>
      <xdr:spPr>
        <a:xfrm>
          <a:off x="18983402"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9CC7EAB-C1FC-41DF-BF60-90000871424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812D81B1-D452-43E3-A592-A87FF4B010B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370C4191-C428-4FB6-ACD7-48CA6F57EF1B}"/>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D16C43C4-611B-4EEB-BF51-74C6CE0C6B7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7BD75D2-64DC-439F-BE8C-3A379990D20B}"/>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E2B51ECD-2B0E-473B-8337-FF74DE42D63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15B8C469-B0E8-47AF-AAF3-BD3D200E0A41}"/>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CB58B15-AA86-4827-BA49-13167F8AE9C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60F94358-EE03-4B21-8631-B73C7DBE177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77D05715-31BB-49F4-8CC5-D9924C4C75A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9A829143-D995-4560-B3BA-49583108993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FB665FB9-E001-4538-8206-867D9D00959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7FB5A9FE-9609-4E2C-B2F5-5B4C33CB3BCF}"/>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2AEF439E-884E-4F80-A0F3-CE6E8F60B35A}"/>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B76674A3-4907-4AEF-8506-E271EE7D67A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1A79E89F-E5BB-4FF6-BF74-99A7333AEB5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9BE2B615-A535-45AC-852C-6C8C20E0C811}"/>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5B49E5B0-00B4-42D4-B79D-A2404280D7DB}"/>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E5FF947F-EB80-4A80-8D9B-8E876919100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4C9BA80F-ECE7-4FD5-BBD2-BE3C1C0A5F7B}"/>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B621E919-C24C-44BB-9C78-872129C67733}"/>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74370C50-6834-4D87-93B9-7FE4E6D5BDC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42D7561D-3023-4252-A1DE-B95F203C0A1D}"/>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A36BBEF8-CAA3-4D90-BBAA-48CDFFF2B0B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42" name="直線コネクタ 641">
          <a:extLst>
            <a:ext uri="{FF2B5EF4-FFF2-40B4-BE49-F238E27FC236}">
              <a16:creationId xmlns:a16="http://schemas.microsoft.com/office/drawing/2014/main" id="{EB42C9CC-ED3E-4A43-BB3C-1E86E1620CD2}"/>
            </a:ext>
          </a:extLst>
        </xdr:cNvPr>
        <xdr:cNvCxnSpPr/>
      </xdr:nvCxnSpPr>
      <xdr:spPr>
        <a:xfrm flipV="1">
          <a:off x="14696439" y="1264920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43" name="【消防施設】&#10;有形固定資産減価償却率最小値テキスト">
          <a:extLst>
            <a:ext uri="{FF2B5EF4-FFF2-40B4-BE49-F238E27FC236}">
              <a16:creationId xmlns:a16="http://schemas.microsoft.com/office/drawing/2014/main" id="{FA2F0705-4917-4E87-9925-473BB8B45D2B}"/>
            </a:ext>
          </a:extLst>
        </xdr:cNvPr>
        <xdr:cNvSpPr txBox="1"/>
      </xdr:nvSpPr>
      <xdr:spPr>
        <a:xfrm>
          <a:off x="14735175" y="1399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44" name="直線コネクタ 643">
          <a:extLst>
            <a:ext uri="{FF2B5EF4-FFF2-40B4-BE49-F238E27FC236}">
              <a16:creationId xmlns:a16="http://schemas.microsoft.com/office/drawing/2014/main" id="{F0B68190-5E1E-4958-B948-C83B355EDD3E}"/>
            </a:ext>
          </a:extLst>
        </xdr:cNvPr>
        <xdr:cNvCxnSpPr/>
      </xdr:nvCxnSpPr>
      <xdr:spPr>
        <a:xfrm>
          <a:off x="14611350" y="13984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D819C6D8-6024-4E35-8665-0C6885745110}"/>
            </a:ext>
          </a:extLst>
        </xdr:cNvPr>
        <xdr:cNvSpPr txBox="1"/>
      </xdr:nvSpPr>
      <xdr:spPr>
        <a:xfrm>
          <a:off x="14735175"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46" name="直線コネクタ 645">
          <a:extLst>
            <a:ext uri="{FF2B5EF4-FFF2-40B4-BE49-F238E27FC236}">
              <a16:creationId xmlns:a16="http://schemas.microsoft.com/office/drawing/2014/main" id="{DDE74E84-AA03-42DC-A6AC-7226DDA7CF19}"/>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6EC81A6C-7363-41C1-8850-4CBF87CEC42A}"/>
            </a:ext>
          </a:extLst>
        </xdr:cNvPr>
        <xdr:cNvSpPr txBox="1"/>
      </xdr:nvSpPr>
      <xdr:spPr>
        <a:xfrm>
          <a:off x="14735175" y="13164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48" name="フローチャート: 判断 647">
          <a:extLst>
            <a:ext uri="{FF2B5EF4-FFF2-40B4-BE49-F238E27FC236}">
              <a16:creationId xmlns:a16="http://schemas.microsoft.com/office/drawing/2014/main" id="{EC1E17D5-A8AB-4ED3-AB68-80D45F84EF3C}"/>
            </a:ext>
          </a:extLst>
        </xdr:cNvPr>
        <xdr:cNvSpPr/>
      </xdr:nvSpPr>
      <xdr:spPr>
        <a:xfrm>
          <a:off x="14649450" y="133038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49" name="フローチャート: 判断 648">
          <a:extLst>
            <a:ext uri="{FF2B5EF4-FFF2-40B4-BE49-F238E27FC236}">
              <a16:creationId xmlns:a16="http://schemas.microsoft.com/office/drawing/2014/main" id="{707E6ED4-572E-4EB6-9B05-24975AE7A3E4}"/>
            </a:ext>
          </a:extLst>
        </xdr:cNvPr>
        <xdr:cNvSpPr/>
      </xdr:nvSpPr>
      <xdr:spPr>
        <a:xfrm>
          <a:off x="13887450" y="1327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50" name="フローチャート: 判断 649">
          <a:extLst>
            <a:ext uri="{FF2B5EF4-FFF2-40B4-BE49-F238E27FC236}">
              <a16:creationId xmlns:a16="http://schemas.microsoft.com/office/drawing/2014/main" id="{527E9731-E450-42A6-8B52-81ECC27D201A}"/>
            </a:ext>
          </a:extLst>
        </xdr:cNvPr>
        <xdr:cNvSpPr/>
      </xdr:nvSpPr>
      <xdr:spPr>
        <a:xfrm>
          <a:off x="13096875" y="132689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51" name="フローチャート: 判断 650">
          <a:extLst>
            <a:ext uri="{FF2B5EF4-FFF2-40B4-BE49-F238E27FC236}">
              <a16:creationId xmlns:a16="http://schemas.microsoft.com/office/drawing/2014/main" id="{E6C7FBA0-73BC-4B8D-9D1F-15E93A78B8F7}"/>
            </a:ext>
          </a:extLst>
        </xdr:cNvPr>
        <xdr:cNvSpPr/>
      </xdr:nvSpPr>
      <xdr:spPr>
        <a:xfrm>
          <a:off x="12296775" y="132207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2" name="フローチャート: 判断 651">
          <a:extLst>
            <a:ext uri="{FF2B5EF4-FFF2-40B4-BE49-F238E27FC236}">
              <a16:creationId xmlns:a16="http://schemas.microsoft.com/office/drawing/2014/main" id="{B77EA2A9-60B0-495F-9D88-8BD407182F4C}"/>
            </a:ext>
          </a:extLst>
        </xdr:cNvPr>
        <xdr:cNvSpPr/>
      </xdr:nvSpPr>
      <xdr:spPr>
        <a:xfrm>
          <a:off x="11487150" y="131737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5BFCE12F-6D21-47CD-9BFA-D312812E670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BFD1078-2309-453A-8C90-E4428D0BE63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58305CD-7A28-4721-86B2-C626F064AA0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CEC7BA7-59BC-4451-9EE8-FC5ECD5F8E8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841AD86-098B-4606-986E-0CF46E0A57E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168275</xdr:rowOff>
    </xdr:from>
    <xdr:to>
      <xdr:col>85</xdr:col>
      <xdr:colOff>177800</xdr:colOff>
      <xdr:row>83</xdr:row>
      <xdr:rowOff>98425</xdr:rowOff>
    </xdr:to>
    <xdr:sp macro="" textlink="">
      <xdr:nvSpPr>
        <xdr:cNvPr id="658" name="楕円 657">
          <a:extLst>
            <a:ext uri="{FF2B5EF4-FFF2-40B4-BE49-F238E27FC236}">
              <a16:creationId xmlns:a16="http://schemas.microsoft.com/office/drawing/2014/main" id="{5938A05A-64B4-4056-B654-7EE4B1E5D8AD}"/>
            </a:ext>
          </a:extLst>
        </xdr:cNvPr>
        <xdr:cNvSpPr/>
      </xdr:nvSpPr>
      <xdr:spPr>
        <a:xfrm>
          <a:off x="14649450" y="134366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146702</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63958BA4-8599-48E7-81F7-33034A674476}"/>
            </a:ext>
          </a:extLst>
        </xdr:cNvPr>
        <xdr:cNvSpPr txBox="1"/>
      </xdr:nvSpPr>
      <xdr:spPr>
        <a:xfrm>
          <a:off x="14735175"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660" name="楕円 659">
          <a:extLst>
            <a:ext uri="{FF2B5EF4-FFF2-40B4-BE49-F238E27FC236}">
              <a16:creationId xmlns:a16="http://schemas.microsoft.com/office/drawing/2014/main" id="{98859A0E-19E8-4F1D-99B1-3B600DC6D31F}"/>
            </a:ext>
          </a:extLst>
        </xdr:cNvPr>
        <xdr:cNvSpPr/>
      </xdr:nvSpPr>
      <xdr:spPr>
        <a:xfrm>
          <a:off x="13887450" y="13402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xdr:rowOff>
    </xdr:from>
    <xdr:to>
      <xdr:col>85</xdr:col>
      <xdr:colOff>127000</xdr:colOff>
      <xdr:row>83</xdr:row>
      <xdr:rowOff>47625</xdr:rowOff>
    </xdr:to>
    <xdr:cxnSp macro="">
      <xdr:nvCxnSpPr>
        <xdr:cNvPr id="661" name="直線コネクタ 660">
          <a:extLst>
            <a:ext uri="{FF2B5EF4-FFF2-40B4-BE49-F238E27FC236}">
              <a16:creationId xmlns:a16="http://schemas.microsoft.com/office/drawing/2014/main" id="{AC693C65-4B3B-48E6-B3A6-48CDA6184D69}"/>
            </a:ext>
          </a:extLst>
        </xdr:cNvPr>
        <xdr:cNvCxnSpPr/>
      </xdr:nvCxnSpPr>
      <xdr:spPr>
        <a:xfrm>
          <a:off x="13935075" y="13450570"/>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62" name="n_1aveValue【消防施設】&#10;有形固定資産減価償却率">
          <a:extLst>
            <a:ext uri="{FF2B5EF4-FFF2-40B4-BE49-F238E27FC236}">
              <a16:creationId xmlns:a16="http://schemas.microsoft.com/office/drawing/2014/main" id="{EA28B9AB-47B5-43BA-A4C4-7942C1379CAF}"/>
            </a:ext>
          </a:extLst>
        </xdr:cNvPr>
        <xdr:cNvSpPr txBox="1"/>
      </xdr:nvSpPr>
      <xdr:spPr>
        <a:xfrm>
          <a:off x="13745219" y="1305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663" name="n_2aveValue【消防施設】&#10;有形固定資産減価償却率">
          <a:extLst>
            <a:ext uri="{FF2B5EF4-FFF2-40B4-BE49-F238E27FC236}">
              <a16:creationId xmlns:a16="http://schemas.microsoft.com/office/drawing/2014/main" id="{7EF80BB9-BD4C-4644-AE69-6E0449FD482C}"/>
            </a:ext>
          </a:extLst>
        </xdr:cNvPr>
        <xdr:cNvSpPr txBox="1"/>
      </xdr:nvSpPr>
      <xdr:spPr>
        <a:xfrm>
          <a:off x="12964169"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64" name="n_3aveValue【消防施設】&#10;有形固定資産減価償却率">
          <a:extLst>
            <a:ext uri="{FF2B5EF4-FFF2-40B4-BE49-F238E27FC236}">
              <a16:creationId xmlns:a16="http://schemas.microsoft.com/office/drawing/2014/main" id="{97299465-2A6F-488D-94EA-A81C773F618D}"/>
            </a:ext>
          </a:extLst>
        </xdr:cNvPr>
        <xdr:cNvSpPr txBox="1"/>
      </xdr:nvSpPr>
      <xdr:spPr>
        <a:xfrm>
          <a:off x="12164069" y="129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65" name="n_4aveValue【消防施設】&#10;有形固定資産減価償却率">
          <a:extLst>
            <a:ext uri="{FF2B5EF4-FFF2-40B4-BE49-F238E27FC236}">
              <a16:creationId xmlns:a16="http://schemas.microsoft.com/office/drawing/2014/main" id="{51BA8E8D-EABD-4111-93EA-B46131BAA5A0}"/>
            </a:ext>
          </a:extLst>
        </xdr:cNvPr>
        <xdr:cNvSpPr txBox="1"/>
      </xdr:nvSpPr>
      <xdr:spPr>
        <a:xfrm>
          <a:off x="11354444" y="1296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49547</xdr:rowOff>
    </xdr:from>
    <xdr:ext cx="405111" cy="259045"/>
    <xdr:sp macro="" textlink="">
      <xdr:nvSpPr>
        <xdr:cNvPr id="666" name="n_1mainValue【消防施設】&#10;有形固定資産減価償却率">
          <a:extLst>
            <a:ext uri="{FF2B5EF4-FFF2-40B4-BE49-F238E27FC236}">
              <a16:creationId xmlns:a16="http://schemas.microsoft.com/office/drawing/2014/main" id="{11E748BB-68FF-4DD3-B1FE-88A7BEEBC8AB}"/>
            </a:ext>
          </a:extLst>
        </xdr:cNvPr>
        <xdr:cNvSpPr txBox="1"/>
      </xdr:nvSpPr>
      <xdr:spPr>
        <a:xfrm>
          <a:off x="13745219"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F845F0E7-AEA3-474D-A65E-E9E99D150EA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D3F0612D-1810-4FDB-897A-D51DEDD8728F}"/>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1B79C8F6-5D2F-4727-BB90-8F137C5098C9}"/>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8935D896-DA9E-4048-9E25-13400805A999}"/>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89E39D45-C2AD-44D2-8ECE-3D4A02BA811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A856BE82-3688-446C-9A69-235FDDBAE65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91E2499A-A0FC-4FE7-8B25-8340F6329BD4}"/>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17E1C6E2-9495-49F4-BFF9-6CC951CDBD0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8620D47C-537C-4528-8BD4-BFCB0F5DB87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F8E51DD7-772E-4A64-B664-601235D4401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7" name="直線コネクタ 676">
          <a:extLst>
            <a:ext uri="{FF2B5EF4-FFF2-40B4-BE49-F238E27FC236}">
              <a16:creationId xmlns:a16="http://schemas.microsoft.com/office/drawing/2014/main" id="{D934B2D8-F215-47F8-8D8B-DEFFD9B22101}"/>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8" name="テキスト ボックス 677">
          <a:extLst>
            <a:ext uri="{FF2B5EF4-FFF2-40B4-BE49-F238E27FC236}">
              <a16:creationId xmlns:a16="http://schemas.microsoft.com/office/drawing/2014/main" id="{0B85246C-8675-461D-9BE8-61278CECE3A3}"/>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9" name="直線コネクタ 678">
          <a:extLst>
            <a:ext uri="{FF2B5EF4-FFF2-40B4-BE49-F238E27FC236}">
              <a16:creationId xmlns:a16="http://schemas.microsoft.com/office/drawing/2014/main" id="{2A34F0A8-0CE6-4093-9F7D-C77709BDB97B}"/>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0" name="テキスト ボックス 679">
          <a:extLst>
            <a:ext uri="{FF2B5EF4-FFF2-40B4-BE49-F238E27FC236}">
              <a16:creationId xmlns:a16="http://schemas.microsoft.com/office/drawing/2014/main" id="{2F6E710F-AD18-405B-892E-E9AF11DE4F1E}"/>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1" name="直線コネクタ 680">
          <a:extLst>
            <a:ext uri="{FF2B5EF4-FFF2-40B4-BE49-F238E27FC236}">
              <a16:creationId xmlns:a16="http://schemas.microsoft.com/office/drawing/2014/main" id="{4D3B9EF7-88AA-4583-B5C0-5D92A372EB8B}"/>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2" name="テキスト ボックス 681">
          <a:extLst>
            <a:ext uri="{FF2B5EF4-FFF2-40B4-BE49-F238E27FC236}">
              <a16:creationId xmlns:a16="http://schemas.microsoft.com/office/drawing/2014/main" id="{A6C34789-E03C-4DEB-B405-4C2830050FE8}"/>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3" name="直線コネクタ 682">
          <a:extLst>
            <a:ext uri="{FF2B5EF4-FFF2-40B4-BE49-F238E27FC236}">
              <a16:creationId xmlns:a16="http://schemas.microsoft.com/office/drawing/2014/main" id="{B7D3DC7E-EECE-421F-AE11-AC3662763963}"/>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4" name="テキスト ボックス 683">
          <a:extLst>
            <a:ext uri="{FF2B5EF4-FFF2-40B4-BE49-F238E27FC236}">
              <a16:creationId xmlns:a16="http://schemas.microsoft.com/office/drawing/2014/main" id="{BAF8C53C-07B6-4181-84DB-7772F5BE58A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5" name="直線コネクタ 684">
          <a:extLst>
            <a:ext uri="{FF2B5EF4-FFF2-40B4-BE49-F238E27FC236}">
              <a16:creationId xmlns:a16="http://schemas.microsoft.com/office/drawing/2014/main" id="{DF67C42D-2180-44C0-AA01-6EC4F475BAED}"/>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6" name="テキスト ボックス 685">
          <a:extLst>
            <a:ext uri="{FF2B5EF4-FFF2-40B4-BE49-F238E27FC236}">
              <a16:creationId xmlns:a16="http://schemas.microsoft.com/office/drawing/2014/main" id="{6C24DB9D-43A0-497F-9157-95AAA3D0CDA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7" name="直線コネクタ 686">
          <a:extLst>
            <a:ext uri="{FF2B5EF4-FFF2-40B4-BE49-F238E27FC236}">
              <a16:creationId xmlns:a16="http://schemas.microsoft.com/office/drawing/2014/main" id="{D4EC3796-CC85-447B-B91D-C0869EBBAC13}"/>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8" name="テキスト ボックス 687">
          <a:extLst>
            <a:ext uri="{FF2B5EF4-FFF2-40B4-BE49-F238E27FC236}">
              <a16:creationId xmlns:a16="http://schemas.microsoft.com/office/drawing/2014/main" id="{EECA790D-258B-4FD6-992B-8E76497D5E4C}"/>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1519C2BC-2940-46C2-8C73-7D7B1389DFD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A7ABBCEA-FC3F-4F55-B915-C6DC691BCB2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57864315-D57F-4EDA-BF43-9A0D352F22F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692" name="直線コネクタ 691">
          <a:extLst>
            <a:ext uri="{FF2B5EF4-FFF2-40B4-BE49-F238E27FC236}">
              <a16:creationId xmlns:a16="http://schemas.microsoft.com/office/drawing/2014/main" id="{F04259EC-AB24-45DC-82D1-B5B3812E0F79}"/>
            </a:ext>
          </a:extLst>
        </xdr:cNvPr>
        <xdr:cNvCxnSpPr/>
      </xdr:nvCxnSpPr>
      <xdr:spPr>
        <a:xfrm flipV="1">
          <a:off x="19954239" y="12714968"/>
          <a:ext cx="0" cy="135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93" name="【消防施設】&#10;一人当たり面積最小値テキスト">
          <a:extLst>
            <a:ext uri="{FF2B5EF4-FFF2-40B4-BE49-F238E27FC236}">
              <a16:creationId xmlns:a16="http://schemas.microsoft.com/office/drawing/2014/main" id="{5F75D720-90E2-4BB4-BB2F-96490328BD3B}"/>
            </a:ext>
          </a:extLst>
        </xdr:cNvPr>
        <xdr:cNvSpPr txBox="1"/>
      </xdr:nvSpPr>
      <xdr:spPr>
        <a:xfrm>
          <a:off x="19992975" y="140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94" name="直線コネクタ 693">
          <a:extLst>
            <a:ext uri="{FF2B5EF4-FFF2-40B4-BE49-F238E27FC236}">
              <a16:creationId xmlns:a16="http://schemas.microsoft.com/office/drawing/2014/main" id="{D36AD217-0A35-491D-8A83-8BA0C6B53774}"/>
            </a:ext>
          </a:extLst>
        </xdr:cNvPr>
        <xdr:cNvCxnSpPr/>
      </xdr:nvCxnSpPr>
      <xdr:spPr>
        <a:xfrm>
          <a:off x="19878675" y="14070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95" name="【消防施設】&#10;一人当たり面積最大値テキスト">
          <a:extLst>
            <a:ext uri="{FF2B5EF4-FFF2-40B4-BE49-F238E27FC236}">
              <a16:creationId xmlns:a16="http://schemas.microsoft.com/office/drawing/2014/main" id="{5D615D43-E07F-4BF9-BFF5-4FDEA10248C9}"/>
            </a:ext>
          </a:extLst>
        </xdr:cNvPr>
        <xdr:cNvSpPr txBox="1"/>
      </xdr:nvSpPr>
      <xdr:spPr>
        <a:xfrm>
          <a:off x="19992975" y="1249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96" name="直線コネクタ 695">
          <a:extLst>
            <a:ext uri="{FF2B5EF4-FFF2-40B4-BE49-F238E27FC236}">
              <a16:creationId xmlns:a16="http://schemas.microsoft.com/office/drawing/2014/main" id="{9B427E00-8C50-41CA-8596-003AD58F8D09}"/>
            </a:ext>
          </a:extLst>
        </xdr:cNvPr>
        <xdr:cNvCxnSpPr/>
      </xdr:nvCxnSpPr>
      <xdr:spPr>
        <a:xfrm>
          <a:off x="19878675" y="127149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697" name="【消防施設】&#10;一人当たり面積平均値テキスト">
          <a:extLst>
            <a:ext uri="{FF2B5EF4-FFF2-40B4-BE49-F238E27FC236}">
              <a16:creationId xmlns:a16="http://schemas.microsoft.com/office/drawing/2014/main" id="{E4E84DA0-E129-427C-A8F4-DD146F374CC6}"/>
            </a:ext>
          </a:extLst>
        </xdr:cNvPr>
        <xdr:cNvSpPr txBox="1"/>
      </xdr:nvSpPr>
      <xdr:spPr>
        <a:xfrm>
          <a:off x="19992975" y="1376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98" name="フローチャート: 判断 697">
          <a:extLst>
            <a:ext uri="{FF2B5EF4-FFF2-40B4-BE49-F238E27FC236}">
              <a16:creationId xmlns:a16="http://schemas.microsoft.com/office/drawing/2014/main" id="{C466EDF6-2A6F-492B-AF0D-DAD9620FAB92}"/>
            </a:ext>
          </a:extLst>
        </xdr:cNvPr>
        <xdr:cNvSpPr/>
      </xdr:nvSpPr>
      <xdr:spPr>
        <a:xfrm>
          <a:off x="19897725" y="139083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699" name="フローチャート: 判断 698">
          <a:extLst>
            <a:ext uri="{FF2B5EF4-FFF2-40B4-BE49-F238E27FC236}">
              <a16:creationId xmlns:a16="http://schemas.microsoft.com/office/drawing/2014/main" id="{7EE95007-AFF8-4E5E-B349-4A42D2DE907B}"/>
            </a:ext>
          </a:extLst>
        </xdr:cNvPr>
        <xdr:cNvSpPr/>
      </xdr:nvSpPr>
      <xdr:spPr>
        <a:xfrm>
          <a:off x="19154775" y="139072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00" name="フローチャート: 判断 699">
          <a:extLst>
            <a:ext uri="{FF2B5EF4-FFF2-40B4-BE49-F238E27FC236}">
              <a16:creationId xmlns:a16="http://schemas.microsoft.com/office/drawing/2014/main" id="{E1756375-0B7C-42F2-8B54-4195156FF020}"/>
            </a:ext>
          </a:extLst>
        </xdr:cNvPr>
        <xdr:cNvSpPr/>
      </xdr:nvSpPr>
      <xdr:spPr>
        <a:xfrm>
          <a:off x="18345150" y="139191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01" name="フローチャート: 判断 700">
          <a:extLst>
            <a:ext uri="{FF2B5EF4-FFF2-40B4-BE49-F238E27FC236}">
              <a16:creationId xmlns:a16="http://schemas.microsoft.com/office/drawing/2014/main" id="{EE943AEA-D3D2-433B-8C4F-391B2609D1AF}"/>
            </a:ext>
          </a:extLst>
        </xdr:cNvPr>
        <xdr:cNvSpPr/>
      </xdr:nvSpPr>
      <xdr:spPr>
        <a:xfrm>
          <a:off x="17554575" y="13922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02" name="フローチャート: 判断 701">
          <a:extLst>
            <a:ext uri="{FF2B5EF4-FFF2-40B4-BE49-F238E27FC236}">
              <a16:creationId xmlns:a16="http://schemas.microsoft.com/office/drawing/2014/main" id="{49E19536-02F8-4393-BA6A-42085BD7D59F}"/>
            </a:ext>
          </a:extLst>
        </xdr:cNvPr>
        <xdr:cNvSpPr/>
      </xdr:nvSpPr>
      <xdr:spPr>
        <a:xfrm>
          <a:off x="16754475" y="139235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C2352E87-5EA6-49B4-A229-F66BB5856A8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A0BAA81D-D98A-4748-9760-142A64FF52B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73F3A6C0-3DB8-4511-9D2B-274B7DFE153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C6F664DC-B825-4733-9330-9154E2D6873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E5F38435-A3DC-439A-8AE2-5730C881E0D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168548</xdr:rowOff>
    </xdr:from>
    <xdr:to>
      <xdr:col>116</xdr:col>
      <xdr:colOff>114300</xdr:colOff>
      <xdr:row>86</xdr:row>
      <xdr:rowOff>98698</xdr:rowOff>
    </xdr:to>
    <xdr:sp macro="" textlink="">
      <xdr:nvSpPr>
        <xdr:cNvPr id="708" name="楕円 707">
          <a:extLst>
            <a:ext uri="{FF2B5EF4-FFF2-40B4-BE49-F238E27FC236}">
              <a16:creationId xmlns:a16="http://schemas.microsoft.com/office/drawing/2014/main" id="{31CB01AA-55DA-4BDA-B4AC-7B8295B4B441}"/>
            </a:ext>
          </a:extLst>
        </xdr:cNvPr>
        <xdr:cNvSpPr/>
      </xdr:nvSpPr>
      <xdr:spPr>
        <a:xfrm>
          <a:off x="19897725" y="1392264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126292</xdr:rowOff>
    </xdr:from>
    <xdr:ext cx="469744" cy="259045"/>
    <xdr:sp macro="" textlink="">
      <xdr:nvSpPr>
        <xdr:cNvPr id="709" name="【消防施設】&#10;一人当たり面積該当値テキスト">
          <a:extLst>
            <a:ext uri="{FF2B5EF4-FFF2-40B4-BE49-F238E27FC236}">
              <a16:creationId xmlns:a16="http://schemas.microsoft.com/office/drawing/2014/main" id="{BC7ADDFF-A754-409B-B8BC-54FF43FFC371}"/>
            </a:ext>
          </a:extLst>
        </xdr:cNvPr>
        <xdr:cNvSpPr txBox="1"/>
      </xdr:nvSpPr>
      <xdr:spPr>
        <a:xfrm>
          <a:off x="19992975" y="1388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363</xdr:rowOff>
    </xdr:from>
    <xdr:to>
      <xdr:col>112</xdr:col>
      <xdr:colOff>38100</xdr:colOff>
      <xdr:row>86</xdr:row>
      <xdr:rowOff>101963</xdr:rowOff>
    </xdr:to>
    <xdr:sp macro="" textlink="">
      <xdr:nvSpPr>
        <xdr:cNvPr id="710" name="楕円 709">
          <a:extLst>
            <a:ext uri="{FF2B5EF4-FFF2-40B4-BE49-F238E27FC236}">
              <a16:creationId xmlns:a16="http://schemas.microsoft.com/office/drawing/2014/main" id="{EE00D6EA-7376-4C91-805F-3FB9945D9C8C}"/>
            </a:ext>
          </a:extLst>
        </xdr:cNvPr>
        <xdr:cNvSpPr/>
      </xdr:nvSpPr>
      <xdr:spPr>
        <a:xfrm>
          <a:off x="19154775" y="139259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47898</xdr:rowOff>
    </xdr:from>
    <xdr:to>
      <xdr:col>116</xdr:col>
      <xdr:colOff>63500</xdr:colOff>
      <xdr:row>86</xdr:row>
      <xdr:rowOff>51163</xdr:rowOff>
    </xdr:to>
    <xdr:cxnSp macro="">
      <xdr:nvCxnSpPr>
        <xdr:cNvPr id="711" name="直線コネクタ 710">
          <a:extLst>
            <a:ext uri="{FF2B5EF4-FFF2-40B4-BE49-F238E27FC236}">
              <a16:creationId xmlns:a16="http://schemas.microsoft.com/office/drawing/2014/main" id="{954AE8C5-93A0-48F7-8DEC-FD274FE87BDD}"/>
            </a:ext>
          </a:extLst>
        </xdr:cNvPr>
        <xdr:cNvCxnSpPr/>
      </xdr:nvCxnSpPr>
      <xdr:spPr>
        <a:xfrm flipV="1">
          <a:off x="19202400" y="13970273"/>
          <a:ext cx="7524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12" name="n_1aveValue【消防施設】&#10;一人当たり面積">
          <a:extLst>
            <a:ext uri="{FF2B5EF4-FFF2-40B4-BE49-F238E27FC236}">
              <a16:creationId xmlns:a16="http://schemas.microsoft.com/office/drawing/2014/main" id="{09226617-033D-41F0-B3E5-40AC11456E05}"/>
            </a:ext>
          </a:extLst>
        </xdr:cNvPr>
        <xdr:cNvSpPr txBox="1"/>
      </xdr:nvSpPr>
      <xdr:spPr>
        <a:xfrm>
          <a:off x="18983402" y="136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13" name="n_2aveValue【消防施設】&#10;一人当たり面積">
          <a:extLst>
            <a:ext uri="{FF2B5EF4-FFF2-40B4-BE49-F238E27FC236}">
              <a16:creationId xmlns:a16="http://schemas.microsoft.com/office/drawing/2014/main" id="{5FA78C6C-F157-47EC-BA22-EAA71D72CFBA}"/>
            </a:ext>
          </a:extLst>
        </xdr:cNvPr>
        <xdr:cNvSpPr txBox="1"/>
      </xdr:nvSpPr>
      <xdr:spPr>
        <a:xfrm>
          <a:off x="18183302" y="1370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714" name="n_3aveValue【消防施設】&#10;一人当たり面積">
          <a:extLst>
            <a:ext uri="{FF2B5EF4-FFF2-40B4-BE49-F238E27FC236}">
              <a16:creationId xmlns:a16="http://schemas.microsoft.com/office/drawing/2014/main" id="{E3E160E3-45A9-4E8D-8316-043700139587}"/>
            </a:ext>
          </a:extLst>
        </xdr:cNvPr>
        <xdr:cNvSpPr txBox="1"/>
      </xdr:nvSpPr>
      <xdr:spPr>
        <a:xfrm>
          <a:off x="17383202" y="137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715" name="n_4aveValue【消防施設】&#10;一人当たり面積">
          <a:extLst>
            <a:ext uri="{FF2B5EF4-FFF2-40B4-BE49-F238E27FC236}">
              <a16:creationId xmlns:a16="http://schemas.microsoft.com/office/drawing/2014/main" id="{58F62EDF-6911-4CDE-A14C-B196EE5EBED9}"/>
            </a:ext>
          </a:extLst>
        </xdr:cNvPr>
        <xdr:cNvSpPr txBox="1"/>
      </xdr:nvSpPr>
      <xdr:spPr>
        <a:xfrm>
          <a:off x="16592627" y="1370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93090</xdr:rowOff>
    </xdr:from>
    <xdr:ext cx="469744" cy="259045"/>
    <xdr:sp macro="" textlink="">
      <xdr:nvSpPr>
        <xdr:cNvPr id="716" name="n_1mainValue【消防施設】&#10;一人当たり面積">
          <a:extLst>
            <a:ext uri="{FF2B5EF4-FFF2-40B4-BE49-F238E27FC236}">
              <a16:creationId xmlns:a16="http://schemas.microsoft.com/office/drawing/2014/main" id="{B5C20039-9FBD-4289-B5DB-6D869C9515F0}"/>
            </a:ext>
          </a:extLst>
        </xdr:cNvPr>
        <xdr:cNvSpPr txBox="1"/>
      </xdr:nvSpPr>
      <xdr:spPr>
        <a:xfrm>
          <a:off x="18983402"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47A8F248-059F-4016-8374-C7A7B5D227D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08561F4C-8709-4A9A-8987-F0235BED932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3931F342-74D9-4B1C-AFB3-6490DF1B74C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C3DA3B20-80D0-4DD9-BC81-FEDF68AFE30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2A71B8D0-84F2-43B1-BC3F-66C1F4F2BB93}"/>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C5DC2631-C18F-41D8-96D6-C979C9AE6F7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27759C35-1A06-4113-B4BD-AD908A4B3350}"/>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EF008375-FF73-4747-B378-57D35C43EAE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a:extLst>
            <a:ext uri="{FF2B5EF4-FFF2-40B4-BE49-F238E27FC236}">
              <a16:creationId xmlns:a16="http://schemas.microsoft.com/office/drawing/2014/main" id="{1B6C05C7-F5EA-4025-B7B4-59737527B21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a:extLst>
            <a:ext uri="{FF2B5EF4-FFF2-40B4-BE49-F238E27FC236}">
              <a16:creationId xmlns:a16="http://schemas.microsoft.com/office/drawing/2014/main" id="{3B0AEAE2-8320-4BFD-A1ED-1463518052C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a:extLst>
            <a:ext uri="{FF2B5EF4-FFF2-40B4-BE49-F238E27FC236}">
              <a16:creationId xmlns:a16="http://schemas.microsoft.com/office/drawing/2014/main" id="{D8D74E56-F21D-43ED-AFE3-20B63BA2242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a:extLst>
            <a:ext uri="{FF2B5EF4-FFF2-40B4-BE49-F238E27FC236}">
              <a16:creationId xmlns:a16="http://schemas.microsoft.com/office/drawing/2014/main" id="{EAF89DCD-B588-4A83-AF74-8BF9EFEA9EB5}"/>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9" name="テキスト ボックス 728">
          <a:extLst>
            <a:ext uri="{FF2B5EF4-FFF2-40B4-BE49-F238E27FC236}">
              <a16:creationId xmlns:a16="http://schemas.microsoft.com/office/drawing/2014/main" id="{1B9A7DFE-4F98-43D0-ACA9-B74E14F27363}"/>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a:extLst>
            <a:ext uri="{FF2B5EF4-FFF2-40B4-BE49-F238E27FC236}">
              <a16:creationId xmlns:a16="http://schemas.microsoft.com/office/drawing/2014/main" id="{47BCD1E1-B1C5-4624-ABC1-FB1969DCEBAA}"/>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a:extLst>
            <a:ext uri="{FF2B5EF4-FFF2-40B4-BE49-F238E27FC236}">
              <a16:creationId xmlns:a16="http://schemas.microsoft.com/office/drawing/2014/main" id="{BC3B2374-A5AA-4F3A-9278-0397020E4AA7}"/>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a:extLst>
            <a:ext uri="{FF2B5EF4-FFF2-40B4-BE49-F238E27FC236}">
              <a16:creationId xmlns:a16="http://schemas.microsoft.com/office/drawing/2014/main" id="{2823B63F-F919-4D51-AFDF-4A49D5A5A2DE}"/>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a:extLst>
            <a:ext uri="{FF2B5EF4-FFF2-40B4-BE49-F238E27FC236}">
              <a16:creationId xmlns:a16="http://schemas.microsoft.com/office/drawing/2014/main" id="{19E82659-72A1-4C70-88BE-9C3886C3DE66}"/>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a:extLst>
            <a:ext uri="{FF2B5EF4-FFF2-40B4-BE49-F238E27FC236}">
              <a16:creationId xmlns:a16="http://schemas.microsoft.com/office/drawing/2014/main" id="{8E97652F-F137-4430-8485-F50894F9C051}"/>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a:extLst>
            <a:ext uri="{FF2B5EF4-FFF2-40B4-BE49-F238E27FC236}">
              <a16:creationId xmlns:a16="http://schemas.microsoft.com/office/drawing/2014/main" id="{39ECAF9C-3C00-4F10-AE75-32E58FAEE552}"/>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a:extLst>
            <a:ext uri="{FF2B5EF4-FFF2-40B4-BE49-F238E27FC236}">
              <a16:creationId xmlns:a16="http://schemas.microsoft.com/office/drawing/2014/main" id="{F5C3E5DC-4CE3-47AF-AE4C-75A60C47294B}"/>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a:extLst>
            <a:ext uri="{FF2B5EF4-FFF2-40B4-BE49-F238E27FC236}">
              <a16:creationId xmlns:a16="http://schemas.microsoft.com/office/drawing/2014/main" id="{471E376E-E448-4CF3-B086-9926A9785161}"/>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a:extLst>
            <a:ext uri="{FF2B5EF4-FFF2-40B4-BE49-F238E27FC236}">
              <a16:creationId xmlns:a16="http://schemas.microsoft.com/office/drawing/2014/main" id="{D0C44077-63DC-465D-AD6E-24BFF15ADDB1}"/>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9" name="テキスト ボックス 738">
          <a:extLst>
            <a:ext uri="{FF2B5EF4-FFF2-40B4-BE49-F238E27FC236}">
              <a16:creationId xmlns:a16="http://schemas.microsoft.com/office/drawing/2014/main" id="{E793BF62-56F3-472F-9874-37CEFAE19BF7}"/>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CFF89FAE-230F-43D3-BBC1-B65FEF31DEC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a:extLst>
            <a:ext uri="{FF2B5EF4-FFF2-40B4-BE49-F238E27FC236}">
              <a16:creationId xmlns:a16="http://schemas.microsoft.com/office/drawing/2014/main" id="{B9977438-F21C-4FA1-A3D3-782823E1A09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42" name="直線コネクタ 741">
          <a:extLst>
            <a:ext uri="{FF2B5EF4-FFF2-40B4-BE49-F238E27FC236}">
              <a16:creationId xmlns:a16="http://schemas.microsoft.com/office/drawing/2014/main" id="{CCB19DEB-655C-4A75-B73C-293335B851C5}"/>
            </a:ext>
          </a:extLst>
        </xdr:cNvPr>
        <xdr:cNvCxnSpPr/>
      </xdr:nvCxnSpPr>
      <xdr:spPr>
        <a:xfrm flipV="1">
          <a:off x="14696439" y="16217991"/>
          <a:ext cx="0" cy="146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43" name="【庁舎】&#10;有形固定資産減価償却率最小値テキスト">
          <a:extLst>
            <a:ext uri="{FF2B5EF4-FFF2-40B4-BE49-F238E27FC236}">
              <a16:creationId xmlns:a16="http://schemas.microsoft.com/office/drawing/2014/main" id="{3923B0F2-2041-4CC7-AAB1-C326F83D8E91}"/>
            </a:ext>
          </a:extLst>
        </xdr:cNvPr>
        <xdr:cNvSpPr txBox="1"/>
      </xdr:nvSpPr>
      <xdr:spPr>
        <a:xfrm>
          <a:off x="14735175" y="1768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44" name="直線コネクタ 743">
          <a:extLst>
            <a:ext uri="{FF2B5EF4-FFF2-40B4-BE49-F238E27FC236}">
              <a16:creationId xmlns:a16="http://schemas.microsoft.com/office/drawing/2014/main" id="{1C5B7095-1BA7-49D0-BD53-1480B2E0AE4C}"/>
            </a:ext>
          </a:extLst>
        </xdr:cNvPr>
        <xdr:cNvCxnSpPr/>
      </xdr:nvCxnSpPr>
      <xdr:spPr>
        <a:xfrm>
          <a:off x="14611350" y="17678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45" name="【庁舎】&#10;有形固定資産減価償却率最大値テキスト">
          <a:extLst>
            <a:ext uri="{FF2B5EF4-FFF2-40B4-BE49-F238E27FC236}">
              <a16:creationId xmlns:a16="http://schemas.microsoft.com/office/drawing/2014/main" id="{4CA1EA7D-F165-4EDB-847A-0A773D5479B3}"/>
            </a:ext>
          </a:extLst>
        </xdr:cNvPr>
        <xdr:cNvSpPr txBox="1"/>
      </xdr:nvSpPr>
      <xdr:spPr>
        <a:xfrm>
          <a:off x="14735175" y="16012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46" name="直線コネクタ 745">
          <a:extLst>
            <a:ext uri="{FF2B5EF4-FFF2-40B4-BE49-F238E27FC236}">
              <a16:creationId xmlns:a16="http://schemas.microsoft.com/office/drawing/2014/main" id="{4ECE9A8A-8767-4C40-B2DE-19C0CBC1B889}"/>
            </a:ext>
          </a:extLst>
        </xdr:cNvPr>
        <xdr:cNvCxnSpPr/>
      </xdr:nvCxnSpPr>
      <xdr:spPr>
        <a:xfrm>
          <a:off x="14611350" y="162179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47" name="【庁舎】&#10;有形固定資産減価償却率平均値テキスト">
          <a:extLst>
            <a:ext uri="{FF2B5EF4-FFF2-40B4-BE49-F238E27FC236}">
              <a16:creationId xmlns:a16="http://schemas.microsoft.com/office/drawing/2014/main" id="{B02B0EF5-D288-4882-9810-380178917AAC}"/>
            </a:ext>
          </a:extLst>
        </xdr:cNvPr>
        <xdr:cNvSpPr txBox="1"/>
      </xdr:nvSpPr>
      <xdr:spPr>
        <a:xfrm>
          <a:off x="14735175" y="167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48" name="フローチャート: 判断 747">
          <a:extLst>
            <a:ext uri="{FF2B5EF4-FFF2-40B4-BE49-F238E27FC236}">
              <a16:creationId xmlns:a16="http://schemas.microsoft.com/office/drawing/2014/main" id="{452ADBD9-C993-4F7A-979F-B9FE00D35269}"/>
            </a:ext>
          </a:extLst>
        </xdr:cNvPr>
        <xdr:cNvSpPr/>
      </xdr:nvSpPr>
      <xdr:spPr>
        <a:xfrm>
          <a:off x="14649450" y="169275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49" name="フローチャート: 判断 748">
          <a:extLst>
            <a:ext uri="{FF2B5EF4-FFF2-40B4-BE49-F238E27FC236}">
              <a16:creationId xmlns:a16="http://schemas.microsoft.com/office/drawing/2014/main" id="{F92F4498-C2D3-43FB-83F7-7B89A1BC5DED}"/>
            </a:ext>
          </a:extLst>
        </xdr:cNvPr>
        <xdr:cNvSpPr/>
      </xdr:nvSpPr>
      <xdr:spPr>
        <a:xfrm>
          <a:off x="13887450" y="168966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50" name="フローチャート: 判断 749">
          <a:extLst>
            <a:ext uri="{FF2B5EF4-FFF2-40B4-BE49-F238E27FC236}">
              <a16:creationId xmlns:a16="http://schemas.microsoft.com/office/drawing/2014/main" id="{75A45E04-5EF0-4DE3-8A24-5EF97BD14E6F}"/>
            </a:ext>
          </a:extLst>
        </xdr:cNvPr>
        <xdr:cNvSpPr/>
      </xdr:nvSpPr>
      <xdr:spPr>
        <a:xfrm>
          <a:off x="13096875" y="169063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51" name="フローチャート: 判断 750">
          <a:extLst>
            <a:ext uri="{FF2B5EF4-FFF2-40B4-BE49-F238E27FC236}">
              <a16:creationId xmlns:a16="http://schemas.microsoft.com/office/drawing/2014/main" id="{72892121-4A49-43DC-ABE2-79E7EE0A856C}"/>
            </a:ext>
          </a:extLst>
        </xdr:cNvPr>
        <xdr:cNvSpPr/>
      </xdr:nvSpPr>
      <xdr:spPr>
        <a:xfrm>
          <a:off x="12296775" y="168900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52" name="フローチャート: 判断 751">
          <a:extLst>
            <a:ext uri="{FF2B5EF4-FFF2-40B4-BE49-F238E27FC236}">
              <a16:creationId xmlns:a16="http://schemas.microsoft.com/office/drawing/2014/main" id="{77663A47-2C07-4842-ADDE-C3A38FDF3064}"/>
            </a:ext>
          </a:extLst>
        </xdr:cNvPr>
        <xdr:cNvSpPr/>
      </xdr:nvSpPr>
      <xdr:spPr>
        <a:xfrm>
          <a:off x="11487150" y="17032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90CBC2EB-D2E0-4090-9328-6D8F8A4159F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75A85E20-11DC-4A0D-BB9B-0CBE8D7D96CA}"/>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128C68A5-D7E5-4FAC-96CD-2C18038F0C2F}"/>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98873D61-A78A-47E1-9D5E-3B608B41796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DE09943E-4CA2-41EB-BA8A-A8780BDB0A2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758" name="楕円 757">
          <a:extLst>
            <a:ext uri="{FF2B5EF4-FFF2-40B4-BE49-F238E27FC236}">
              <a16:creationId xmlns:a16="http://schemas.microsoft.com/office/drawing/2014/main" id="{45C894FC-D51F-4175-8F11-6B1EF09F28D1}"/>
            </a:ext>
          </a:extLst>
        </xdr:cNvPr>
        <xdr:cNvSpPr/>
      </xdr:nvSpPr>
      <xdr:spPr>
        <a:xfrm>
          <a:off x="14649450" y="170043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759" name="【庁舎】&#10;有形固定資産減価償却率該当値テキスト">
          <a:extLst>
            <a:ext uri="{FF2B5EF4-FFF2-40B4-BE49-F238E27FC236}">
              <a16:creationId xmlns:a16="http://schemas.microsoft.com/office/drawing/2014/main" id="{902ADD9C-1AD5-43C1-A755-BA834B6BD5C8}"/>
            </a:ext>
          </a:extLst>
        </xdr:cNvPr>
        <xdr:cNvSpPr txBox="1"/>
      </xdr:nvSpPr>
      <xdr:spPr>
        <a:xfrm>
          <a:off x="14735175" y="1698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760" name="楕円 759">
          <a:extLst>
            <a:ext uri="{FF2B5EF4-FFF2-40B4-BE49-F238E27FC236}">
              <a16:creationId xmlns:a16="http://schemas.microsoft.com/office/drawing/2014/main" id="{2F8E106A-E800-4ED4-9C55-D5DA696C474D}"/>
            </a:ext>
          </a:extLst>
        </xdr:cNvPr>
        <xdr:cNvSpPr/>
      </xdr:nvSpPr>
      <xdr:spPr>
        <a:xfrm>
          <a:off x="13887450" y="169651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40277</xdr:rowOff>
    </xdr:to>
    <xdr:cxnSp macro="">
      <xdr:nvCxnSpPr>
        <xdr:cNvPr id="761" name="直線コネクタ 760">
          <a:extLst>
            <a:ext uri="{FF2B5EF4-FFF2-40B4-BE49-F238E27FC236}">
              <a16:creationId xmlns:a16="http://schemas.microsoft.com/office/drawing/2014/main" id="{C579E4C3-B6CF-4389-A7DB-1E9E5C1FA80D}"/>
            </a:ext>
          </a:extLst>
        </xdr:cNvPr>
        <xdr:cNvCxnSpPr/>
      </xdr:nvCxnSpPr>
      <xdr:spPr>
        <a:xfrm>
          <a:off x="13935075" y="17003213"/>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762" name="n_1aveValue【庁舎】&#10;有形固定資産減価償却率">
          <a:extLst>
            <a:ext uri="{FF2B5EF4-FFF2-40B4-BE49-F238E27FC236}">
              <a16:creationId xmlns:a16="http://schemas.microsoft.com/office/drawing/2014/main" id="{CC9EAC3C-98F1-4566-9E50-23DA7000A38A}"/>
            </a:ext>
          </a:extLst>
        </xdr:cNvPr>
        <xdr:cNvSpPr txBox="1"/>
      </xdr:nvSpPr>
      <xdr:spPr>
        <a:xfrm>
          <a:off x="13745219" y="1668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763" name="n_2aveValue【庁舎】&#10;有形固定資産減価償却率">
          <a:extLst>
            <a:ext uri="{FF2B5EF4-FFF2-40B4-BE49-F238E27FC236}">
              <a16:creationId xmlns:a16="http://schemas.microsoft.com/office/drawing/2014/main" id="{32231543-6029-4AF1-BE5C-394EF6F67494}"/>
            </a:ext>
          </a:extLst>
        </xdr:cNvPr>
        <xdr:cNvSpPr txBox="1"/>
      </xdr:nvSpPr>
      <xdr:spPr>
        <a:xfrm>
          <a:off x="12964169" y="1668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64" name="n_3aveValue【庁舎】&#10;有形固定資産減価償却率">
          <a:extLst>
            <a:ext uri="{FF2B5EF4-FFF2-40B4-BE49-F238E27FC236}">
              <a16:creationId xmlns:a16="http://schemas.microsoft.com/office/drawing/2014/main" id="{57832032-D5A9-4961-A031-69DF695AFD29}"/>
            </a:ext>
          </a:extLst>
        </xdr:cNvPr>
        <xdr:cNvSpPr txBox="1"/>
      </xdr:nvSpPr>
      <xdr:spPr>
        <a:xfrm>
          <a:off x="12164069" y="1667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65" name="n_4aveValue【庁舎】&#10;有形固定資産減価償却率">
          <a:extLst>
            <a:ext uri="{FF2B5EF4-FFF2-40B4-BE49-F238E27FC236}">
              <a16:creationId xmlns:a16="http://schemas.microsoft.com/office/drawing/2014/main" id="{BB4705C3-D8E6-4777-A996-5426FCA6C9CF}"/>
            </a:ext>
          </a:extLst>
        </xdr:cNvPr>
        <xdr:cNvSpPr txBox="1"/>
      </xdr:nvSpPr>
      <xdr:spPr>
        <a:xfrm>
          <a:off x="11354444" y="168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43015</xdr:rowOff>
    </xdr:from>
    <xdr:ext cx="405111" cy="259045"/>
    <xdr:sp macro="" textlink="">
      <xdr:nvSpPr>
        <xdr:cNvPr id="766" name="n_1mainValue【庁舎】&#10;有形固定資産減価償却率">
          <a:extLst>
            <a:ext uri="{FF2B5EF4-FFF2-40B4-BE49-F238E27FC236}">
              <a16:creationId xmlns:a16="http://schemas.microsoft.com/office/drawing/2014/main" id="{53D11D74-F300-4E6C-ABC7-3E25334E6F59}"/>
            </a:ext>
          </a:extLst>
        </xdr:cNvPr>
        <xdr:cNvSpPr txBox="1"/>
      </xdr:nvSpPr>
      <xdr:spPr>
        <a:xfrm>
          <a:off x="13745219" y="170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a:extLst>
            <a:ext uri="{FF2B5EF4-FFF2-40B4-BE49-F238E27FC236}">
              <a16:creationId xmlns:a16="http://schemas.microsoft.com/office/drawing/2014/main" id="{5410C916-6F32-4980-A050-658D796E7B6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a:extLst>
            <a:ext uri="{FF2B5EF4-FFF2-40B4-BE49-F238E27FC236}">
              <a16:creationId xmlns:a16="http://schemas.microsoft.com/office/drawing/2014/main" id="{9F760570-2857-4E21-960E-5E56726DF0B1}"/>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a:extLst>
            <a:ext uri="{FF2B5EF4-FFF2-40B4-BE49-F238E27FC236}">
              <a16:creationId xmlns:a16="http://schemas.microsoft.com/office/drawing/2014/main" id="{E4324336-08A0-49B8-8F1E-119C45C00C8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a:extLst>
            <a:ext uri="{FF2B5EF4-FFF2-40B4-BE49-F238E27FC236}">
              <a16:creationId xmlns:a16="http://schemas.microsoft.com/office/drawing/2014/main" id="{FAD4FBF2-6261-4F4C-8019-04642479910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a:extLst>
            <a:ext uri="{FF2B5EF4-FFF2-40B4-BE49-F238E27FC236}">
              <a16:creationId xmlns:a16="http://schemas.microsoft.com/office/drawing/2014/main" id="{F5620066-6439-464B-93E0-380AF39B38E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a:extLst>
            <a:ext uri="{FF2B5EF4-FFF2-40B4-BE49-F238E27FC236}">
              <a16:creationId xmlns:a16="http://schemas.microsoft.com/office/drawing/2014/main" id="{43D5D5A4-745E-4D53-9137-6D5864303BE2}"/>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a:extLst>
            <a:ext uri="{FF2B5EF4-FFF2-40B4-BE49-F238E27FC236}">
              <a16:creationId xmlns:a16="http://schemas.microsoft.com/office/drawing/2014/main" id="{B8154F38-6F4B-4B20-92B3-E457F308CDB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a:extLst>
            <a:ext uri="{FF2B5EF4-FFF2-40B4-BE49-F238E27FC236}">
              <a16:creationId xmlns:a16="http://schemas.microsoft.com/office/drawing/2014/main" id="{00379E20-D81F-4521-BF9C-C427DB6F7D7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a:extLst>
            <a:ext uri="{FF2B5EF4-FFF2-40B4-BE49-F238E27FC236}">
              <a16:creationId xmlns:a16="http://schemas.microsoft.com/office/drawing/2014/main" id="{D3B6219C-FA00-47B5-8A4F-2B855E9F44A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a:extLst>
            <a:ext uri="{FF2B5EF4-FFF2-40B4-BE49-F238E27FC236}">
              <a16:creationId xmlns:a16="http://schemas.microsoft.com/office/drawing/2014/main" id="{D406E941-43AB-4A5F-A89D-F70A981F0A6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a:extLst>
            <a:ext uri="{FF2B5EF4-FFF2-40B4-BE49-F238E27FC236}">
              <a16:creationId xmlns:a16="http://schemas.microsoft.com/office/drawing/2014/main" id="{DBAE7EF7-36C4-48ED-ADA4-68C877B282DE}"/>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a:extLst>
            <a:ext uri="{FF2B5EF4-FFF2-40B4-BE49-F238E27FC236}">
              <a16:creationId xmlns:a16="http://schemas.microsoft.com/office/drawing/2014/main" id="{518D40B6-B01D-4874-AE63-0F1F212CAC41}"/>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a:extLst>
            <a:ext uri="{FF2B5EF4-FFF2-40B4-BE49-F238E27FC236}">
              <a16:creationId xmlns:a16="http://schemas.microsoft.com/office/drawing/2014/main" id="{8D8C0A1A-FD1A-448D-B77D-AC96679927B8}"/>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a:extLst>
            <a:ext uri="{FF2B5EF4-FFF2-40B4-BE49-F238E27FC236}">
              <a16:creationId xmlns:a16="http://schemas.microsoft.com/office/drawing/2014/main" id="{473CD470-818B-4EE4-BBA3-3C5021C6E274}"/>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a:extLst>
            <a:ext uri="{FF2B5EF4-FFF2-40B4-BE49-F238E27FC236}">
              <a16:creationId xmlns:a16="http://schemas.microsoft.com/office/drawing/2014/main" id="{719E09E6-A3E4-4EE2-A760-86A3BFE02B2B}"/>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a:extLst>
            <a:ext uri="{FF2B5EF4-FFF2-40B4-BE49-F238E27FC236}">
              <a16:creationId xmlns:a16="http://schemas.microsoft.com/office/drawing/2014/main" id="{DF6AEB0F-80D0-4214-AAE1-FBB6FB4EC84C}"/>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a:extLst>
            <a:ext uri="{FF2B5EF4-FFF2-40B4-BE49-F238E27FC236}">
              <a16:creationId xmlns:a16="http://schemas.microsoft.com/office/drawing/2014/main" id="{6E8F14CE-A6EA-4984-99A7-8E82A8421602}"/>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a:extLst>
            <a:ext uri="{FF2B5EF4-FFF2-40B4-BE49-F238E27FC236}">
              <a16:creationId xmlns:a16="http://schemas.microsoft.com/office/drawing/2014/main" id="{6E01607D-8F9C-43E7-94D0-CB73004853AC}"/>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a:extLst>
            <a:ext uri="{FF2B5EF4-FFF2-40B4-BE49-F238E27FC236}">
              <a16:creationId xmlns:a16="http://schemas.microsoft.com/office/drawing/2014/main" id="{7EF340D4-9DF8-4CD8-8E2E-5AE36298BC4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a:extLst>
            <a:ext uri="{FF2B5EF4-FFF2-40B4-BE49-F238E27FC236}">
              <a16:creationId xmlns:a16="http://schemas.microsoft.com/office/drawing/2014/main" id="{B7C85AE8-D019-4D62-9D9A-08E5629ED462}"/>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B39431CC-8585-4C3D-8B56-0DE88D5CD17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C60A6829-F06E-42F2-8E18-1F622A25AF5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a:extLst>
            <a:ext uri="{FF2B5EF4-FFF2-40B4-BE49-F238E27FC236}">
              <a16:creationId xmlns:a16="http://schemas.microsoft.com/office/drawing/2014/main" id="{7C5573DD-07AD-4F59-84A4-8B3EDD251D6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90" name="直線コネクタ 789">
          <a:extLst>
            <a:ext uri="{FF2B5EF4-FFF2-40B4-BE49-F238E27FC236}">
              <a16:creationId xmlns:a16="http://schemas.microsoft.com/office/drawing/2014/main" id="{54B355A3-1F48-4694-A077-F2C3CF082F10}"/>
            </a:ext>
          </a:extLst>
        </xdr:cNvPr>
        <xdr:cNvCxnSpPr/>
      </xdr:nvCxnSpPr>
      <xdr:spPr>
        <a:xfrm flipV="1">
          <a:off x="19954239" y="1635442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91" name="【庁舎】&#10;一人当たり面積最小値テキスト">
          <a:extLst>
            <a:ext uri="{FF2B5EF4-FFF2-40B4-BE49-F238E27FC236}">
              <a16:creationId xmlns:a16="http://schemas.microsoft.com/office/drawing/2014/main" id="{6E9D38F1-E64B-4417-94EF-D8FD61348035}"/>
            </a:ext>
          </a:extLst>
        </xdr:cNvPr>
        <xdr:cNvSpPr txBox="1"/>
      </xdr:nvSpPr>
      <xdr:spPr>
        <a:xfrm>
          <a:off x="19992975"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92" name="直線コネクタ 791">
          <a:extLst>
            <a:ext uri="{FF2B5EF4-FFF2-40B4-BE49-F238E27FC236}">
              <a16:creationId xmlns:a16="http://schemas.microsoft.com/office/drawing/2014/main" id="{E337A6A8-354E-40EC-864E-1B969088D410}"/>
            </a:ext>
          </a:extLst>
        </xdr:cNvPr>
        <xdr:cNvCxnSpPr/>
      </xdr:nvCxnSpPr>
      <xdr:spPr>
        <a:xfrm>
          <a:off x="19878675" y="17591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93" name="【庁舎】&#10;一人当たり面積最大値テキスト">
          <a:extLst>
            <a:ext uri="{FF2B5EF4-FFF2-40B4-BE49-F238E27FC236}">
              <a16:creationId xmlns:a16="http://schemas.microsoft.com/office/drawing/2014/main" id="{1671811D-B158-46CA-8E9E-5479685103FD}"/>
            </a:ext>
          </a:extLst>
        </xdr:cNvPr>
        <xdr:cNvSpPr txBox="1"/>
      </xdr:nvSpPr>
      <xdr:spPr>
        <a:xfrm>
          <a:off x="19992975"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94" name="直線コネクタ 793">
          <a:extLst>
            <a:ext uri="{FF2B5EF4-FFF2-40B4-BE49-F238E27FC236}">
              <a16:creationId xmlns:a16="http://schemas.microsoft.com/office/drawing/2014/main" id="{B3E5B5F8-4A4B-48A3-8ED3-1AABCE2EA510}"/>
            </a:ext>
          </a:extLst>
        </xdr:cNvPr>
        <xdr:cNvCxnSpPr/>
      </xdr:nvCxnSpPr>
      <xdr:spPr>
        <a:xfrm>
          <a:off x="19878675" y="16354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795" name="【庁舎】&#10;一人当たり面積平均値テキスト">
          <a:extLst>
            <a:ext uri="{FF2B5EF4-FFF2-40B4-BE49-F238E27FC236}">
              <a16:creationId xmlns:a16="http://schemas.microsoft.com/office/drawing/2014/main" id="{62CB194B-63D7-4DA6-A7D3-BABC2CF863E5}"/>
            </a:ext>
          </a:extLst>
        </xdr:cNvPr>
        <xdr:cNvSpPr txBox="1"/>
      </xdr:nvSpPr>
      <xdr:spPr>
        <a:xfrm>
          <a:off x="19992975" y="1690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96" name="フローチャート: 判断 795">
          <a:extLst>
            <a:ext uri="{FF2B5EF4-FFF2-40B4-BE49-F238E27FC236}">
              <a16:creationId xmlns:a16="http://schemas.microsoft.com/office/drawing/2014/main" id="{FE8DA398-7F55-4EBD-8D5C-BD6799DF69DF}"/>
            </a:ext>
          </a:extLst>
        </xdr:cNvPr>
        <xdr:cNvSpPr/>
      </xdr:nvSpPr>
      <xdr:spPr>
        <a:xfrm>
          <a:off x="19897725"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97" name="フローチャート: 判断 796">
          <a:extLst>
            <a:ext uri="{FF2B5EF4-FFF2-40B4-BE49-F238E27FC236}">
              <a16:creationId xmlns:a16="http://schemas.microsoft.com/office/drawing/2014/main" id="{689ABB50-914B-457A-BFC8-C1C606DB4E95}"/>
            </a:ext>
          </a:extLst>
        </xdr:cNvPr>
        <xdr:cNvSpPr/>
      </xdr:nvSpPr>
      <xdr:spPr>
        <a:xfrm>
          <a:off x="191547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98" name="フローチャート: 判断 797">
          <a:extLst>
            <a:ext uri="{FF2B5EF4-FFF2-40B4-BE49-F238E27FC236}">
              <a16:creationId xmlns:a16="http://schemas.microsoft.com/office/drawing/2014/main" id="{020F5286-664E-443F-BBC4-A8ED7927EC68}"/>
            </a:ext>
          </a:extLst>
        </xdr:cNvPr>
        <xdr:cNvSpPr/>
      </xdr:nvSpPr>
      <xdr:spPr>
        <a:xfrm>
          <a:off x="183451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99" name="フローチャート: 判断 798">
          <a:extLst>
            <a:ext uri="{FF2B5EF4-FFF2-40B4-BE49-F238E27FC236}">
              <a16:creationId xmlns:a16="http://schemas.microsoft.com/office/drawing/2014/main" id="{D6C44049-4F2E-48CC-A5C9-3A6ECBA87F40}"/>
            </a:ext>
          </a:extLst>
        </xdr:cNvPr>
        <xdr:cNvSpPr/>
      </xdr:nvSpPr>
      <xdr:spPr>
        <a:xfrm>
          <a:off x="17554575" y="17108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00" name="フローチャート: 判断 799">
          <a:extLst>
            <a:ext uri="{FF2B5EF4-FFF2-40B4-BE49-F238E27FC236}">
              <a16:creationId xmlns:a16="http://schemas.microsoft.com/office/drawing/2014/main" id="{6D4C5DD8-B0EC-4C2E-AD03-2ED987DF18FC}"/>
            </a:ext>
          </a:extLst>
        </xdr:cNvPr>
        <xdr:cNvSpPr/>
      </xdr:nvSpPr>
      <xdr:spPr>
        <a:xfrm>
          <a:off x="16754475" y="171443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27E21049-6F73-4AFE-A3A6-AFE2A333575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4FC63FFE-44E7-4CF6-BE52-79CD4BC4A524}"/>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7294FD23-ECC4-4717-85E5-E60E28F6311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EC26A128-2B57-43FA-ABE5-D4BC86CEC88D}"/>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DCF80A7E-A751-462C-90B6-57DC2F5591C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149225</xdr:rowOff>
    </xdr:from>
    <xdr:to>
      <xdr:col>116</xdr:col>
      <xdr:colOff>114300</xdr:colOff>
      <xdr:row>107</xdr:row>
      <xdr:rowOff>79375</xdr:rowOff>
    </xdr:to>
    <xdr:sp macro="" textlink="">
      <xdr:nvSpPr>
        <xdr:cNvPr id="806" name="楕円 805">
          <a:extLst>
            <a:ext uri="{FF2B5EF4-FFF2-40B4-BE49-F238E27FC236}">
              <a16:creationId xmlns:a16="http://schemas.microsoft.com/office/drawing/2014/main" id="{FF0B8BA4-B151-4709-8DC8-9DD593492E06}"/>
            </a:ext>
          </a:extLst>
        </xdr:cNvPr>
        <xdr:cNvSpPr/>
      </xdr:nvSpPr>
      <xdr:spPr>
        <a:xfrm>
          <a:off x="19897725" y="17313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127652</xdr:rowOff>
    </xdr:from>
    <xdr:ext cx="469744" cy="259045"/>
    <xdr:sp macro="" textlink="">
      <xdr:nvSpPr>
        <xdr:cNvPr id="807" name="【庁舎】&#10;一人当たり面積該当値テキスト">
          <a:extLst>
            <a:ext uri="{FF2B5EF4-FFF2-40B4-BE49-F238E27FC236}">
              <a16:creationId xmlns:a16="http://schemas.microsoft.com/office/drawing/2014/main" id="{4DF3208A-5A6E-4C80-8E15-4EBD136B370B}"/>
            </a:ext>
          </a:extLst>
        </xdr:cNvPr>
        <xdr:cNvSpPr txBox="1"/>
      </xdr:nvSpPr>
      <xdr:spPr>
        <a:xfrm>
          <a:off x="19992975"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808" name="楕円 807">
          <a:extLst>
            <a:ext uri="{FF2B5EF4-FFF2-40B4-BE49-F238E27FC236}">
              <a16:creationId xmlns:a16="http://schemas.microsoft.com/office/drawing/2014/main" id="{64BA9074-CB78-48B9-BC5A-B128E61BBFDC}"/>
            </a:ext>
          </a:extLst>
        </xdr:cNvPr>
        <xdr:cNvSpPr/>
      </xdr:nvSpPr>
      <xdr:spPr>
        <a:xfrm>
          <a:off x="19154775" y="173189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28575</xdr:rowOff>
    </xdr:from>
    <xdr:to>
      <xdr:col>116</xdr:col>
      <xdr:colOff>63500</xdr:colOff>
      <xdr:row>107</xdr:row>
      <xdr:rowOff>34289</xdr:rowOff>
    </xdr:to>
    <xdr:cxnSp macro="">
      <xdr:nvCxnSpPr>
        <xdr:cNvPr id="809" name="直線コネクタ 808">
          <a:extLst>
            <a:ext uri="{FF2B5EF4-FFF2-40B4-BE49-F238E27FC236}">
              <a16:creationId xmlns:a16="http://schemas.microsoft.com/office/drawing/2014/main" id="{BAFDDF74-09CE-40BF-B3E6-8EA09E467F98}"/>
            </a:ext>
          </a:extLst>
        </xdr:cNvPr>
        <xdr:cNvCxnSpPr/>
      </xdr:nvCxnSpPr>
      <xdr:spPr>
        <a:xfrm flipV="1">
          <a:off x="19202400" y="17351375"/>
          <a:ext cx="752475"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10" name="n_1aveValue【庁舎】&#10;一人当たり面積">
          <a:extLst>
            <a:ext uri="{FF2B5EF4-FFF2-40B4-BE49-F238E27FC236}">
              <a16:creationId xmlns:a16="http://schemas.microsoft.com/office/drawing/2014/main" id="{C25946C0-7BE4-4B7B-B26B-27C5FBAA38B4}"/>
            </a:ext>
          </a:extLst>
        </xdr:cNvPr>
        <xdr:cNvSpPr txBox="1"/>
      </xdr:nvSpPr>
      <xdr:spPr>
        <a:xfrm>
          <a:off x="189834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11" name="n_2aveValue【庁舎】&#10;一人当たり面積">
          <a:extLst>
            <a:ext uri="{FF2B5EF4-FFF2-40B4-BE49-F238E27FC236}">
              <a16:creationId xmlns:a16="http://schemas.microsoft.com/office/drawing/2014/main" id="{5D588DE6-A101-4092-94F4-613FEE55A264}"/>
            </a:ext>
          </a:extLst>
        </xdr:cNvPr>
        <xdr:cNvSpPr txBox="1"/>
      </xdr:nvSpPr>
      <xdr:spPr>
        <a:xfrm>
          <a:off x="181833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12" name="n_3aveValue【庁舎】&#10;一人当たり面積">
          <a:extLst>
            <a:ext uri="{FF2B5EF4-FFF2-40B4-BE49-F238E27FC236}">
              <a16:creationId xmlns:a16="http://schemas.microsoft.com/office/drawing/2014/main" id="{8E1AA815-94A7-434B-BEE6-7AEA377338F8}"/>
            </a:ext>
          </a:extLst>
        </xdr:cNvPr>
        <xdr:cNvSpPr txBox="1"/>
      </xdr:nvSpPr>
      <xdr:spPr>
        <a:xfrm>
          <a:off x="17383202"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13" name="n_4aveValue【庁舎】&#10;一人当たり面積">
          <a:extLst>
            <a:ext uri="{FF2B5EF4-FFF2-40B4-BE49-F238E27FC236}">
              <a16:creationId xmlns:a16="http://schemas.microsoft.com/office/drawing/2014/main" id="{52DADDF1-AC25-4742-884E-50922460577F}"/>
            </a:ext>
          </a:extLst>
        </xdr:cNvPr>
        <xdr:cNvSpPr txBox="1"/>
      </xdr:nvSpPr>
      <xdr:spPr>
        <a:xfrm>
          <a:off x="16592627" y="1693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814" name="n_1mainValue【庁舎】&#10;一人当たり面積">
          <a:extLst>
            <a:ext uri="{FF2B5EF4-FFF2-40B4-BE49-F238E27FC236}">
              <a16:creationId xmlns:a16="http://schemas.microsoft.com/office/drawing/2014/main" id="{1BDE097D-899B-451C-9949-B5630F7A28E0}"/>
            </a:ext>
          </a:extLst>
        </xdr:cNvPr>
        <xdr:cNvSpPr txBox="1"/>
      </xdr:nvSpPr>
      <xdr:spPr>
        <a:xfrm>
          <a:off x="18983402" y="1740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a:extLst>
            <a:ext uri="{FF2B5EF4-FFF2-40B4-BE49-F238E27FC236}">
              <a16:creationId xmlns:a16="http://schemas.microsoft.com/office/drawing/2014/main" id="{37AD6207-DC1F-46C7-B48A-A9603FC28D5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a:extLst>
            <a:ext uri="{FF2B5EF4-FFF2-40B4-BE49-F238E27FC236}">
              <a16:creationId xmlns:a16="http://schemas.microsoft.com/office/drawing/2014/main" id="{181E8148-6FAE-4E18-928B-A18B216A1C3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a:extLst>
            <a:ext uri="{FF2B5EF4-FFF2-40B4-BE49-F238E27FC236}">
              <a16:creationId xmlns:a16="http://schemas.microsoft.com/office/drawing/2014/main" id="{440D9993-E0A3-42B7-A65D-73F29B22709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図書館や福祉施設</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、市民会館</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の有形固定資産</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減価償却率が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類似団体平均を大きく上回っており、老朽化対策に取り組む必要がある。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27863669</v>
      </c>
      <c r="BO4" s="485"/>
      <c r="BP4" s="485"/>
      <c r="BQ4" s="485"/>
      <c r="BR4" s="485"/>
      <c r="BS4" s="485"/>
      <c r="BT4" s="485"/>
      <c r="BU4" s="486"/>
      <c r="BV4" s="484">
        <v>27202840</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7.9</v>
      </c>
      <c r="CU4" s="625"/>
      <c r="CV4" s="625"/>
      <c r="CW4" s="625"/>
      <c r="CX4" s="625"/>
      <c r="CY4" s="625"/>
      <c r="CZ4" s="625"/>
      <c r="DA4" s="626"/>
      <c r="DB4" s="624">
        <v>4.7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26824053</v>
      </c>
      <c r="BO5" s="456"/>
      <c r="BP5" s="456"/>
      <c r="BQ5" s="456"/>
      <c r="BR5" s="456"/>
      <c r="BS5" s="456"/>
      <c r="BT5" s="456"/>
      <c r="BU5" s="457"/>
      <c r="BV5" s="455">
        <v>26536500</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85.9</v>
      </c>
      <c r="CU5" s="453"/>
      <c r="CV5" s="453"/>
      <c r="CW5" s="453"/>
      <c r="CX5" s="453"/>
      <c r="CY5" s="453"/>
      <c r="CZ5" s="453"/>
      <c r="DA5" s="454"/>
      <c r="DB5" s="452">
        <v>81.400000000000006</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1039616</v>
      </c>
      <c r="BO6" s="456"/>
      <c r="BP6" s="456"/>
      <c r="BQ6" s="456"/>
      <c r="BR6" s="456"/>
      <c r="BS6" s="456"/>
      <c r="BT6" s="456"/>
      <c r="BU6" s="457"/>
      <c r="BV6" s="455">
        <v>666340</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87</v>
      </c>
      <c r="CU6" s="599"/>
      <c r="CV6" s="599"/>
      <c r="CW6" s="599"/>
      <c r="CX6" s="599"/>
      <c r="CY6" s="599"/>
      <c r="CZ6" s="599"/>
      <c r="DA6" s="600"/>
      <c r="DB6" s="598">
        <v>85.7</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56649</v>
      </c>
      <c r="BO7" s="456"/>
      <c r="BP7" s="456"/>
      <c r="BQ7" s="456"/>
      <c r="BR7" s="456"/>
      <c r="BS7" s="456"/>
      <c r="BT7" s="456"/>
      <c r="BU7" s="457"/>
      <c r="BV7" s="455">
        <v>58868</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12365400</v>
      </c>
      <c r="CU7" s="456"/>
      <c r="CV7" s="456"/>
      <c r="CW7" s="456"/>
      <c r="CX7" s="456"/>
      <c r="CY7" s="456"/>
      <c r="CZ7" s="456"/>
      <c r="DA7" s="457"/>
      <c r="DB7" s="455">
        <v>12802894</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95</v>
      </c>
      <c r="AV8" s="514"/>
      <c r="AW8" s="514"/>
      <c r="AX8" s="514"/>
      <c r="AY8" s="469" t="s">
        <v>109</v>
      </c>
      <c r="AZ8" s="470"/>
      <c r="BA8" s="470"/>
      <c r="BB8" s="470"/>
      <c r="BC8" s="470"/>
      <c r="BD8" s="470"/>
      <c r="BE8" s="470"/>
      <c r="BF8" s="470"/>
      <c r="BG8" s="470"/>
      <c r="BH8" s="470"/>
      <c r="BI8" s="470"/>
      <c r="BJ8" s="470"/>
      <c r="BK8" s="470"/>
      <c r="BL8" s="470"/>
      <c r="BM8" s="471"/>
      <c r="BN8" s="455">
        <v>982967</v>
      </c>
      <c r="BO8" s="456"/>
      <c r="BP8" s="456"/>
      <c r="BQ8" s="456"/>
      <c r="BR8" s="456"/>
      <c r="BS8" s="456"/>
      <c r="BT8" s="456"/>
      <c r="BU8" s="457"/>
      <c r="BV8" s="455">
        <v>607472</v>
      </c>
      <c r="BW8" s="456"/>
      <c r="BX8" s="456"/>
      <c r="BY8" s="456"/>
      <c r="BZ8" s="456"/>
      <c r="CA8" s="456"/>
      <c r="CB8" s="456"/>
      <c r="CC8" s="457"/>
      <c r="CD8" s="495" t="s">
        <v>110</v>
      </c>
      <c r="CE8" s="415"/>
      <c r="CF8" s="415"/>
      <c r="CG8" s="415"/>
      <c r="CH8" s="415"/>
      <c r="CI8" s="415"/>
      <c r="CJ8" s="415"/>
      <c r="CK8" s="415"/>
      <c r="CL8" s="415"/>
      <c r="CM8" s="415"/>
      <c r="CN8" s="415"/>
      <c r="CO8" s="415"/>
      <c r="CP8" s="415"/>
      <c r="CQ8" s="415"/>
      <c r="CR8" s="415"/>
      <c r="CS8" s="496"/>
      <c r="CT8" s="558">
        <v>0.46</v>
      </c>
      <c r="CU8" s="559"/>
      <c r="CV8" s="559"/>
      <c r="CW8" s="559"/>
      <c r="CX8" s="559"/>
      <c r="CY8" s="559"/>
      <c r="CZ8" s="559"/>
      <c r="DA8" s="560"/>
      <c r="DB8" s="558">
        <v>0.47</v>
      </c>
      <c r="DC8" s="559"/>
      <c r="DD8" s="559"/>
      <c r="DE8" s="559"/>
      <c r="DF8" s="559"/>
      <c r="DG8" s="559"/>
      <c r="DH8" s="559"/>
      <c r="DI8" s="560"/>
    </row>
    <row r="9" spans="1:119" ht="18.75" customHeight="1" thickBot="1" x14ac:dyDescent="0.25">
      <c r="A9" s="181"/>
      <c r="B9" s="587" t="s">
        <v>111</v>
      </c>
      <c r="C9" s="588"/>
      <c r="D9" s="588"/>
      <c r="E9" s="588"/>
      <c r="F9" s="588"/>
      <c r="G9" s="588"/>
      <c r="H9" s="588"/>
      <c r="I9" s="588"/>
      <c r="J9" s="588"/>
      <c r="K9" s="506"/>
      <c r="L9" s="589" t="s">
        <v>112</v>
      </c>
      <c r="M9" s="590"/>
      <c r="N9" s="590"/>
      <c r="O9" s="590"/>
      <c r="P9" s="590"/>
      <c r="Q9" s="591"/>
      <c r="R9" s="592">
        <v>43950</v>
      </c>
      <c r="S9" s="593"/>
      <c r="T9" s="593"/>
      <c r="U9" s="593"/>
      <c r="V9" s="594"/>
      <c r="W9" s="524" t="s">
        <v>113</v>
      </c>
      <c r="X9" s="525"/>
      <c r="Y9" s="525"/>
      <c r="Z9" s="525"/>
      <c r="AA9" s="525"/>
      <c r="AB9" s="525"/>
      <c r="AC9" s="525"/>
      <c r="AD9" s="525"/>
      <c r="AE9" s="525"/>
      <c r="AF9" s="525"/>
      <c r="AG9" s="525"/>
      <c r="AH9" s="525"/>
      <c r="AI9" s="525"/>
      <c r="AJ9" s="525"/>
      <c r="AK9" s="525"/>
      <c r="AL9" s="595"/>
      <c r="AM9" s="512" t="s">
        <v>114</v>
      </c>
      <c r="AN9" s="412"/>
      <c r="AO9" s="412"/>
      <c r="AP9" s="412"/>
      <c r="AQ9" s="412"/>
      <c r="AR9" s="412"/>
      <c r="AS9" s="412"/>
      <c r="AT9" s="413"/>
      <c r="AU9" s="513" t="s">
        <v>115</v>
      </c>
      <c r="AV9" s="514"/>
      <c r="AW9" s="514"/>
      <c r="AX9" s="514"/>
      <c r="AY9" s="469" t="s">
        <v>116</v>
      </c>
      <c r="AZ9" s="470"/>
      <c r="BA9" s="470"/>
      <c r="BB9" s="470"/>
      <c r="BC9" s="470"/>
      <c r="BD9" s="470"/>
      <c r="BE9" s="470"/>
      <c r="BF9" s="470"/>
      <c r="BG9" s="470"/>
      <c r="BH9" s="470"/>
      <c r="BI9" s="470"/>
      <c r="BJ9" s="470"/>
      <c r="BK9" s="470"/>
      <c r="BL9" s="470"/>
      <c r="BM9" s="471"/>
      <c r="BN9" s="455">
        <v>375495</v>
      </c>
      <c r="BO9" s="456"/>
      <c r="BP9" s="456"/>
      <c r="BQ9" s="456"/>
      <c r="BR9" s="456"/>
      <c r="BS9" s="456"/>
      <c r="BT9" s="456"/>
      <c r="BU9" s="457"/>
      <c r="BV9" s="455">
        <v>-375555</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15.4</v>
      </c>
      <c r="CU9" s="453"/>
      <c r="CV9" s="453"/>
      <c r="CW9" s="453"/>
      <c r="CX9" s="453"/>
      <c r="CY9" s="453"/>
      <c r="CZ9" s="453"/>
      <c r="DA9" s="454"/>
      <c r="DB9" s="452">
        <v>14.5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118</v>
      </c>
      <c r="M10" s="412"/>
      <c r="N10" s="412"/>
      <c r="O10" s="412"/>
      <c r="P10" s="412"/>
      <c r="Q10" s="413"/>
      <c r="R10" s="408">
        <v>47992</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104240</v>
      </c>
      <c r="BO10" s="456"/>
      <c r="BP10" s="456"/>
      <c r="BQ10" s="456"/>
      <c r="BR10" s="456"/>
      <c r="BS10" s="456"/>
      <c r="BT10" s="456"/>
      <c r="BU10" s="457"/>
      <c r="BV10" s="455">
        <v>492004</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95</v>
      </c>
      <c r="AV11" s="514"/>
      <c r="AW11" s="514"/>
      <c r="AX11" s="514"/>
      <c r="AY11" s="469" t="s">
        <v>126</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16426</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129</v>
      </c>
      <c r="DC11" s="559"/>
      <c r="DD11" s="559"/>
      <c r="DE11" s="559"/>
      <c r="DF11" s="559"/>
      <c r="DG11" s="559"/>
      <c r="DH11" s="559"/>
      <c r="DI11" s="560"/>
    </row>
    <row r="12" spans="1:119" ht="18.75" customHeight="1" x14ac:dyDescent="0.2">
      <c r="A12" s="181"/>
      <c r="B12" s="561" t="s">
        <v>130</v>
      </c>
      <c r="C12" s="562"/>
      <c r="D12" s="562"/>
      <c r="E12" s="562"/>
      <c r="F12" s="562"/>
      <c r="G12" s="562"/>
      <c r="H12" s="562"/>
      <c r="I12" s="562"/>
      <c r="J12" s="562"/>
      <c r="K12" s="563"/>
      <c r="L12" s="570" t="s">
        <v>131</v>
      </c>
      <c r="M12" s="571"/>
      <c r="N12" s="571"/>
      <c r="O12" s="571"/>
      <c r="P12" s="571"/>
      <c r="Q12" s="572"/>
      <c r="R12" s="573">
        <v>44076</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95</v>
      </c>
      <c r="AV12" s="514"/>
      <c r="AW12" s="514"/>
      <c r="AX12" s="514"/>
      <c r="AY12" s="469" t="s">
        <v>135</v>
      </c>
      <c r="AZ12" s="470"/>
      <c r="BA12" s="470"/>
      <c r="BB12" s="470"/>
      <c r="BC12" s="470"/>
      <c r="BD12" s="470"/>
      <c r="BE12" s="470"/>
      <c r="BF12" s="470"/>
      <c r="BG12" s="470"/>
      <c r="BH12" s="470"/>
      <c r="BI12" s="470"/>
      <c r="BJ12" s="470"/>
      <c r="BK12" s="470"/>
      <c r="BL12" s="470"/>
      <c r="BM12" s="471"/>
      <c r="BN12" s="455">
        <v>100000</v>
      </c>
      <c r="BO12" s="456"/>
      <c r="BP12" s="456"/>
      <c r="BQ12" s="456"/>
      <c r="BR12" s="456"/>
      <c r="BS12" s="456"/>
      <c r="BT12" s="456"/>
      <c r="BU12" s="457"/>
      <c r="BV12" s="455">
        <v>66043</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137</v>
      </c>
      <c r="CU12" s="559"/>
      <c r="CV12" s="559"/>
      <c r="CW12" s="559"/>
      <c r="CX12" s="559"/>
      <c r="CY12" s="559"/>
      <c r="CZ12" s="559"/>
      <c r="DA12" s="560"/>
      <c r="DB12" s="558" t="s">
        <v>128</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138</v>
      </c>
      <c r="N13" s="540"/>
      <c r="O13" s="540"/>
      <c r="P13" s="540"/>
      <c r="Q13" s="541"/>
      <c r="R13" s="542">
        <v>43570</v>
      </c>
      <c r="S13" s="543"/>
      <c r="T13" s="543"/>
      <c r="U13" s="543"/>
      <c r="V13" s="544"/>
      <c r="W13" s="545" t="s">
        <v>139</v>
      </c>
      <c r="X13" s="441"/>
      <c r="Y13" s="441"/>
      <c r="Z13" s="441"/>
      <c r="AA13" s="441"/>
      <c r="AB13" s="442"/>
      <c r="AC13" s="408">
        <v>891</v>
      </c>
      <c r="AD13" s="409"/>
      <c r="AE13" s="409"/>
      <c r="AF13" s="409"/>
      <c r="AG13" s="410"/>
      <c r="AH13" s="408">
        <v>1030</v>
      </c>
      <c r="AI13" s="409"/>
      <c r="AJ13" s="409"/>
      <c r="AK13" s="409"/>
      <c r="AL13" s="468"/>
      <c r="AM13" s="512" t="s">
        <v>140</v>
      </c>
      <c r="AN13" s="412"/>
      <c r="AO13" s="412"/>
      <c r="AP13" s="412"/>
      <c r="AQ13" s="412"/>
      <c r="AR13" s="412"/>
      <c r="AS13" s="412"/>
      <c r="AT13" s="413"/>
      <c r="AU13" s="513" t="s">
        <v>141</v>
      </c>
      <c r="AV13" s="514"/>
      <c r="AW13" s="514"/>
      <c r="AX13" s="514"/>
      <c r="AY13" s="469" t="s">
        <v>142</v>
      </c>
      <c r="AZ13" s="470"/>
      <c r="BA13" s="470"/>
      <c r="BB13" s="470"/>
      <c r="BC13" s="470"/>
      <c r="BD13" s="470"/>
      <c r="BE13" s="470"/>
      <c r="BF13" s="470"/>
      <c r="BG13" s="470"/>
      <c r="BH13" s="470"/>
      <c r="BI13" s="470"/>
      <c r="BJ13" s="470"/>
      <c r="BK13" s="470"/>
      <c r="BL13" s="470"/>
      <c r="BM13" s="471"/>
      <c r="BN13" s="455">
        <v>379735</v>
      </c>
      <c r="BO13" s="456"/>
      <c r="BP13" s="456"/>
      <c r="BQ13" s="456"/>
      <c r="BR13" s="456"/>
      <c r="BS13" s="456"/>
      <c r="BT13" s="456"/>
      <c r="BU13" s="457"/>
      <c r="BV13" s="455">
        <v>66832</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11.5</v>
      </c>
      <c r="CU13" s="453"/>
      <c r="CV13" s="453"/>
      <c r="CW13" s="453"/>
      <c r="CX13" s="453"/>
      <c r="CY13" s="453"/>
      <c r="CZ13" s="453"/>
      <c r="DA13" s="454"/>
      <c r="DB13" s="452">
        <v>11.5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144</v>
      </c>
      <c r="M14" s="582"/>
      <c r="N14" s="582"/>
      <c r="O14" s="582"/>
      <c r="P14" s="582"/>
      <c r="Q14" s="583"/>
      <c r="R14" s="542">
        <v>44906</v>
      </c>
      <c r="S14" s="543"/>
      <c r="T14" s="543"/>
      <c r="U14" s="543"/>
      <c r="V14" s="544"/>
      <c r="W14" s="546"/>
      <c r="X14" s="444"/>
      <c r="Y14" s="444"/>
      <c r="Z14" s="444"/>
      <c r="AA14" s="444"/>
      <c r="AB14" s="445"/>
      <c r="AC14" s="535">
        <v>4.2</v>
      </c>
      <c r="AD14" s="536"/>
      <c r="AE14" s="536"/>
      <c r="AF14" s="536"/>
      <c r="AG14" s="537"/>
      <c r="AH14" s="535">
        <v>4.4000000000000004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31.7</v>
      </c>
      <c r="CU14" s="553"/>
      <c r="CV14" s="553"/>
      <c r="CW14" s="553"/>
      <c r="CX14" s="553"/>
      <c r="CY14" s="553"/>
      <c r="CZ14" s="553"/>
      <c r="DA14" s="554"/>
      <c r="DB14" s="552">
        <v>41.9</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146</v>
      </c>
      <c r="N15" s="540"/>
      <c r="O15" s="540"/>
      <c r="P15" s="540"/>
      <c r="Q15" s="541"/>
      <c r="R15" s="542">
        <v>44460</v>
      </c>
      <c r="S15" s="543"/>
      <c r="T15" s="543"/>
      <c r="U15" s="543"/>
      <c r="V15" s="544"/>
      <c r="W15" s="545" t="s">
        <v>147</v>
      </c>
      <c r="X15" s="441"/>
      <c r="Y15" s="441"/>
      <c r="Z15" s="441"/>
      <c r="AA15" s="441"/>
      <c r="AB15" s="442"/>
      <c r="AC15" s="408">
        <v>7202</v>
      </c>
      <c r="AD15" s="409"/>
      <c r="AE15" s="409"/>
      <c r="AF15" s="409"/>
      <c r="AG15" s="410"/>
      <c r="AH15" s="408">
        <v>8060</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5053814</v>
      </c>
      <c r="BO15" s="485"/>
      <c r="BP15" s="485"/>
      <c r="BQ15" s="485"/>
      <c r="BR15" s="485"/>
      <c r="BS15" s="485"/>
      <c r="BT15" s="485"/>
      <c r="BU15" s="486"/>
      <c r="BV15" s="484">
        <v>4867901</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33.799999999999997</v>
      </c>
      <c r="AD16" s="536"/>
      <c r="AE16" s="536"/>
      <c r="AF16" s="536"/>
      <c r="AG16" s="537"/>
      <c r="AH16" s="535">
        <v>34.799999999999997</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10935314</v>
      </c>
      <c r="BO16" s="456"/>
      <c r="BP16" s="456"/>
      <c r="BQ16" s="456"/>
      <c r="BR16" s="456"/>
      <c r="BS16" s="456"/>
      <c r="BT16" s="456"/>
      <c r="BU16" s="457"/>
      <c r="BV16" s="455">
        <v>10965793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13220</v>
      </c>
      <c r="AD17" s="409"/>
      <c r="AE17" s="409"/>
      <c r="AF17" s="409"/>
      <c r="AG17" s="410"/>
      <c r="AH17" s="408">
        <v>14094</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6275837</v>
      </c>
      <c r="BO17" s="456"/>
      <c r="BP17" s="456"/>
      <c r="BQ17" s="456"/>
      <c r="BR17" s="456"/>
      <c r="BS17" s="456"/>
      <c r="BT17" s="456"/>
      <c r="BU17" s="457"/>
      <c r="BV17" s="455">
        <v>6030455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230.54</v>
      </c>
      <c r="M18" s="508"/>
      <c r="N18" s="508"/>
      <c r="O18" s="508"/>
      <c r="P18" s="508"/>
      <c r="Q18" s="508"/>
      <c r="R18" s="509"/>
      <c r="S18" s="509"/>
      <c r="T18" s="509"/>
      <c r="U18" s="509"/>
      <c r="V18" s="510"/>
      <c r="W18" s="526"/>
      <c r="X18" s="527"/>
      <c r="Y18" s="527"/>
      <c r="Z18" s="527"/>
      <c r="AA18" s="527"/>
      <c r="AB18" s="551"/>
      <c r="AC18" s="425">
        <v>62</v>
      </c>
      <c r="AD18" s="426"/>
      <c r="AE18" s="426"/>
      <c r="AF18" s="426"/>
      <c r="AG18" s="511"/>
      <c r="AH18" s="425">
        <v>60.8</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11163636</v>
      </c>
      <c r="BO18" s="456"/>
      <c r="BP18" s="456"/>
      <c r="BQ18" s="456"/>
      <c r="BR18" s="456"/>
      <c r="BS18" s="456"/>
      <c r="BT18" s="456"/>
      <c r="BU18" s="457"/>
      <c r="BV18" s="455">
        <v>10997628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191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15743222</v>
      </c>
      <c r="BO19" s="456"/>
      <c r="BP19" s="456"/>
      <c r="BQ19" s="456"/>
      <c r="BR19" s="456"/>
      <c r="BS19" s="456"/>
      <c r="BT19" s="456"/>
      <c r="BU19" s="457"/>
      <c r="BV19" s="455">
        <v>16224221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15759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25001157</v>
      </c>
      <c r="BO22" s="485"/>
      <c r="BP22" s="485"/>
      <c r="BQ22" s="485"/>
      <c r="BR22" s="485"/>
      <c r="BS22" s="485"/>
      <c r="BT22" s="485"/>
      <c r="BU22" s="486"/>
      <c r="BV22" s="484">
        <v>24579850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23117786</v>
      </c>
      <c r="BO23" s="456"/>
      <c r="BP23" s="456"/>
      <c r="BQ23" s="456"/>
      <c r="BR23" s="456"/>
      <c r="BS23" s="456"/>
      <c r="BT23" s="456"/>
      <c r="BU23" s="457"/>
      <c r="BV23" s="455">
        <v>22405949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8100</v>
      </c>
      <c r="R24" s="409"/>
      <c r="S24" s="409"/>
      <c r="T24" s="409"/>
      <c r="U24" s="409"/>
      <c r="V24" s="410"/>
      <c r="W24" s="498"/>
      <c r="X24" s="435"/>
      <c r="Y24" s="436"/>
      <c r="Z24" s="411" t="s">
        <v>172</v>
      </c>
      <c r="AA24" s="412"/>
      <c r="AB24" s="412"/>
      <c r="AC24" s="412"/>
      <c r="AD24" s="412"/>
      <c r="AE24" s="412"/>
      <c r="AF24" s="412"/>
      <c r="AG24" s="413"/>
      <c r="AH24" s="408">
        <v>354</v>
      </c>
      <c r="AI24" s="409"/>
      <c r="AJ24" s="409"/>
      <c r="AK24" s="409"/>
      <c r="AL24" s="410"/>
      <c r="AM24" s="408">
        <v>1103064</v>
      </c>
      <c r="AN24" s="409"/>
      <c r="AO24" s="409"/>
      <c r="AP24" s="409"/>
      <c r="AQ24" s="409"/>
      <c r="AR24" s="410"/>
      <c r="AS24" s="408">
        <v>3116</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17445486</v>
      </c>
      <c r="BO24" s="456"/>
      <c r="BP24" s="456"/>
      <c r="BQ24" s="456"/>
      <c r="BR24" s="456"/>
      <c r="BS24" s="456"/>
      <c r="BT24" s="456"/>
      <c r="BU24" s="457"/>
      <c r="BV24" s="455">
        <v>16433775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1</v>
      </c>
      <c r="M25" s="409"/>
      <c r="N25" s="409"/>
      <c r="O25" s="409"/>
      <c r="P25" s="410"/>
      <c r="Q25" s="408">
        <v>6700</v>
      </c>
      <c r="R25" s="409"/>
      <c r="S25" s="409"/>
      <c r="T25" s="409"/>
      <c r="U25" s="409"/>
      <c r="V25" s="410"/>
      <c r="W25" s="498"/>
      <c r="X25" s="435"/>
      <c r="Y25" s="436"/>
      <c r="Z25" s="411" t="s">
        <v>175</v>
      </c>
      <c r="AA25" s="412"/>
      <c r="AB25" s="412"/>
      <c r="AC25" s="412"/>
      <c r="AD25" s="412"/>
      <c r="AE25" s="412"/>
      <c r="AF25" s="412"/>
      <c r="AG25" s="413"/>
      <c r="AH25" s="408">
        <v>58</v>
      </c>
      <c r="AI25" s="409"/>
      <c r="AJ25" s="409"/>
      <c r="AK25" s="409"/>
      <c r="AL25" s="410"/>
      <c r="AM25" s="408">
        <v>172028</v>
      </c>
      <c r="AN25" s="409"/>
      <c r="AO25" s="409"/>
      <c r="AP25" s="409"/>
      <c r="AQ25" s="409"/>
      <c r="AR25" s="410"/>
      <c r="AS25" s="408">
        <v>2966</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5448719</v>
      </c>
      <c r="BO25" s="485"/>
      <c r="BP25" s="485"/>
      <c r="BQ25" s="485"/>
      <c r="BR25" s="485"/>
      <c r="BS25" s="485"/>
      <c r="BT25" s="485"/>
      <c r="BU25" s="486"/>
      <c r="BV25" s="484">
        <v>4924229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5800</v>
      </c>
      <c r="R26" s="409"/>
      <c r="S26" s="409"/>
      <c r="T26" s="409"/>
      <c r="U26" s="409"/>
      <c r="V26" s="410"/>
      <c r="W26" s="498"/>
      <c r="X26" s="435"/>
      <c r="Y26" s="436"/>
      <c r="Z26" s="411" t="s">
        <v>178</v>
      </c>
      <c r="AA26" s="466"/>
      <c r="AB26" s="466"/>
      <c r="AC26" s="466"/>
      <c r="AD26" s="466"/>
      <c r="AE26" s="466"/>
      <c r="AF26" s="466"/>
      <c r="AG26" s="467"/>
      <c r="AH26" s="408">
        <v>24</v>
      </c>
      <c r="AI26" s="409"/>
      <c r="AJ26" s="409"/>
      <c r="AK26" s="409"/>
      <c r="AL26" s="410"/>
      <c r="AM26" s="408">
        <v>70656</v>
      </c>
      <c r="AN26" s="409"/>
      <c r="AO26" s="409"/>
      <c r="AP26" s="409"/>
      <c r="AQ26" s="409"/>
      <c r="AR26" s="410"/>
      <c r="AS26" s="408">
        <v>2944</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180</v>
      </c>
      <c r="BO26" s="456"/>
      <c r="BP26" s="456"/>
      <c r="BQ26" s="456"/>
      <c r="BR26" s="456"/>
      <c r="BS26" s="456"/>
      <c r="BT26" s="456"/>
      <c r="BU26" s="457"/>
      <c r="BV26" s="455" t="s">
        <v>128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181</v>
      </c>
      <c r="F27" s="412"/>
      <c r="G27" s="412"/>
      <c r="H27" s="412"/>
      <c r="I27" s="412"/>
      <c r="J27" s="412"/>
      <c r="K27" s="413"/>
      <c r="L27" s="408">
        <v>1</v>
      </c>
      <c r="M27" s="409"/>
      <c r="N27" s="409"/>
      <c r="O27" s="409"/>
      <c r="P27" s="410"/>
      <c r="Q27" s="408">
        <v>4950</v>
      </c>
      <c r="R27" s="409"/>
      <c r="S27" s="409"/>
      <c r="T27" s="409"/>
      <c r="U27" s="409"/>
      <c r="V27" s="410"/>
      <c r="W27" s="498"/>
      <c r="X27" s="435"/>
      <c r="Y27" s="436"/>
      <c r="Z27" s="411" t="s">
        <v>182</v>
      </c>
      <c r="AA27" s="412"/>
      <c r="AB27" s="412"/>
      <c r="AC27" s="412"/>
      <c r="AD27" s="412"/>
      <c r="AE27" s="412"/>
      <c r="AF27" s="412"/>
      <c r="AG27" s="413"/>
      <c r="AH27" s="408">
        <v>2</v>
      </c>
      <c r="AI27" s="409"/>
      <c r="AJ27" s="409"/>
      <c r="AK27" s="409"/>
      <c r="AL27" s="410"/>
      <c r="AM27" s="408" t="s">
        <v>183</v>
      </c>
      <c r="AN27" s="409"/>
      <c r="AO27" s="409"/>
      <c r="AP27" s="409"/>
      <c r="AQ27" s="409"/>
      <c r="AR27" s="410"/>
      <c r="AS27" s="408" t="s">
        <v>184</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180</v>
      </c>
      <c r="BO27" s="490"/>
      <c r="BP27" s="490"/>
      <c r="BQ27" s="490"/>
      <c r="BR27" s="490"/>
      <c r="BS27" s="490"/>
      <c r="BT27" s="490"/>
      <c r="BU27" s="491"/>
      <c r="BV27" s="489" t="s">
        <v>180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186</v>
      </c>
      <c r="F28" s="412"/>
      <c r="G28" s="412"/>
      <c r="H28" s="412"/>
      <c r="I28" s="412"/>
      <c r="J28" s="412"/>
      <c r="K28" s="413"/>
      <c r="L28" s="408">
        <v>1</v>
      </c>
      <c r="M28" s="409"/>
      <c r="N28" s="409"/>
      <c r="O28" s="409"/>
      <c r="P28" s="410"/>
      <c r="Q28" s="408">
        <v>4400</v>
      </c>
      <c r="R28" s="409"/>
      <c r="S28" s="409"/>
      <c r="T28" s="409"/>
      <c r="U28" s="409"/>
      <c r="V28" s="410"/>
      <c r="W28" s="498"/>
      <c r="X28" s="435"/>
      <c r="Y28" s="436"/>
      <c r="Z28" s="411" t="s">
        <v>187</v>
      </c>
      <c r="AA28" s="412"/>
      <c r="AB28" s="412"/>
      <c r="AC28" s="412"/>
      <c r="AD28" s="412"/>
      <c r="AE28" s="412"/>
      <c r="AF28" s="412"/>
      <c r="AG28" s="413"/>
      <c r="AH28" s="408" t="s">
        <v>128</v>
      </c>
      <c r="AI28" s="409"/>
      <c r="AJ28" s="409"/>
      <c r="AK28" s="409"/>
      <c r="AL28" s="410"/>
      <c r="AM28" s="408" t="s">
        <v>180</v>
      </c>
      <c r="AN28" s="409"/>
      <c r="AO28" s="409"/>
      <c r="AP28" s="409"/>
      <c r="AQ28" s="409"/>
      <c r="AR28" s="410"/>
      <c r="AS28" s="408" t="s">
        <v>180</v>
      </c>
      <c r="AT28" s="409"/>
      <c r="AU28" s="409"/>
      <c r="AV28" s="409"/>
      <c r="AW28" s="409"/>
      <c r="AX28" s="468"/>
      <c r="AY28" s="472" t="s">
        <v>188</v>
      </c>
      <c r="AZ28" s="473"/>
      <c r="BA28" s="473"/>
      <c r="BB28" s="474"/>
      <c r="BC28" s="481" t="s">
        <v>49</v>
      </c>
      <c r="BD28" s="482"/>
      <c r="BE28" s="482"/>
      <c r="BF28" s="482"/>
      <c r="BG28" s="482"/>
      <c r="BH28" s="482"/>
      <c r="BI28" s="482"/>
      <c r="BJ28" s="482"/>
      <c r="BK28" s="482"/>
      <c r="BL28" s="482"/>
      <c r="BM28" s="483"/>
      <c r="BN28" s="484">
        <v>3420052</v>
      </c>
      <c r="BO28" s="485"/>
      <c r="BP28" s="485"/>
      <c r="BQ28" s="485"/>
      <c r="BR28" s="485"/>
      <c r="BS28" s="485"/>
      <c r="BT28" s="485"/>
      <c r="BU28" s="486"/>
      <c r="BV28" s="484">
        <v>3415812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189</v>
      </c>
      <c r="F29" s="412"/>
      <c r="G29" s="412"/>
      <c r="H29" s="412"/>
      <c r="I29" s="412"/>
      <c r="J29" s="412"/>
      <c r="K29" s="413"/>
      <c r="L29" s="408">
        <v>15</v>
      </c>
      <c r="M29" s="409"/>
      <c r="N29" s="409"/>
      <c r="O29" s="409"/>
      <c r="P29" s="410"/>
      <c r="Q29" s="408">
        <v>4200</v>
      </c>
      <c r="R29" s="409"/>
      <c r="S29" s="409"/>
      <c r="T29" s="409"/>
      <c r="U29" s="409"/>
      <c r="V29" s="410"/>
      <c r="W29" s="499"/>
      <c r="X29" s="500"/>
      <c r="Y29" s="501"/>
      <c r="Z29" s="411" t="s">
        <v>190</v>
      </c>
      <c r="AA29" s="412"/>
      <c r="AB29" s="412"/>
      <c r="AC29" s="412"/>
      <c r="AD29" s="412"/>
      <c r="AE29" s="412"/>
      <c r="AF29" s="412"/>
      <c r="AG29" s="413"/>
      <c r="AH29" s="408">
        <v>356</v>
      </c>
      <c r="AI29" s="409"/>
      <c r="AJ29" s="409"/>
      <c r="AK29" s="409"/>
      <c r="AL29" s="410"/>
      <c r="AM29" s="408">
        <v>1111752</v>
      </c>
      <c r="AN29" s="409"/>
      <c r="AO29" s="409"/>
      <c r="AP29" s="409"/>
      <c r="AQ29" s="409"/>
      <c r="AR29" s="410"/>
      <c r="AS29" s="408">
        <v>3123</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3189691</v>
      </c>
      <c r="BO29" s="456"/>
      <c r="BP29" s="456"/>
      <c r="BQ29" s="456"/>
      <c r="BR29" s="456"/>
      <c r="BS29" s="456"/>
      <c r="BT29" s="456"/>
      <c r="BU29" s="457"/>
      <c r="BV29" s="455">
        <v>2203653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2131293</v>
      </c>
      <c r="BO30" s="490"/>
      <c r="BP30" s="490"/>
      <c r="BQ30" s="490"/>
      <c r="BR30" s="490"/>
      <c r="BS30" s="490"/>
      <c r="BT30" s="490"/>
      <c r="BU30" s="491"/>
      <c r="BV30" s="489">
        <v>2691469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199</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氷見市水道事業会計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高岡地区広域圏事務組合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氷見市体育協会</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育英資金特別会計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介護保険特別会計（保険事業勘定）</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氷見市病院事業会計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富山県市町村管理組合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氷見市土地開発公社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介護保険特別会計（介護サービス事業勘定）</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IF('各会計、関係団体の財政状況及び健全化判断比率'!B34="","",'各会計、関係団体の財政状況及び健全化判断比率'!B34)</f>
        <v>氷見市下水道事業会計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富山県市町村総合事務組合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氷見市観光協会</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後期高齢者医療事業特別会計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富山県後期高齢者医療広域連合（一般会計）</v>
      </c>
      <c r="BZ37" s="404"/>
      <c r="CA37" s="404"/>
      <c r="CB37" s="404"/>
      <c r="CC37" s="404"/>
      <c r="CD37" s="404"/>
      <c r="CE37" s="404"/>
      <c r="CF37" s="404"/>
      <c r="CG37" s="404"/>
      <c r="CH37" s="404"/>
      <c r="CI37" s="404"/>
      <c r="CJ37" s="404"/>
      <c r="CK37" s="404"/>
      <c r="CL37" s="404"/>
      <c r="CM37" s="404"/>
      <c r="CN37" s="181"/>
      <c r="CO37" s="403">
        <f t="shared" si="3"/>
        <v>18</v>
      </c>
      <c r="CP37" s="403"/>
      <c r="CQ37" s="404" t="str">
        <f>IF('各会計、関係団体の財政状況及び健全化判断比率'!BS10="","",'各会計、関係団体の財政状況及び健全化判断比率'!BS10)</f>
        <v>氷見ふるさとエネルギー株式会社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富山県後期高齢者医療広域連合（特別会計）</v>
      </c>
      <c r="BZ38" s="404"/>
      <c r="CA38" s="404"/>
      <c r="CB38" s="404"/>
      <c r="CC38" s="404"/>
      <c r="CD38" s="404"/>
      <c r="CE38" s="404"/>
      <c r="CF38" s="404"/>
      <c r="CG38" s="404"/>
      <c r="CH38" s="404"/>
      <c r="CI38" s="404"/>
      <c r="CJ38" s="404"/>
      <c r="CK38" s="404"/>
      <c r="CL38" s="404"/>
      <c r="CM38" s="404"/>
      <c r="CN38" s="181"/>
      <c r="CO38" s="403">
        <f t="shared" si="3"/>
        <v>19</v>
      </c>
      <c r="CP38" s="403"/>
      <c r="CQ38" s="404" t="str">
        <f>IF('各会計、関係団体の財政状況及び健全化判断比率'!BS11="","",'各会計、関係団体の財政状況及び健全化判断比率'!BS11)</f>
        <v>氷見市文化振興財団</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L1EhwoVkkG+JAk2dX1Wb0CD9Z7LR4Xt7yZEP11/Q0jE/+XqB0H+b6UJeE2mIm1WALX61FuUSHjg3Z6gjSAzekg==" saltValue="vcqzUgTDe98Yc6mQSAD/1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230</v>
      </c>
      <c r="C5" s="713"/>
      <c r="D5" s="713"/>
      <c r="E5" s="713"/>
      <c r="F5" s="713"/>
      <c r="G5" s="713"/>
      <c r="H5" s="713"/>
      <c r="I5" s="713"/>
      <c r="J5" s="713"/>
      <c r="K5" s="713"/>
      <c r="L5" s="713"/>
      <c r="M5" s="713"/>
      <c r="N5" s="713"/>
      <c r="O5" s="713"/>
      <c r="P5" s="713"/>
      <c r="Q5" s="714"/>
      <c r="R5" s="709">
        <v>5353010</v>
      </c>
      <c r="S5" s="710"/>
      <c r="T5" s="710"/>
      <c r="U5" s="710"/>
      <c r="V5" s="710"/>
      <c r="W5" s="710"/>
      <c r="X5" s="710"/>
      <c r="Y5" s="738"/>
      <c r="Z5" s="751">
        <v>19.2</v>
      </c>
      <c r="AA5" s="751"/>
      <c r="AB5" s="751"/>
      <c r="AC5" s="751"/>
      <c r="AD5" s="752">
        <v>5353010</v>
      </c>
      <c r="AE5" s="752"/>
      <c r="AF5" s="752"/>
      <c r="AG5" s="752"/>
      <c r="AH5" s="752"/>
      <c r="AI5" s="752"/>
      <c r="AJ5" s="752"/>
      <c r="AK5" s="752"/>
      <c r="AL5" s="739">
        <v>41.7</v>
      </c>
      <c r="AM5" s="721"/>
      <c r="AN5" s="721"/>
      <c r="AO5" s="740"/>
      <c r="AP5" s="712" t="s">
        <v>231</v>
      </c>
      <c r="AQ5" s="713"/>
      <c r="AR5" s="713"/>
      <c r="AS5" s="713"/>
      <c r="AT5" s="713"/>
      <c r="AU5" s="713"/>
      <c r="AV5" s="713"/>
      <c r="AW5" s="713"/>
      <c r="AX5" s="713"/>
      <c r="AY5" s="713"/>
      <c r="AZ5" s="713"/>
      <c r="BA5" s="713"/>
      <c r="BB5" s="713"/>
      <c r="BC5" s="713"/>
      <c r="BD5" s="713"/>
      <c r="BE5" s="713"/>
      <c r="BF5" s="714"/>
      <c r="BG5" s="657">
        <v>5332198</v>
      </c>
      <c r="BH5" s="658"/>
      <c r="BI5" s="658"/>
      <c r="BJ5" s="658"/>
      <c r="BK5" s="658"/>
      <c r="BL5" s="658"/>
      <c r="BM5" s="658"/>
      <c r="BN5" s="659"/>
      <c r="BO5" s="695">
        <v>99.6</v>
      </c>
      <c r="BP5" s="695"/>
      <c r="BQ5" s="695"/>
      <c r="BR5" s="695"/>
      <c r="BS5" s="696">
        <v>445509</v>
      </c>
      <c r="BT5" s="696"/>
      <c r="BU5" s="696"/>
      <c r="BV5" s="696"/>
      <c r="BW5" s="696"/>
      <c r="BX5" s="696"/>
      <c r="BY5" s="696"/>
      <c r="BZ5" s="696"/>
      <c r="CA5" s="696"/>
      <c r="CB5" s="731"/>
      <c r="CD5" s="715" t="s">
        <v>226</v>
      </c>
      <c r="CE5" s="716"/>
      <c r="CF5" s="716"/>
      <c r="CG5" s="716"/>
      <c r="CH5" s="716"/>
      <c r="CI5" s="716"/>
      <c r="CJ5" s="716"/>
      <c r="CK5" s="716"/>
      <c r="CL5" s="716"/>
      <c r="CM5" s="716"/>
      <c r="CN5" s="716"/>
      <c r="CO5" s="716"/>
      <c r="CP5" s="716"/>
      <c r="CQ5" s="717"/>
      <c r="CR5" s="715" t="s">
        <v>232</v>
      </c>
      <c r="CS5" s="716"/>
      <c r="CT5" s="716"/>
      <c r="CU5" s="716"/>
      <c r="CV5" s="716"/>
      <c r="CW5" s="716"/>
      <c r="CX5" s="716"/>
      <c r="CY5" s="717"/>
      <c r="CZ5" s="715" t="s">
        <v>224</v>
      </c>
      <c r="DA5" s="716"/>
      <c r="DB5" s="716"/>
      <c r="DC5" s="717"/>
      <c r="DD5" s="715" t="s">
        <v>233</v>
      </c>
      <c r="DE5" s="716"/>
      <c r="DF5" s="716"/>
      <c r="DG5" s="716"/>
      <c r="DH5" s="716"/>
      <c r="DI5" s="716"/>
      <c r="DJ5" s="716"/>
      <c r="DK5" s="716"/>
      <c r="DL5" s="716"/>
      <c r="DM5" s="716"/>
      <c r="DN5" s="716"/>
      <c r="DO5" s="716"/>
      <c r="DP5" s="717"/>
      <c r="DQ5" s="715" t="s">
        <v>234</v>
      </c>
      <c r="DR5" s="716"/>
      <c r="DS5" s="716"/>
      <c r="DT5" s="716"/>
      <c r="DU5" s="716"/>
      <c r="DV5" s="716"/>
      <c r="DW5" s="716"/>
      <c r="DX5" s="716"/>
      <c r="DY5" s="716"/>
      <c r="DZ5" s="716"/>
      <c r="EA5" s="716"/>
      <c r="EB5" s="716"/>
      <c r="EC5" s="717"/>
    </row>
    <row r="6" spans="2:143" ht="11.25" customHeight="1" x14ac:dyDescent="0.2">
      <c r="B6" s="654" t="s">
        <v>235</v>
      </c>
      <c r="C6" s="655"/>
      <c r="D6" s="655"/>
      <c r="E6" s="655"/>
      <c r="F6" s="655"/>
      <c r="G6" s="655"/>
      <c r="H6" s="655"/>
      <c r="I6" s="655"/>
      <c r="J6" s="655"/>
      <c r="K6" s="655"/>
      <c r="L6" s="655"/>
      <c r="M6" s="655"/>
      <c r="N6" s="655"/>
      <c r="O6" s="655"/>
      <c r="P6" s="655"/>
      <c r="Q6" s="656"/>
      <c r="R6" s="657">
        <v>237356</v>
      </c>
      <c r="S6" s="658"/>
      <c r="T6" s="658"/>
      <c r="U6" s="658"/>
      <c r="V6" s="658"/>
      <c r="W6" s="658"/>
      <c r="X6" s="658"/>
      <c r="Y6" s="659"/>
      <c r="Z6" s="695">
        <v>0.9</v>
      </c>
      <c r="AA6" s="695"/>
      <c r="AB6" s="695"/>
      <c r="AC6" s="695"/>
      <c r="AD6" s="696">
        <v>237356</v>
      </c>
      <c r="AE6" s="696"/>
      <c r="AF6" s="696"/>
      <c r="AG6" s="696"/>
      <c r="AH6" s="696"/>
      <c r="AI6" s="696"/>
      <c r="AJ6" s="696"/>
      <c r="AK6" s="696"/>
      <c r="AL6" s="660">
        <v>1.9</v>
      </c>
      <c r="AM6" s="661"/>
      <c r="AN6" s="661"/>
      <c r="AO6" s="697"/>
      <c r="AP6" s="654" t="s">
        <v>236</v>
      </c>
      <c r="AQ6" s="655"/>
      <c r="AR6" s="655"/>
      <c r="AS6" s="655"/>
      <c r="AT6" s="655"/>
      <c r="AU6" s="655"/>
      <c r="AV6" s="655"/>
      <c r="AW6" s="655"/>
      <c r="AX6" s="655"/>
      <c r="AY6" s="655"/>
      <c r="AZ6" s="655"/>
      <c r="BA6" s="655"/>
      <c r="BB6" s="655"/>
      <c r="BC6" s="655"/>
      <c r="BD6" s="655"/>
      <c r="BE6" s="655"/>
      <c r="BF6" s="656"/>
      <c r="BG6" s="657">
        <v>5332198</v>
      </c>
      <c r="BH6" s="658"/>
      <c r="BI6" s="658"/>
      <c r="BJ6" s="658"/>
      <c r="BK6" s="658"/>
      <c r="BL6" s="658"/>
      <c r="BM6" s="658"/>
      <c r="BN6" s="659"/>
      <c r="BO6" s="695">
        <v>99.6</v>
      </c>
      <c r="BP6" s="695"/>
      <c r="BQ6" s="695"/>
      <c r="BR6" s="695"/>
      <c r="BS6" s="696">
        <v>445509</v>
      </c>
      <c r="BT6" s="696"/>
      <c r="BU6" s="696"/>
      <c r="BV6" s="696"/>
      <c r="BW6" s="696"/>
      <c r="BX6" s="696"/>
      <c r="BY6" s="696"/>
      <c r="BZ6" s="696"/>
      <c r="CA6" s="696"/>
      <c r="CB6" s="731"/>
      <c r="CD6" s="712" t="s">
        <v>237</v>
      </c>
      <c r="CE6" s="713"/>
      <c r="CF6" s="713"/>
      <c r="CG6" s="713"/>
      <c r="CH6" s="713"/>
      <c r="CI6" s="713"/>
      <c r="CJ6" s="713"/>
      <c r="CK6" s="713"/>
      <c r="CL6" s="713"/>
      <c r="CM6" s="713"/>
      <c r="CN6" s="713"/>
      <c r="CO6" s="713"/>
      <c r="CP6" s="713"/>
      <c r="CQ6" s="714"/>
      <c r="CR6" s="657">
        <v>198763</v>
      </c>
      <c r="CS6" s="658"/>
      <c r="CT6" s="658"/>
      <c r="CU6" s="658"/>
      <c r="CV6" s="658"/>
      <c r="CW6" s="658"/>
      <c r="CX6" s="658"/>
      <c r="CY6" s="659"/>
      <c r="CZ6" s="739">
        <v>0.7</v>
      </c>
      <c r="DA6" s="721"/>
      <c r="DB6" s="721"/>
      <c r="DC6" s="741"/>
      <c r="DD6" s="663" t="s">
        <v>128</v>
      </c>
      <c r="DE6" s="658"/>
      <c r="DF6" s="658"/>
      <c r="DG6" s="658"/>
      <c r="DH6" s="658"/>
      <c r="DI6" s="658"/>
      <c r="DJ6" s="658"/>
      <c r="DK6" s="658"/>
      <c r="DL6" s="658"/>
      <c r="DM6" s="658"/>
      <c r="DN6" s="658"/>
      <c r="DO6" s="658"/>
      <c r="DP6" s="659"/>
      <c r="DQ6" s="663">
        <v>198542</v>
      </c>
      <c r="DR6" s="658"/>
      <c r="DS6" s="658"/>
      <c r="DT6" s="658"/>
      <c r="DU6" s="658"/>
      <c r="DV6" s="658"/>
      <c r="DW6" s="658"/>
      <c r="DX6" s="658"/>
      <c r="DY6" s="658"/>
      <c r="DZ6" s="658"/>
      <c r="EA6" s="658"/>
      <c r="EB6" s="658"/>
      <c r="EC6" s="694"/>
    </row>
    <row r="7" spans="2:143" ht="11.25" customHeight="1" x14ac:dyDescent="0.2">
      <c r="B7" s="654" t="s">
        <v>238</v>
      </c>
      <c r="C7" s="655"/>
      <c r="D7" s="655"/>
      <c r="E7" s="655"/>
      <c r="F7" s="655"/>
      <c r="G7" s="655"/>
      <c r="H7" s="655"/>
      <c r="I7" s="655"/>
      <c r="J7" s="655"/>
      <c r="K7" s="655"/>
      <c r="L7" s="655"/>
      <c r="M7" s="655"/>
      <c r="N7" s="655"/>
      <c r="O7" s="655"/>
      <c r="P7" s="655"/>
      <c r="Q7" s="656"/>
      <c r="R7" s="657">
        <v>2589</v>
      </c>
      <c r="S7" s="658"/>
      <c r="T7" s="658"/>
      <c r="U7" s="658"/>
      <c r="V7" s="658"/>
      <c r="W7" s="658"/>
      <c r="X7" s="658"/>
      <c r="Y7" s="659"/>
      <c r="Z7" s="695">
        <v>0</v>
      </c>
      <c r="AA7" s="695"/>
      <c r="AB7" s="695"/>
      <c r="AC7" s="695"/>
      <c r="AD7" s="696">
        <v>2589</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2406473</v>
      </c>
      <c r="BH7" s="658"/>
      <c r="BI7" s="658"/>
      <c r="BJ7" s="658"/>
      <c r="BK7" s="658"/>
      <c r="BL7" s="658"/>
      <c r="BM7" s="658"/>
      <c r="BN7" s="659"/>
      <c r="BO7" s="695">
        <v>45</v>
      </c>
      <c r="BP7" s="695"/>
      <c r="BQ7" s="695"/>
      <c r="BR7" s="695"/>
      <c r="BS7" s="696">
        <v>117813</v>
      </c>
      <c r="BT7" s="696"/>
      <c r="BU7" s="696"/>
      <c r="BV7" s="696"/>
      <c r="BW7" s="696"/>
      <c r="BX7" s="696"/>
      <c r="BY7" s="696"/>
      <c r="BZ7" s="696"/>
      <c r="CA7" s="696"/>
      <c r="CB7" s="731"/>
      <c r="CD7" s="654" t="s">
        <v>240</v>
      </c>
      <c r="CE7" s="655"/>
      <c r="CF7" s="655"/>
      <c r="CG7" s="655"/>
      <c r="CH7" s="655"/>
      <c r="CI7" s="655"/>
      <c r="CJ7" s="655"/>
      <c r="CK7" s="655"/>
      <c r="CL7" s="655"/>
      <c r="CM7" s="655"/>
      <c r="CN7" s="655"/>
      <c r="CO7" s="655"/>
      <c r="CP7" s="655"/>
      <c r="CQ7" s="656"/>
      <c r="CR7" s="657">
        <v>4162507</v>
      </c>
      <c r="CS7" s="658"/>
      <c r="CT7" s="658"/>
      <c r="CU7" s="658"/>
      <c r="CV7" s="658"/>
      <c r="CW7" s="658"/>
      <c r="CX7" s="658"/>
      <c r="CY7" s="659"/>
      <c r="CZ7" s="695">
        <v>15.5</v>
      </c>
      <c r="DA7" s="695"/>
      <c r="DB7" s="695"/>
      <c r="DC7" s="695"/>
      <c r="DD7" s="663">
        <v>104165</v>
      </c>
      <c r="DE7" s="658"/>
      <c r="DF7" s="658"/>
      <c r="DG7" s="658"/>
      <c r="DH7" s="658"/>
      <c r="DI7" s="658"/>
      <c r="DJ7" s="658"/>
      <c r="DK7" s="658"/>
      <c r="DL7" s="658"/>
      <c r="DM7" s="658"/>
      <c r="DN7" s="658"/>
      <c r="DO7" s="658"/>
      <c r="DP7" s="659"/>
      <c r="DQ7" s="663">
        <v>2524733</v>
      </c>
      <c r="DR7" s="658"/>
      <c r="DS7" s="658"/>
      <c r="DT7" s="658"/>
      <c r="DU7" s="658"/>
      <c r="DV7" s="658"/>
      <c r="DW7" s="658"/>
      <c r="DX7" s="658"/>
      <c r="DY7" s="658"/>
      <c r="DZ7" s="658"/>
      <c r="EA7" s="658"/>
      <c r="EB7" s="658"/>
      <c r="EC7" s="694"/>
    </row>
    <row r="8" spans="2:143" ht="11.25" customHeight="1" x14ac:dyDescent="0.2">
      <c r="B8" s="654" t="s">
        <v>241</v>
      </c>
      <c r="C8" s="655"/>
      <c r="D8" s="655"/>
      <c r="E8" s="655"/>
      <c r="F8" s="655"/>
      <c r="G8" s="655"/>
      <c r="H8" s="655"/>
      <c r="I8" s="655"/>
      <c r="J8" s="655"/>
      <c r="K8" s="655"/>
      <c r="L8" s="655"/>
      <c r="M8" s="655"/>
      <c r="N8" s="655"/>
      <c r="O8" s="655"/>
      <c r="P8" s="655"/>
      <c r="Q8" s="656"/>
      <c r="R8" s="657">
        <v>32471</v>
      </c>
      <c r="S8" s="658"/>
      <c r="T8" s="658"/>
      <c r="U8" s="658"/>
      <c r="V8" s="658"/>
      <c r="W8" s="658"/>
      <c r="X8" s="658"/>
      <c r="Y8" s="659"/>
      <c r="Z8" s="695">
        <v>0.1</v>
      </c>
      <c r="AA8" s="695"/>
      <c r="AB8" s="695"/>
      <c r="AC8" s="695"/>
      <c r="AD8" s="696">
        <v>32471</v>
      </c>
      <c r="AE8" s="696"/>
      <c r="AF8" s="696"/>
      <c r="AG8" s="696"/>
      <c r="AH8" s="696"/>
      <c r="AI8" s="696"/>
      <c r="AJ8" s="696"/>
      <c r="AK8" s="696"/>
      <c r="AL8" s="660">
        <v>0.3</v>
      </c>
      <c r="AM8" s="661"/>
      <c r="AN8" s="661"/>
      <c r="AO8" s="697"/>
      <c r="AP8" s="654" t="s">
        <v>242</v>
      </c>
      <c r="AQ8" s="655"/>
      <c r="AR8" s="655"/>
      <c r="AS8" s="655"/>
      <c r="AT8" s="655"/>
      <c r="AU8" s="655"/>
      <c r="AV8" s="655"/>
      <c r="AW8" s="655"/>
      <c r="AX8" s="655"/>
      <c r="AY8" s="655"/>
      <c r="AZ8" s="655"/>
      <c r="BA8" s="655"/>
      <c r="BB8" s="655"/>
      <c r="BC8" s="655"/>
      <c r="BD8" s="655"/>
      <c r="BE8" s="655"/>
      <c r="BF8" s="656"/>
      <c r="BG8" s="657">
        <v>84994</v>
      </c>
      <c r="BH8" s="658"/>
      <c r="BI8" s="658"/>
      <c r="BJ8" s="658"/>
      <c r="BK8" s="658"/>
      <c r="BL8" s="658"/>
      <c r="BM8" s="658"/>
      <c r="BN8" s="659"/>
      <c r="BO8" s="695">
        <v>1.6</v>
      </c>
      <c r="BP8" s="695"/>
      <c r="BQ8" s="695"/>
      <c r="BR8" s="695"/>
      <c r="BS8" s="696" t="s">
        <v>128</v>
      </c>
      <c r="BT8" s="696"/>
      <c r="BU8" s="696"/>
      <c r="BV8" s="696"/>
      <c r="BW8" s="696"/>
      <c r="BX8" s="696"/>
      <c r="BY8" s="696"/>
      <c r="BZ8" s="696"/>
      <c r="CA8" s="696"/>
      <c r="CB8" s="731"/>
      <c r="CD8" s="654" t="s">
        <v>243</v>
      </c>
      <c r="CE8" s="655"/>
      <c r="CF8" s="655"/>
      <c r="CG8" s="655"/>
      <c r="CH8" s="655"/>
      <c r="CI8" s="655"/>
      <c r="CJ8" s="655"/>
      <c r="CK8" s="655"/>
      <c r="CL8" s="655"/>
      <c r="CM8" s="655"/>
      <c r="CN8" s="655"/>
      <c r="CO8" s="655"/>
      <c r="CP8" s="655"/>
      <c r="CQ8" s="656"/>
      <c r="CR8" s="657">
        <v>7558469</v>
      </c>
      <c r="CS8" s="658"/>
      <c r="CT8" s="658"/>
      <c r="CU8" s="658"/>
      <c r="CV8" s="658"/>
      <c r="CW8" s="658"/>
      <c r="CX8" s="658"/>
      <c r="CY8" s="659"/>
      <c r="CZ8" s="695">
        <v>28.2</v>
      </c>
      <c r="DA8" s="695"/>
      <c r="DB8" s="695"/>
      <c r="DC8" s="695"/>
      <c r="DD8" s="663">
        <v>488350</v>
      </c>
      <c r="DE8" s="658"/>
      <c r="DF8" s="658"/>
      <c r="DG8" s="658"/>
      <c r="DH8" s="658"/>
      <c r="DI8" s="658"/>
      <c r="DJ8" s="658"/>
      <c r="DK8" s="658"/>
      <c r="DL8" s="658"/>
      <c r="DM8" s="658"/>
      <c r="DN8" s="658"/>
      <c r="DO8" s="658"/>
      <c r="DP8" s="659"/>
      <c r="DQ8" s="663">
        <v>3581117</v>
      </c>
      <c r="DR8" s="658"/>
      <c r="DS8" s="658"/>
      <c r="DT8" s="658"/>
      <c r="DU8" s="658"/>
      <c r="DV8" s="658"/>
      <c r="DW8" s="658"/>
      <c r="DX8" s="658"/>
      <c r="DY8" s="658"/>
      <c r="DZ8" s="658"/>
      <c r="EA8" s="658"/>
      <c r="EB8" s="658"/>
      <c r="EC8" s="694"/>
    </row>
    <row r="9" spans="2:143" ht="11.25" customHeight="1" x14ac:dyDescent="0.2">
      <c r="B9" s="654" t="s">
        <v>244</v>
      </c>
      <c r="C9" s="655"/>
      <c r="D9" s="655"/>
      <c r="E9" s="655"/>
      <c r="F9" s="655"/>
      <c r="G9" s="655"/>
      <c r="H9" s="655"/>
      <c r="I9" s="655"/>
      <c r="J9" s="655"/>
      <c r="K9" s="655"/>
      <c r="L9" s="655"/>
      <c r="M9" s="655"/>
      <c r="N9" s="655"/>
      <c r="O9" s="655"/>
      <c r="P9" s="655"/>
      <c r="Q9" s="656"/>
      <c r="R9" s="657">
        <v>23028</v>
      </c>
      <c r="S9" s="658"/>
      <c r="T9" s="658"/>
      <c r="U9" s="658"/>
      <c r="V9" s="658"/>
      <c r="W9" s="658"/>
      <c r="X9" s="658"/>
      <c r="Y9" s="659"/>
      <c r="Z9" s="695">
        <v>0.1</v>
      </c>
      <c r="AA9" s="695"/>
      <c r="AB9" s="695"/>
      <c r="AC9" s="695"/>
      <c r="AD9" s="696">
        <v>23028</v>
      </c>
      <c r="AE9" s="696"/>
      <c r="AF9" s="696"/>
      <c r="AG9" s="696"/>
      <c r="AH9" s="696"/>
      <c r="AI9" s="696"/>
      <c r="AJ9" s="696"/>
      <c r="AK9" s="696"/>
      <c r="AL9" s="660">
        <v>0.2</v>
      </c>
      <c r="AM9" s="661"/>
      <c r="AN9" s="661"/>
      <c r="AO9" s="697"/>
      <c r="AP9" s="654" t="s">
        <v>245</v>
      </c>
      <c r="AQ9" s="655"/>
      <c r="AR9" s="655"/>
      <c r="AS9" s="655"/>
      <c r="AT9" s="655"/>
      <c r="AU9" s="655"/>
      <c r="AV9" s="655"/>
      <c r="AW9" s="655"/>
      <c r="AX9" s="655"/>
      <c r="AY9" s="655"/>
      <c r="AZ9" s="655"/>
      <c r="BA9" s="655"/>
      <c r="BB9" s="655"/>
      <c r="BC9" s="655"/>
      <c r="BD9" s="655"/>
      <c r="BE9" s="655"/>
      <c r="BF9" s="656"/>
      <c r="BG9" s="657">
        <v>1913871</v>
      </c>
      <c r="BH9" s="658"/>
      <c r="BI9" s="658"/>
      <c r="BJ9" s="658"/>
      <c r="BK9" s="658"/>
      <c r="BL9" s="658"/>
      <c r="BM9" s="658"/>
      <c r="BN9" s="659"/>
      <c r="BO9" s="695">
        <v>35.799999999999997</v>
      </c>
      <c r="BP9" s="695"/>
      <c r="BQ9" s="695"/>
      <c r="BR9" s="695"/>
      <c r="BS9" s="696" t="s">
        <v>246</v>
      </c>
      <c r="BT9" s="696"/>
      <c r="BU9" s="696"/>
      <c r="BV9" s="696"/>
      <c r="BW9" s="696"/>
      <c r="BX9" s="696"/>
      <c r="BY9" s="696"/>
      <c r="BZ9" s="696"/>
      <c r="CA9" s="696"/>
      <c r="CB9" s="731"/>
      <c r="CD9" s="654" t="s">
        <v>247</v>
      </c>
      <c r="CE9" s="655"/>
      <c r="CF9" s="655"/>
      <c r="CG9" s="655"/>
      <c r="CH9" s="655"/>
      <c r="CI9" s="655"/>
      <c r="CJ9" s="655"/>
      <c r="CK9" s="655"/>
      <c r="CL9" s="655"/>
      <c r="CM9" s="655"/>
      <c r="CN9" s="655"/>
      <c r="CO9" s="655"/>
      <c r="CP9" s="655"/>
      <c r="CQ9" s="656"/>
      <c r="CR9" s="657">
        <v>2415296</v>
      </c>
      <c r="CS9" s="658"/>
      <c r="CT9" s="658"/>
      <c r="CU9" s="658"/>
      <c r="CV9" s="658"/>
      <c r="CW9" s="658"/>
      <c r="CX9" s="658"/>
      <c r="CY9" s="659"/>
      <c r="CZ9" s="695">
        <v>9</v>
      </c>
      <c r="DA9" s="695"/>
      <c r="DB9" s="695"/>
      <c r="DC9" s="695"/>
      <c r="DD9" s="663">
        <v>86027</v>
      </c>
      <c r="DE9" s="658"/>
      <c r="DF9" s="658"/>
      <c r="DG9" s="658"/>
      <c r="DH9" s="658"/>
      <c r="DI9" s="658"/>
      <c r="DJ9" s="658"/>
      <c r="DK9" s="658"/>
      <c r="DL9" s="658"/>
      <c r="DM9" s="658"/>
      <c r="DN9" s="658"/>
      <c r="DO9" s="658"/>
      <c r="DP9" s="659"/>
      <c r="DQ9" s="663">
        <v>1692225</v>
      </c>
      <c r="DR9" s="658"/>
      <c r="DS9" s="658"/>
      <c r="DT9" s="658"/>
      <c r="DU9" s="658"/>
      <c r="DV9" s="658"/>
      <c r="DW9" s="658"/>
      <c r="DX9" s="658"/>
      <c r="DY9" s="658"/>
      <c r="DZ9" s="658"/>
      <c r="EA9" s="658"/>
      <c r="EB9" s="658"/>
      <c r="EC9" s="694"/>
    </row>
    <row r="10" spans="2:143" ht="11.25" customHeight="1" x14ac:dyDescent="0.2">
      <c r="B10" s="654" t="s">
        <v>248</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95" t="s">
        <v>246</v>
      </c>
      <c r="AA10" s="695"/>
      <c r="AB10" s="695"/>
      <c r="AC10" s="695"/>
      <c r="AD10" s="696" t="s">
        <v>246</v>
      </c>
      <c r="AE10" s="696"/>
      <c r="AF10" s="696"/>
      <c r="AG10" s="696"/>
      <c r="AH10" s="696"/>
      <c r="AI10" s="696"/>
      <c r="AJ10" s="696"/>
      <c r="AK10" s="696"/>
      <c r="AL10" s="660" t="s">
        <v>246</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114398</v>
      </c>
      <c r="BH10" s="658"/>
      <c r="BI10" s="658"/>
      <c r="BJ10" s="658"/>
      <c r="BK10" s="658"/>
      <c r="BL10" s="658"/>
      <c r="BM10" s="658"/>
      <c r="BN10" s="659"/>
      <c r="BO10" s="695">
        <v>2.1</v>
      </c>
      <c r="BP10" s="695"/>
      <c r="BQ10" s="695"/>
      <c r="BR10" s="695"/>
      <c r="BS10" s="696">
        <v>34086</v>
      </c>
      <c r="BT10" s="696"/>
      <c r="BU10" s="696"/>
      <c r="BV10" s="696"/>
      <c r="BW10" s="696"/>
      <c r="BX10" s="696"/>
      <c r="BY10" s="696"/>
      <c r="BZ10" s="696"/>
      <c r="CA10" s="696"/>
      <c r="CB10" s="731"/>
      <c r="CD10" s="654" t="s">
        <v>250</v>
      </c>
      <c r="CE10" s="655"/>
      <c r="CF10" s="655"/>
      <c r="CG10" s="655"/>
      <c r="CH10" s="655"/>
      <c r="CI10" s="655"/>
      <c r="CJ10" s="655"/>
      <c r="CK10" s="655"/>
      <c r="CL10" s="655"/>
      <c r="CM10" s="655"/>
      <c r="CN10" s="655"/>
      <c r="CO10" s="655"/>
      <c r="CP10" s="655"/>
      <c r="CQ10" s="656"/>
      <c r="CR10" s="657">
        <v>49163</v>
      </c>
      <c r="CS10" s="658"/>
      <c r="CT10" s="658"/>
      <c r="CU10" s="658"/>
      <c r="CV10" s="658"/>
      <c r="CW10" s="658"/>
      <c r="CX10" s="658"/>
      <c r="CY10" s="659"/>
      <c r="CZ10" s="695">
        <v>0.2</v>
      </c>
      <c r="DA10" s="695"/>
      <c r="DB10" s="695"/>
      <c r="DC10" s="695"/>
      <c r="DD10" s="663" t="s">
        <v>246</v>
      </c>
      <c r="DE10" s="658"/>
      <c r="DF10" s="658"/>
      <c r="DG10" s="658"/>
      <c r="DH10" s="658"/>
      <c r="DI10" s="658"/>
      <c r="DJ10" s="658"/>
      <c r="DK10" s="658"/>
      <c r="DL10" s="658"/>
      <c r="DM10" s="658"/>
      <c r="DN10" s="658"/>
      <c r="DO10" s="658"/>
      <c r="DP10" s="659"/>
      <c r="DQ10" s="663">
        <v>10767</v>
      </c>
      <c r="DR10" s="658"/>
      <c r="DS10" s="658"/>
      <c r="DT10" s="658"/>
      <c r="DU10" s="658"/>
      <c r="DV10" s="658"/>
      <c r="DW10" s="658"/>
      <c r="DX10" s="658"/>
      <c r="DY10" s="658"/>
      <c r="DZ10" s="658"/>
      <c r="EA10" s="658"/>
      <c r="EB10" s="658"/>
      <c r="EC10" s="694"/>
    </row>
    <row r="11" spans="2:143" ht="11.25" customHeight="1" x14ac:dyDescent="0.2">
      <c r="B11" s="654" t="s">
        <v>251</v>
      </c>
      <c r="C11" s="655"/>
      <c r="D11" s="655"/>
      <c r="E11" s="655"/>
      <c r="F11" s="655"/>
      <c r="G11" s="655"/>
      <c r="H11" s="655"/>
      <c r="I11" s="655"/>
      <c r="J11" s="655"/>
      <c r="K11" s="655"/>
      <c r="L11" s="655"/>
      <c r="M11" s="655"/>
      <c r="N11" s="655"/>
      <c r="O11" s="655"/>
      <c r="P11" s="655"/>
      <c r="Q11" s="656"/>
      <c r="R11" s="657">
        <v>1103652</v>
      </c>
      <c r="S11" s="658"/>
      <c r="T11" s="658"/>
      <c r="U11" s="658"/>
      <c r="V11" s="658"/>
      <c r="W11" s="658"/>
      <c r="X11" s="658"/>
      <c r="Y11" s="659"/>
      <c r="Z11" s="660">
        <v>4</v>
      </c>
      <c r="AA11" s="661"/>
      <c r="AB11" s="661"/>
      <c r="AC11" s="662"/>
      <c r="AD11" s="663">
        <v>1103652</v>
      </c>
      <c r="AE11" s="658"/>
      <c r="AF11" s="658"/>
      <c r="AG11" s="658"/>
      <c r="AH11" s="658"/>
      <c r="AI11" s="658"/>
      <c r="AJ11" s="658"/>
      <c r="AK11" s="659"/>
      <c r="AL11" s="660">
        <v>8.6</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293210</v>
      </c>
      <c r="BH11" s="658"/>
      <c r="BI11" s="658"/>
      <c r="BJ11" s="658"/>
      <c r="BK11" s="658"/>
      <c r="BL11" s="658"/>
      <c r="BM11" s="658"/>
      <c r="BN11" s="659"/>
      <c r="BO11" s="695">
        <v>5.5</v>
      </c>
      <c r="BP11" s="695"/>
      <c r="BQ11" s="695"/>
      <c r="BR11" s="695"/>
      <c r="BS11" s="696">
        <v>83727</v>
      </c>
      <c r="BT11" s="696"/>
      <c r="BU11" s="696"/>
      <c r="BV11" s="696"/>
      <c r="BW11" s="696"/>
      <c r="BX11" s="696"/>
      <c r="BY11" s="696"/>
      <c r="BZ11" s="696"/>
      <c r="CA11" s="696"/>
      <c r="CB11" s="731"/>
      <c r="CD11" s="654" t="s">
        <v>253</v>
      </c>
      <c r="CE11" s="655"/>
      <c r="CF11" s="655"/>
      <c r="CG11" s="655"/>
      <c r="CH11" s="655"/>
      <c r="CI11" s="655"/>
      <c r="CJ11" s="655"/>
      <c r="CK11" s="655"/>
      <c r="CL11" s="655"/>
      <c r="CM11" s="655"/>
      <c r="CN11" s="655"/>
      <c r="CO11" s="655"/>
      <c r="CP11" s="655"/>
      <c r="CQ11" s="656"/>
      <c r="CR11" s="657">
        <v>1191660</v>
      </c>
      <c r="CS11" s="658"/>
      <c r="CT11" s="658"/>
      <c r="CU11" s="658"/>
      <c r="CV11" s="658"/>
      <c r="CW11" s="658"/>
      <c r="CX11" s="658"/>
      <c r="CY11" s="659"/>
      <c r="CZ11" s="695">
        <v>4.4000000000000004</v>
      </c>
      <c r="DA11" s="695"/>
      <c r="DB11" s="695"/>
      <c r="DC11" s="695"/>
      <c r="DD11" s="663">
        <v>579914</v>
      </c>
      <c r="DE11" s="658"/>
      <c r="DF11" s="658"/>
      <c r="DG11" s="658"/>
      <c r="DH11" s="658"/>
      <c r="DI11" s="658"/>
      <c r="DJ11" s="658"/>
      <c r="DK11" s="658"/>
      <c r="DL11" s="658"/>
      <c r="DM11" s="658"/>
      <c r="DN11" s="658"/>
      <c r="DO11" s="658"/>
      <c r="DP11" s="659"/>
      <c r="DQ11" s="663">
        <v>546645</v>
      </c>
      <c r="DR11" s="658"/>
      <c r="DS11" s="658"/>
      <c r="DT11" s="658"/>
      <c r="DU11" s="658"/>
      <c r="DV11" s="658"/>
      <c r="DW11" s="658"/>
      <c r="DX11" s="658"/>
      <c r="DY11" s="658"/>
      <c r="DZ11" s="658"/>
      <c r="EA11" s="658"/>
      <c r="EB11" s="658"/>
      <c r="EC11" s="694"/>
    </row>
    <row r="12" spans="2:143" ht="11.25" customHeight="1" x14ac:dyDescent="0.2">
      <c r="B12" s="654" t="s">
        <v>254</v>
      </c>
      <c r="C12" s="655"/>
      <c r="D12" s="655"/>
      <c r="E12" s="655"/>
      <c r="F12" s="655"/>
      <c r="G12" s="655"/>
      <c r="H12" s="655"/>
      <c r="I12" s="655"/>
      <c r="J12" s="655"/>
      <c r="K12" s="655"/>
      <c r="L12" s="655"/>
      <c r="M12" s="655"/>
      <c r="N12" s="655"/>
      <c r="O12" s="655"/>
      <c r="P12" s="655"/>
      <c r="Q12" s="656"/>
      <c r="R12" s="657">
        <v>9980</v>
      </c>
      <c r="S12" s="658"/>
      <c r="T12" s="658"/>
      <c r="U12" s="658"/>
      <c r="V12" s="658"/>
      <c r="W12" s="658"/>
      <c r="X12" s="658"/>
      <c r="Y12" s="659"/>
      <c r="Z12" s="695">
        <v>0</v>
      </c>
      <c r="AA12" s="695"/>
      <c r="AB12" s="695"/>
      <c r="AC12" s="695"/>
      <c r="AD12" s="696">
        <v>9980</v>
      </c>
      <c r="AE12" s="696"/>
      <c r="AF12" s="696"/>
      <c r="AG12" s="696"/>
      <c r="AH12" s="696"/>
      <c r="AI12" s="696"/>
      <c r="AJ12" s="696"/>
      <c r="AK12" s="696"/>
      <c r="AL12" s="660">
        <v>0.1</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2462075</v>
      </c>
      <c r="BH12" s="658"/>
      <c r="BI12" s="658"/>
      <c r="BJ12" s="658"/>
      <c r="BK12" s="658"/>
      <c r="BL12" s="658"/>
      <c r="BM12" s="658"/>
      <c r="BN12" s="659"/>
      <c r="BO12" s="695">
        <v>46</v>
      </c>
      <c r="BP12" s="695"/>
      <c r="BQ12" s="695"/>
      <c r="BR12" s="695"/>
      <c r="BS12" s="696">
        <v>327696</v>
      </c>
      <c r="BT12" s="696"/>
      <c r="BU12" s="696"/>
      <c r="BV12" s="696"/>
      <c r="BW12" s="696"/>
      <c r="BX12" s="696"/>
      <c r="BY12" s="696"/>
      <c r="BZ12" s="696"/>
      <c r="CA12" s="696"/>
      <c r="CB12" s="731"/>
      <c r="CD12" s="654" t="s">
        <v>256</v>
      </c>
      <c r="CE12" s="655"/>
      <c r="CF12" s="655"/>
      <c r="CG12" s="655"/>
      <c r="CH12" s="655"/>
      <c r="CI12" s="655"/>
      <c r="CJ12" s="655"/>
      <c r="CK12" s="655"/>
      <c r="CL12" s="655"/>
      <c r="CM12" s="655"/>
      <c r="CN12" s="655"/>
      <c r="CO12" s="655"/>
      <c r="CP12" s="655"/>
      <c r="CQ12" s="656"/>
      <c r="CR12" s="657">
        <v>1383328</v>
      </c>
      <c r="CS12" s="658"/>
      <c r="CT12" s="658"/>
      <c r="CU12" s="658"/>
      <c r="CV12" s="658"/>
      <c r="CW12" s="658"/>
      <c r="CX12" s="658"/>
      <c r="CY12" s="659"/>
      <c r="CZ12" s="695">
        <v>5.2</v>
      </c>
      <c r="DA12" s="695"/>
      <c r="DB12" s="695"/>
      <c r="DC12" s="695"/>
      <c r="DD12" s="663">
        <v>14388</v>
      </c>
      <c r="DE12" s="658"/>
      <c r="DF12" s="658"/>
      <c r="DG12" s="658"/>
      <c r="DH12" s="658"/>
      <c r="DI12" s="658"/>
      <c r="DJ12" s="658"/>
      <c r="DK12" s="658"/>
      <c r="DL12" s="658"/>
      <c r="DM12" s="658"/>
      <c r="DN12" s="658"/>
      <c r="DO12" s="658"/>
      <c r="DP12" s="659"/>
      <c r="DQ12" s="663">
        <v>773425</v>
      </c>
      <c r="DR12" s="658"/>
      <c r="DS12" s="658"/>
      <c r="DT12" s="658"/>
      <c r="DU12" s="658"/>
      <c r="DV12" s="658"/>
      <c r="DW12" s="658"/>
      <c r="DX12" s="658"/>
      <c r="DY12" s="658"/>
      <c r="DZ12" s="658"/>
      <c r="EA12" s="658"/>
      <c r="EB12" s="658"/>
      <c r="EC12" s="694"/>
    </row>
    <row r="13" spans="2:143" ht="11.25" customHeight="1" x14ac:dyDescent="0.2">
      <c r="B13" s="654" t="s">
        <v>257</v>
      </c>
      <c r="C13" s="655"/>
      <c r="D13" s="655"/>
      <c r="E13" s="655"/>
      <c r="F13" s="655"/>
      <c r="G13" s="655"/>
      <c r="H13" s="655"/>
      <c r="I13" s="655"/>
      <c r="J13" s="655"/>
      <c r="K13" s="655"/>
      <c r="L13" s="655"/>
      <c r="M13" s="655"/>
      <c r="N13" s="655"/>
      <c r="O13" s="655"/>
      <c r="P13" s="655"/>
      <c r="Q13" s="656"/>
      <c r="R13" s="657" t="s">
        <v>246</v>
      </c>
      <c r="S13" s="658"/>
      <c r="T13" s="658"/>
      <c r="U13" s="658"/>
      <c r="V13" s="658"/>
      <c r="W13" s="658"/>
      <c r="X13" s="658"/>
      <c r="Y13" s="659"/>
      <c r="Z13" s="695" t="s">
        <v>246</v>
      </c>
      <c r="AA13" s="695"/>
      <c r="AB13" s="695"/>
      <c r="AC13" s="695"/>
      <c r="AD13" s="696" t="s">
        <v>128</v>
      </c>
      <c r="AE13" s="696"/>
      <c r="AF13" s="696"/>
      <c r="AG13" s="696"/>
      <c r="AH13" s="696"/>
      <c r="AI13" s="696"/>
      <c r="AJ13" s="696"/>
      <c r="AK13" s="696"/>
      <c r="AL13" s="660" t="s">
        <v>258</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2460424</v>
      </c>
      <c r="BH13" s="658"/>
      <c r="BI13" s="658"/>
      <c r="BJ13" s="658"/>
      <c r="BK13" s="658"/>
      <c r="BL13" s="658"/>
      <c r="BM13" s="658"/>
      <c r="BN13" s="659"/>
      <c r="BO13" s="695">
        <v>46</v>
      </c>
      <c r="BP13" s="695"/>
      <c r="BQ13" s="695"/>
      <c r="BR13" s="695"/>
      <c r="BS13" s="696">
        <v>327696</v>
      </c>
      <c r="BT13" s="696"/>
      <c r="BU13" s="696"/>
      <c r="BV13" s="696"/>
      <c r="BW13" s="696"/>
      <c r="BX13" s="696"/>
      <c r="BY13" s="696"/>
      <c r="BZ13" s="696"/>
      <c r="CA13" s="696"/>
      <c r="CB13" s="731"/>
      <c r="CD13" s="654" t="s">
        <v>260</v>
      </c>
      <c r="CE13" s="655"/>
      <c r="CF13" s="655"/>
      <c r="CG13" s="655"/>
      <c r="CH13" s="655"/>
      <c r="CI13" s="655"/>
      <c r="CJ13" s="655"/>
      <c r="CK13" s="655"/>
      <c r="CL13" s="655"/>
      <c r="CM13" s="655"/>
      <c r="CN13" s="655"/>
      <c r="CO13" s="655"/>
      <c r="CP13" s="655"/>
      <c r="CQ13" s="656"/>
      <c r="CR13" s="657">
        <v>2202206</v>
      </c>
      <c r="CS13" s="658"/>
      <c r="CT13" s="658"/>
      <c r="CU13" s="658"/>
      <c r="CV13" s="658"/>
      <c r="CW13" s="658"/>
      <c r="CX13" s="658"/>
      <c r="CY13" s="659"/>
      <c r="CZ13" s="695">
        <v>8.1999999999999993</v>
      </c>
      <c r="DA13" s="695"/>
      <c r="DB13" s="695"/>
      <c r="DC13" s="695"/>
      <c r="DD13" s="663">
        <v>1117318</v>
      </c>
      <c r="DE13" s="658"/>
      <c r="DF13" s="658"/>
      <c r="DG13" s="658"/>
      <c r="DH13" s="658"/>
      <c r="DI13" s="658"/>
      <c r="DJ13" s="658"/>
      <c r="DK13" s="658"/>
      <c r="DL13" s="658"/>
      <c r="DM13" s="658"/>
      <c r="DN13" s="658"/>
      <c r="DO13" s="658"/>
      <c r="DP13" s="659"/>
      <c r="DQ13" s="663">
        <v>994901</v>
      </c>
      <c r="DR13" s="658"/>
      <c r="DS13" s="658"/>
      <c r="DT13" s="658"/>
      <c r="DU13" s="658"/>
      <c r="DV13" s="658"/>
      <c r="DW13" s="658"/>
      <c r="DX13" s="658"/>
      <c r="DY13" s="658"/>
      <c r="DZ13" s="658"/>
      <c r="EA13" s="658"/>
      <c r="EB13" s="658"/>
      <c r="EC13" s="694"/>
    </row>
    <row r="14" spans="2:143" ht="11.25" customHeight="1" x14ac:dyDescent="0.2">
      <c r="B14" s="654" t="s">
        <v>261</v>
      </c>
      <c r="C14" s="655"/>
      <c r="D14" s="655"/>
      <c r="E14" s="655"/>
      <c r="F14" s="655"/>
      <c r="G14" s="655"/>
      <c r="H14" s="655"/>
      <c r="I14" s="655"/>
      <c r="J14" s="655"/>
      <c r="K14" s="655"/>
      <c r="L14" s="655"/>
      <c r="M14" s="655"/>
      <c r="N14" s="655"/>
      <c r="O14" s="655"/>
      <c r="P14" s="655"/>
      <c r="Q14" s="656"/>
      <c r="R14" s="657">
        <v>459</v>
      </c>
      <c r="S14" s="658"/>
      <c r="T14" s="658"/>
      <c r="U14" s="658"/>
      <c r="V14" s="658"/>
      <c r="W14" s="658"/>
      <c r="X14" s="658"/>
      <c r="Y14" s="659"/>
      <c r="Z14" s="695">
        <v>0</v>
      </c>
      <c r="AA14" s="695"/>
      <c r="AB14" s="695"/>
      <c r="AC14" s="695"/>
      <c r="AD14" s="696">
        <v>459</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170797</v>
      </c>
      <c r="BH14" s="658"/>
      <c r="BI14" s="658"/>
      <c r="BJ14" s="658"/>
      <c r="BK14" s="658"/>
      <c r="BL14" s="658"/>
      <c r="BM14" s="658"/>
      <c r="BN14" s="659"/>
      <c r="BO14" s="695">
        <v>3.2</v>
      </c>
      <c r="BP14" s="695"/>
      <c r="BQ14" s="695"/>
      <c r="BR14" s="695"/>
      <c r="BS14" s="696" t="s">
        <v>128</v>
      </c>
      <c r="BT14" s="696"/>
      <c r="BU14" s="696"/>
      <c r="BV14" s="696"/>
      <c r="BW14" s="696"/>
      <c r="BX14" s="696"/>
      <c r="BY14" s="696"/>
      <c r="BZ14" s="696"/>
      <c r="CA14" s="696"/>
      <c r="CB14" s="731"/>
      <c r="CD14" s="654" t="s">
        <v>263</v>
      </c>
      <c r="CE14" s="655"/>
      <c r="CF14" s="655"/>
      <c r="CG14" s="655"/>
      <c r="CH14" s="655"/>
      <c r="CI14" s="655"/>
      <c r="CJ14" s="655"/>
      <c r="CK14" s="655"/>
      <c r="CL14" s="655"/>
      <c r="CM14" s="655"/>
      <c r="CN14" s="655"/>
      <c r="CO14" s="655"/>
      <c r="CP14" s="655"/>
      <c r="CQ14" s="656"/>
      <c r="CR14" s="657">
        <v>1080899</v>
      </c>
      <c r="CS14" s="658"/>
      <c r="CT14" s="658"/>
      <c r="CU14" s="658"/>
      <c r="CV14" s="658"/>
      <c r="CW14" s="658"/>
      <c r="CX14" s="658"/>
      <c r="CY14" s="659"/>
      <c r="CZ14" s="695">
        <v>4</v>
      </c>
      <c r="DA14" s="695"/>
      <c r="DB14" s="695"/>
      <c r="DC14" s="695"/>
      <c r="DD14" s="663">
        <v>120833</v>
      </c>
      <c r="DE14" s="658"/>
      <c r="DF14" s="658"/>
      <c r="DG14" s="658"/>
      <c r="DH14" s="658"/>
      <c r="DI14" s="658"/>
      <c r="DJ14" s="658"/>
      <c r="DK14" s="658"/>
      <c r="DL14" s="658"/>
      <c r="DM14" s="658"/>
      <c r="DN14" s="658"/>
      <c r="DO14" s="658"/>
      <c r="DP14" s="659"/>
      <c r="DQ14" s="663">
        <v>560993</v>
      </c>
      <c r="DR14" s="658"/>
      <c r="DS14" s="658"/>
      <c r="DT14" s="658"/>
      <c r="DU14" s="658"/>
      <c r="DV14" s="658"/>
      <c r="DW14" s="658"/>
      <c r="DX14" s="658"/>
      <c r="DY14" s="658"/>
      <c r="DZ14" s="658"/>
      <c r="EA14" s="658"/>
      <c r="EB14" s="658"/>
      <c r="EC14" s="694"/>
    </row>
    <row r="15" spans="2:143" ht="11.25" customHeight="1" x14ac:dyDescent="0.2">
      <c r="B15" s="654" t="s">
        <v>264</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95" t="s">
        <v>128</v>
      </c>
      <c r="AA15" s="695"/>
      <c r="AB15" s="695"/>
      <c r="AC15" s="695"/>
      <c r="AD15" s="696" t="s">
        <v>246</v>
      </c>
      <c r="AE15" s="696"/>
      <c r="AF15" s="696"/>
      <c r="AG15" s="696"/>
      <c r="AH15" s="696"/>
      <c r="AI15" s="696"/>
      <c r="AJ15" s="696"/>
      <c r="AK15" s="696"/>
      <c r="AL15" s="660" t="s">
        <v>258</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292853</v>
      </c>
      <c r="BH15" s="658"/>
      <c r="BI15" s="658"/>
      <c r="BJ15" s="658"/>
      <c r="BK15" s="658"/>
      <c r="BL15" s="658"/>
      <c r="BM15" s="658"/>
      <c r="BN15" s="659"/>
      <c r="BO15" s="695">
        <v>5.5</v>
      </c>
      <c r="BP15" s="695"/>
      <c r="BQ15" s="695"/>
      <c r="BR15" s="695"/>
      <c r="BS15" s="696" t="s">
        <v>128</v>
      </c>
      <c r="BT15" s="696"/>
      <c r="BU15" s="696"/>
      <c r="BV15" s="696"/>
      <c r="BW15" s="696"/>
      <c r="BX15" s="696"/>
      <c r="BY15" s="696"/>
      <c r="BZ15" s="696"/>
      <c r="CA15" s="696"/>
      <c r="CB15" s="731"/>
      <c r="CD15" s="654" t="s">
        <v>266</v>
      </c>
      <c r="CE15" s="655"/>
      <c r="CF15" s="655"/>
      <c r="CG15" s="655"/>
      <c r="CH15" s="655"/>
      <c r="CI15" s="655"/>
      <c r="CJ15" s="655"/>
      <c r="CK15" s="655"/>
      <c r="CL15" s="655"/>
      <c r="CM15" s="655"/>
      <c r="CN15" s="655"/>
      <c r="CO15" s="655"/>
      <c r="CP15" s="655"/>
      <c r="CQ15" s="656"/>
      <c r="CR15" s="657">
        <v>3953092</v>
      </c>
      <c r="CS15" s="658"/>
      <c r="CT15" s="658"/>
      <c r="CU15" s="658"/>
      <c r="CV15" s="658"/>
      <c r="CW15" s="658"/>
      <c r="CX15" s="658"/>
      <c r="CY15" s="659"/>
      <c r="CZ15" s="695">
        <v>14.7</v>
      </c>
      <c r="DA15" s="695"/>
      <c r="DB15" s="695"/>
      <c r="DC15" s="695"/>
      <c r="DD15" s="663">
        <v>2057759</v>
      </c>
      <c r="DE15" s="658"/>
      <c r="DF15" s="658"/>
      <c r="DG15" s="658"/>
      <c r="DH15" s="658"/>
      <c r="DI15" s="658"/>
      <c r="DJ15" s="658"/>
      <c r="DK15" s="658"/>
      <c r="DL15" s="658"/>
      <c r="DM15" s="658"/>
      <c r="DN15" s="658"/>
      <c r="DO15" s="658"/>
      <c r="DP15" s="659"/>
      <c r="DQ15" s="663">
        <v>1374590</v>
      </c>
      <c r="DR15" s="658"/>
      <c r="DS15" s="658"/>
      <c r="DT15" s="658"/>
      <c r="DU15" s="658"/>
      <c r="DV15" s="658"/>
      <c r="DW15" s="658"/>
      <c r="DX15" s="658"/>
      <c r="DY15" s="658"/>
      <c r="DZ15" s="658"/>
      <c r="EA15" s="658"/>
      <c r="EB15" s="658"/>
      <c r="EC15" s="694"/>
    </row>
    <row r="16" spans="2:143" ht="11.25" customHeight="1" x14ac:dyDescent="0.2">
      <c r="B16" s="654" t="s">
        <v>267</v>
      </c>
      <c r="C16" s="655"/>
      <c r="D16" s="655"/>
      <c r="E16" s="655"/>
      <c r="F16" s="655"/>
      <c r="G16" s="655"/>
      <c r="H16" s="655"/>
      <c r="I16" s="655"/>
      <c r="J16" s="655"/>
      <c r="K16" s="655"/>
      <c r="L16" s="655"/>
      <c r="M16" s="655"/>
      <c r="N16" s="655"/>
      <c r="O16" s="655"/>
      <c r="P16" s="655"/>
      <c r="Q16" s="656"/>
      <c r="R16" s="657">
        <v>21681</v>
      </c>
      <c r="S16" s="658"/>
      <c r="T16" s="658"/>
      <c r="U16" s="658"/>
      <c r="V16" s="658"/>
      <c r="W16" s="658"/>
      <c r="X16" s="658"/>
      <c r="Y16" s="659"/>
      <c r="Z16" s="695">
        <v>0.1</v>
      </c>
      <c r="AA16" s="695"/>
      <c r="AB16" s="695"/>
      <c r="AC16" s="695"/>
      <c r="AD16" s="696">
        <v>21681</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246</v>
      </c>
      <c r="BH16" s="658"/>
      <c r="BI16" s="658"/>
      <c r="BJ16" s="658"/>
      <c r="BK16" s="658"/>
      <c r="BL16" s="658"/>
      <c r="BM16" s="658"/>
      <c r="BN16" s="659"/>
      <c r="BO16" s="695" t="s">
        <v>128</v>
      </c>
      <c r="BP16" s="695"/>
      <c r="BQ16" s="695"/>
      <c r="BR16" s="695"/>
      <c r="BS16" s="696" t="s">
        <v>246</v>
      </c>
      <c r="BT16" s="696"/>
      <c r="BU16" s="696"/>
      <c r="BV16" s="696"/>
      <c r="BW16" s="696"/>
      <c r="BX16" s="696"/>
      <c r="BY16" s="696"/>
      <c r="BZ16" s="696"/>
      <c r="CA16" s="696"/>
      <c r="CB16" s="731"/>
      <c r="CD16" s="654" t="s">
        <v>269</v>
      </c>
      <c r="CE16" s="655"/>
      <c r="CF16" s="655"/>
      <c r="CG16" s="655"/>
      <c r="CH16" s="655"/>
      <c r="CI16" s="655"/>
      <c r="CJ16" s="655"/>
      <c r="CK16" s="655"/>
      <c r="CL16" s="655"/>
      <c r="CM16" s="655"/>
      <c r="CN16" s="655"/>
      <c r="CO16" s="655"/>
      <c r="CP16" s="655"/>
      <c r="CQ16" s="656"/>
      <c r="CR16" s="657">
        <v>177804</v>
      </c>
      <c r="CS16" s="658"/>
      <c r="CT16" s="658"/>
      <c r="CU16" s="658"/>
      <c r="CV16" s="658"/>
      <c r="CW16" s="658"/>
      <c r="CX16" s="658"/>
      <c r="CY16" s="659"/>
      <c r="CZ16" s="695">
        <v>0.7</v>
      </c>
      <c r="DA16" s="695"/>
      <c r="DB16" s="695"/>
      <c r="DC16" s="695"/>
      <c r="DD16" s="663" t="s">
        <v>128</v>
      </c>
      <c r="DE16" s="658"/>
      <c r="DF16" s="658"/>
      <c r="DG16" s="658"/>
      <c r="DH16" s="658"/>
      <c r="DI16" s="658"/>
      <c r="DJ16" s="658"/>
      <c r="DK16" s="658"/>
      <c r="DL16" s="658"/>
      <c r="DM16" s="658"/>
      <c r="DN16" s="658"/>
      <c r="DO16" s="658"/>
      <c r="DP16" s="659"/>
      <c r="DQ16" s="663">
        <v>23284</v>
      </c>
      <c r="DR16" s="658"/>
      <c r="DS16" s="658"/>
      <c r="DT16" s="658"/>
      <c r="DU16" s="658"/>
      <c r="DV16" s="658"/>
      <c r="DW16" s="658"/>
      <c r="DX16" s="658"/>
      <c r="DY16" s="658"/>
      <c r="DZ16" s="658"/>
      <c r="EA16" s="658"/>
      <c r="EB16" s="658"/>
      <c r="EC16" s="694"/>
    </row>
    <row r="17" spans="2:133" ht="11.25" customHeight="1" x14ac:dyDescent="0.2">
      <c r="B17" s="654" t="s">
        <v>270</v>
      </c>
      <c r="C17" s="655"/>
      <c r="D17" s="655"/>
      <c r="E17" s="655"/>
      <c r="F17" s="655"/>
      <c r="G17" s="655"/>
      <c r="H17" s="655"/>
      <c r="I17" s="655"/>
      <c r="J17" s="655"/>
      <c r="K17" s="655"/>
      <c r="L17" s="655"/>
      <c r="M17" s="655"/>
      <c r="N17" s="655"/>
      <c r="O17" s="655"/>
      <c r="P17" s="655"/>
      <c r="Q17" s="656"/>
      <c r="R17" s="657">
        <v>81662</v>
      </c>
      <c r="S17" s="658"/>
      <c r="T17" s="658"/>
      <c r="U17" s="658"/>
      <c r="V17" s="658"/>
      <c r="W17" s="658"/>
      <c r="X17" s="658"/>
      <c r="Y17" s="659"/>
      <c r="Z17" s="695">
        <v>0.3</v>
      </c>
      <c r="AA17" s="695"/>
      <c r="AB17" s="695"/>
      <c r="AC17" s="695"/>
      <c r="AD17" s="696">
        <v>81662</v>
      </c>
      <c r="AE17" s="696"/>
      <c r="AF17" s="696"/>
      <c r="AG17" s="696"/>
      <c r="AH17" s="696"/>
      <c r="AI17" s="696"/>
      <c r="AJ17" s="696"/>
      <c r="AK17" s="696"/>
      <c r="AL17" s="660">
        <v>0.6</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95" t="s">
        <v>128</v>
      </c>
      <c r="BP17" s="695"/>
      <c r="BQ17" s="695"/>
      <c r="BR17" s="695"/>
      <c r="BS17" s="696" t="s">
        <v>128</v>
      </c>
      <c r="BT17" s="696"/>
      <c r="BU17" s="696"/>
      <c r="BV17" s="696"/>
      <c r="BW17" s="696"/>
      <c r="BX17" s="696"/>
      <c r="BY17" s="696"/>
      <c r="BZ17" s="696"/>
      <c r="CA17" s="696"/>
      <c r="CB17" s="731"/>
      <c r="CD17" s="654" t="s">
        <v>272</v>
      </c>
      <c r="CE17" s="655"/>
      <c r="CF17" s="655"/>
      <c r="CG17" s="655"/>
      <c r="CH17" s="655"/>
      <c r="CI17" s="655"/>
      <c r="CJ17" s="655"/>
      <c r="CK17" s="655"/>
      <c r="CL17" s="655"/>
      <c r="CM17" s="655"/>
      <c r="CN17" s="655"/>
      <c r="CO17" s="655"/>
      <c r="CP17" s="655"/>
      <c r="CQ17" s="656"/>
      <c r="CR17" s="657">
        <v>2450866</v>
      </c>
      <c r="CS17" s="658"/>
      <c r="CT17" s="658"/>
      <c r="CU17" s="658"/>
      <c r="CV17" s="658"/>
      <c r="CW17" s="658"/>
      <c r="CX17" s="658"/>
      <c r="CY17" s="659"/>
      <c r="CZ17" s="695">
        <v>9.1</v>
      </c>
      <c r="DA17" s="695"/>
      <c r="DB17" s="695"/>
      <c r="DC17" s="695"/>
      <c r="DD17" s="663" t="s">
        <v>246</v>
      </c>
      <c r="DE17" s="658"/>
      <c r="DF17" s="658"/>
      <c r="DG17" s="658"/>
      <c r="DH17" s="658"/>
      <c r="DI17" s="658"/>
      <c r="DJ17" s="658"/>
      <c r="DK17" s="658"/>
      <c r="DL17" s="658"/>
      <c r="DM17" s="658"/>
      <c r="DN17" s="658"/>
      <c r="DO17" s="658"/>
      <c r="DP17" s="659"/>
      <c r="DQ17" s="663">
        <v>2422384</v>
      </c>
      <c r="DR17" s="658"/>
      <c r="DS17" s="658"/>
      <c r="DT17" s="658"/>
      <c r="DU17" s="658"/>
      <c r="DV17" s="658"/>
      <c r="DW17" s="658"/>
      <c r="DX17" s="658"/>
      <c r="DY17" s="658"/>
      <c r="DZ17" s="658"/>
      <c r="EA17" s="658"/>
      <c r="EB17" s="658"/>
      <c r="EC17" s="694"/>
    </row>
    <row r="18" spans="2:133" ht="11.25" customHeight="1" x14ac:dyDescent="0.2">
      <c r="B18" s="654" t="s">
        <v>273</v>
      </c>
      <c r="C18" s="655"/>
      <c r="D18" s="655"/>
      <c r="E18" s="655"/>
      <c r="F18" s="655"/>
      <c r="G18" s="655"/>
      <c r="H18" s="655"/>
      <c r="I18" s="655"/>
      <c r="J18" s="655"/>
      <c r="K18" s="655"/>
      <c r="L18" s="655"/>
      <c r="M18" s="655"/>
      <c r="N18" s="655"/>
      <c r="O18" s="655"/>
      <c r="P18" s="655"/>
      <c r="Q18" s="656"/>
      <c r="R18" s="657">
        <v>28180</v>
      </c>
      <c r="S18" s="658"/>
      <c r="T18" s="658"/>
      <c r="U18" s="658"/>
      <c r="V18" s="658"/>
      <c r="W18" s="658"/>
      <c r="X18" s="658"/>
      <c r="Y18" s="659"/>
      <c r="Z18" s="695">
        <v>0.1</v>
      </c>
      <c r="AA18" s="695"/>
      <c r="AB18" s="695"/>
      <c r="AC18" s="695"/>
      <c r="AD18" s="696">
        <v>28180</v>
      </c>
      <c r="AE18" s="696"/>
      <c r="AF18" s="696"/>
      <c r="AG18" s="696"/>
      <c r="AH18" s="696"/>
      <c r="AI18" s="696"/>
      <c r="AJ18" s="696"/>
      <c r="AK18" s="696"/>
      <c r="AL18" s="660">
        <v>0.2</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246</v>
      </c>
      <c r="BH18" s="658"/>
      <c r="BI18" s="658"/>
      <c r="BJ18" s="658"/>
      <c r="BK18" s="658"/>
      <c r="BL18" s="658"/>
      <c r="BM18" s="658"/>
      <c r="BN18" s="659"/>
      <c r="BO18" s="695" t="s">
        <v>128</v>
      </c>
      <c r="BP18" s="695"/>
      <c r="BQ18" s="695"/>
      <c r="BR18" s="695"/>
      <c r="BS18" s="696" t="s">
        <v>246</v>
      </c>
      <c r="BT18" s="696"/>
      <c r="BU18" s="696"/>
      <c r="BV18" s="696"/>
      <c r="BW18" s="696"/>
      <c r="BX18" s="696"/>
      <c r="BY18" s="696"/>
      <c r="BZ18" s="696"/>
      <c r="CA18" s="696"/>
      <c r="CB18" s="731"/>
      <c r="CD18" s="654" t="s">
        <v>275</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95" t="s">
        <v>128</v>
      </c>
      <c r="DA18" s="695"/>
      <c r="DB18" s="695"/>
      <c r="DC18" s="695"/>
      <c r="DD18" s="663" t="s">
        <v>128</v>
      </c>
      <c r="DE18" s="658"/>
      <c r="DF18" s="658"/>
      <c r="DG18" s="658"/>
      <c r="DH18" s="658"/>
      <c r="DI18" s="658"/>
      <c r="DJ18" s="658"/>
      <c r="DK18" s="658"/>
      <c r="DL18" s="658"/>
      <c r="DM18" s="658"/>
      <c r="DN18" s="658"/>
      <c r="DO18" s="658"/>
      <c r="DP18" s="659"/>
      <c r="DQ18" s="663" t="s">
        <v>246</v>
      </c>
      <c r="DR18" s="658"/>
      <c r="DS18" s="658"/>
      <c r="DT18" s="658"/>
      <c r="DU18" s="658"/>
      <c r="DV18" s="658"/>
      <c r="DW18" s="658"/>
      <c r="DX18" s="658"/>
      <c r="DY18" s="658"/>
      <c r="DZ18" s="658"/>
      <c r="EA18" s="658"/>
      <c r="EB18" s="658"/>
      <c r="EC18" s="694"/>
    </row>
    <row r="19" spans="2:133" ht="11.25" customHeight="1" x14ac:dyDescent="0.2">
      <c r="B19" s="654" t="s">
        <v>276</v>
      </c>
      <c r="C19" s="655"/>
      <c r="D19" s="655"/>
      <c r="E19" s="655"/>
      <c r="F19" s="655"/>
      <c r="G19" s="655"/>
      <c r="H19" s="655"/>
      <c r="I19" s="655"/>
      <c r="J19" s="655"/>
      <c r="K19" s="655"/>
      <c r="L19" s="655"/>
      <c r="M19" s="655"/>
      <c r="N19" s="655"/>
      <c r="O19" s="655"/>
      <c r="P19" s="655"/>
      <c r="Q19" s="656"/>
      <c r="R19" s="657">
        <v>28180</v>
      </c>
      <c r="S19" s="658"/>
      <c r="T19" s="658"/>
      <c r="U19" s="658"/>
      <c r="V19" s="658"/>
      <c r="W19" s="658"/>
      <c r="X19" s="658"/>
      <c r="Y19" s="659"/>
      <c r="Z19" s="695">
        <v>0.1</v>
      </c>
      <c r="AA19" s="695"/>
      <c r="AB19" s="695"/>
      <c r="AC19" s="695"/>
      <c r="AD19" s="696">
        <v>28180</v>
      </c>
      <c r="AE19" s="696"/>
      <c r="AF19" s="696"/>
      <c r="AG19" s="696"/>
      <c r="AH19" s="696"/>
      <c r="AI19" s="696"/>
      <c r="AJ19" s="696"/>
      <c r="AK19" s="696"/>
      <c r="AL19" s="660">
        <v>0.2</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20812</v>
      </c>
      <c r="BH19" s="658"/>
      <c r="BI19" s="658"/>
      <c r="BJ19" s="658"/>
      <c r="BK19" s="658"/>
      <c r="BL19" s="658"/>
      <c r="BM19" s="658"/>
      <c r="BN19" s="659"/>
      <c r="BO19" s="695">
        <v>0.4</v>
      </c>
      <c r="BP19" s="695"/>
      <c r="BQ19" s="695"/>
      <c r="BR19" s="695"/>
      <c r="BS19" s="696" t="s">
        <v>246</v>
      </c>
      <c r="BT19" s="696"/>
      <c r="BU19" s="696"/>
      <c r="BV19" s="696"/>
      <c r="BW19" s="696"/>
      <c r="BX19" s="696"/>
      <c r="BY19" s="696"/>
      <c r="BZ19" s="696"/>
      <c r="CA19" s="696"/>
      <c r="CB19" s="731"/>
      <c r="CD19" s="654" t="s">
        <v>278</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95" t="s">
        <v>128</v>
      </c>
      <c r="DA19" s="695"/>
      <c r="DB19" s="695"/>
      <c r="DC19" s="695"/>
      <c r="DD19" s="663" t="s">
        <v>128</v>
      </c>
      <c r="DE19" s="658"/>
      <c r="DF19" s="658"/>
      <c r="DG19" s="658"/>
      <c r="DH19" s="658"/>
      <c r="DI19" s="658"/>
      <c r="DJ19" s="658"/>
      <c r="DK19" s="658"/>
      <c r="DL19" s="658"/>
      <c r="DM19" s="658"/>
      <c r="DN19" s="658"/>
      <c r="DO19" s="658"/>
      <c r="DP19" s="659"/>
      <c r="DQ19" s="663" t="s">
        <v>128</v>
      </c>
      <c r="DR19" s="658"/>
      <c r="DS19" s="658"/>
      <c r="DT19" s="658"/>
      <c r="DU19" s="658"/>
      <c r="DV19" s="658"/>
      <c r="DW19" s="658"/>
      <c r="DX19" s="658"/>
      <c r="DY19" s="658"/>
      <c r="DZ19" s="658"/>
      <c r="EA19" s="658"/>
      <c r="EB19" s="658"/>
      <c r="EC19" s="694"/>
    </row>
    <row r="20" spans="2:133" ht="11.25" customHeight="1" x14ac:dyDescent="0.2">
      <c r="B20" s="732" t="s">
        <v>279</v>
      </c>
      <c r="C20" s="733"/>
      <c r="D20" s="733"/>
      <c r="E20" s="733"/>
      <c r="F20" s="733"/>
      <c r="G20" s="733"/>
      <c r="H20" s="733"/>
      <c r="I20" s="733"/>
      <c r="J20" s="733"/>
      <c r="K20" s="733"/>
      <c r="L20" s="733"/>
      <c r="M20" s="733"/>
      <c r="N20" s="733"/>
      <c r="O20" s="733"/>
      <c r="P20" s="733"/>
      <c r="Q20" s="734"/>
      <c r="R20" s="657" t="s">
        <v>128</v>
      </c>
      <c r="S20" s="658"/>
      <c r="T20" s="658"/>
      <c r="U20" s="658"/>
      <c r="V20" s="658"/>
      <c r="W20" s="658"/>
      <c r="X20" s="658"/>
      <c r="Y20" s="659"/>
      <c r="Z20" s="695" t="s">
        <v>246</v>
      </c>
      <c r="AA20" s="695"/>
      <c r="AB20" s="695"/>
      <c r="AC20" s="695"/>
      <c r="AD20" s="696" t="s">
        <v>246</v>
      </c>
      <c r="AE20" s="696"/>
      <c r="AF20" s="696"/>
      <c r="AG20" s="696"/>
      <c r="AH20" s="696"/>
      <c r="AI20" s="696"/>
      <c r="AJ20" s="696"/>
      <c r="AK20" s="696"/>
      <c r="AL20" s="660" t="s">
        <v>246</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20812</v>
      </c>
      <c r="BH20" s="658"/>
      <c r="BI20" s="658"/>
      <c r="BJ20" s="658"/>
      <c r="BK20" s="658"/>
      <c r="BL20" s="658"/>
      <c r="BM20" s="658"/>
      <c r="BN20" s="659"/>
      <c r="BO20" s="695">
        <v>0.4</v>
      </c>
      <c r="BP20" s="695"/>
      <c r="BQ20" s="695"/>
      <c r="BR20" s="695"/>
      <c r="BS20" s="696" t="s">
        <v>246</v>
      </c>
      <c r="BT20" s="696"/>
      <c r="BU20" s="696"/>
      <c r="BV20" s="696"/>
      <c r="BW20" s="696"/>
      <c r="BX20" s="696"/>
      <c r="BY20" s="696"/>
      <c r="BZ20" s="696"/>
      <c r="CA20" s="696"/>
      <c r="CB20" s="731"/>
      <c r="CD20" s="654" t="s">
        <v>281</v>
      </c>
      <c r="CE20" s="655"/>
      <c r="CF20" s="655"/>
      <c r="CG20" s="655"/>
      <c r="CH20" s="655"/>
      <c r="CI20" s="655"/>
      <c r="CJ20" s="655"/>
      <c r="CK20" s="655"/>
      <c r="CL20" s="655"/>
      <c r="CM20" s="655"/>
      <c r="CN20" s="655"/>
      <c r="CO20" s="655"/>
      <c r="CP20" s="655"/>
      <c r="CQ20" s="656"/>
      <c r="CR20" s="657">
        <v>26824053</v>
      </c>
      <c r="CS20" s="658"/>
      <c r="CT20" s="658"/>
      <c r="CU20" s="658"/>
      <c r="CV20" s="658"/>
      <c r="CW20" s="658"/>
      <c r="CX20" s="658"/>
      <c r="CY20" s="659"/>
      <c r="CZ20" s="695">
        <v>100</v>
      </c>
      <c r="DA20" s="695"/>
      <c r="DB20" s="695"/>
      <c r="DC20" s="695"/>
      <c r="DD20" s="663">
        <v>4568754</v>
      </c>
      <c r="DE20" s="658"/>
      <c r="DF20" s="658"/>
      <c r="DG20" s="658"/>
      <c r="DH20" s="658"/>
      <c r="DI20" s="658"/>
      <c r="DJ20" s="658"/>
      <c r="DK20" s="658"/>
      <c r="DL20" s="658"/>
      <c r="DM20" s="658"/>
      <c r="DN20" s="658"/>
      <c r="DO20" s="658"/>
      <c r="DP20" s="659"/>
      <c r="DQ20" s="663">
        <v>14703606</v>
      </c>
      <c r="DR20" s="658"/>
      <c r="DS20" s="658"/>
      <c r="DT20" s="658"/>
      <c r="DU20" s="658"/>
      <c r="DV20" s="658"/>
      <c r="DW20" s="658"/>
      <c r="DX20" s="658"/>
      <c r="DY20" s="658"/>
      <c r="DZ20" s="658"/>
      <c r="EA20" s="658"/>
      <c r="EB20" s="658"/>
      <c r="EC20" s="694"/>
    </row>
    <row r="21" spans="2:133" ht="11.25" customHeight="1" x14ac:dyDescent="0.2">
      <c r="B21" s="654" t="s">
        <v>282</v>
      </c>
      <c r="C21" s="655"/>
      <c r="D21" s="655"/>
      <c r="E21" s="655"/>
      <c r="F21" s="655"/>
      <c r="G21" s="655"/>
      <c r="H21" s="655"/>
      <c r="I21" s="655"/>
      <c r="J21" s="655"/>
      <c r="K21" s="655"/>
      <c r="L21" s="655"/>
      <c r="M21" s="655"/>
      <c r="N21" s="655"/>
      <c r="O21" s="655"/>
      <c r="P21" s="655"/>
      <c r="Q21" s="656"/>
      <c r="R21" s="657">
        <v>7147681</v>
      </c>
      <c r="S21" s="658"/>
      <c r="T21" s="658"/>
      <c r="U21" s="658"/>
      <c r="V21" s="658"/>
      <c r="W21" s="658"/>
      <c r="X21" s="658"/>
      <c r="Y21" s="659"/>
      <c r="Z21" s="695">
        <v>25.7</v>
      </c>
      <c r="AA21" s="695"/>
      <c r="AB21" s="695"/>
      <c r="AC21" s="695"/>
      <c r="AD21" s="696">
        <v>5901419</v>
      </c>
      <c r="AE21" s="696"/>
      <c r="AF21" s="696"/>
      <c r="AG21" s="696"/>
      <c r="AH21" s="696"/>
      <c r="AI21" s="696"/>
      <c r="AJ21" s="696"/>
      <c r="AK21" s="696"/>
      <c r="AL21" s="660">
        <v>46</v>
      </c>
      <c r="AM21" s="661"/>
      <c r="AN21" s="661"/>
      <c r="AO21" s="697"/>
      <c r="AP21" s="654" t="s">
        <v>283</v>
      </c>
      <c r="AQ21" s="735"/>
      <c r="AR21" s="735"/>
      <c r="AS21" s="735"/>
      <c r="AT21" s="735"/>
      <c r="AU21" s="735"/>
      <c r="AV21" s="735"/>
      <c r="AW21" s="735"/>
      <c r="AX21" s="735"/>
      <c r="AY21" s="735"/>
      <c r="AZ21" s="735"/>
      <c r="BA21" s="735"/>
      <c r="BB21" s="735"/>
      <c r="BC21" s="735"/>
      <c r="BD21" s="735"/>
      <c r="BE21" s="735"/>
      <c r="BF21" s="736"/>
      <c r="BG21" s="657">
        <v>20812</v>
      </c>
      <c r="BH21" s="658"/>
      <c r="BI21" s="658"/>
      <c r="BJ21" s="658"/>
      <c r="BK21" s="658"/>
      <c r="BL21" s="658"/>
      <c r="BM21" s="658"/>
      <c r="BN21" s="659"/>
      <c r="BO21" s="695">
        <v>0.4</v>
      </c>
      <c r="BP21" s="695"/>
      <c r="BQ21" s="695"/>
      <c r="BR21" s="695"/>
      <c r="BS21" s="696" t="s">
        <v>128</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284</v>
      </c>
      <c r="C22" s="655"/>
      <c r="D22" s="655"/>
      <c r="E22" s="655"/>
      <c r="F22" s="655"/>
      <c r="G22" s="655"/>
      <c r="H22" s="655"/>
      <c r="I22" s="655"/>
      <c r="J22" s="655"/>
      <c r="K22" s="655"/>
      <c r="L22" s="655"/>
      <c r="M22" s="655"/>
      <c r="N22" s="655"/>
      <c r="O22" s="655"/>
      <c r="P22" s="655"/>
      <c r="Q22" s="656"/>
      <c r="R22" s="657">
        <v>5901419</v>
      </c>
      <c r="S22" s="658"/>
      <c r="T22" s="658"/>
      <c r="U22" s="658"/>
      <c r="V22" s="658"/>
      <c r="W22" s="658"/>
      <c r="X22" s="658"/>
      <c r="Y22" s="659"/>
      <c r="Z22" s="695">
        <v>21.2</v>
      </c>
      <c r="AA22" s="695"/>
      <c r="AB22" s="695"/>
      <c r="AC22" s="695"/>
      <c r="AD22" s="696">
        <v>5901419</v>
      </c>
      <c r="AE22" s="696"/>
      <c r="AF22" s="696"/>
      <c r="AG22" s="696"/>
      <c r="AH22" s="696"/>
      <c r="AI22" s="696"/>
      <c r="AJ22" s="696"/>
      <c r="AK22" s="696"/>
      <c r="AL22" s="660">
        <v>46</v>
      </c>
      <c r="AM22" s="661"/>
      <c r="AN22" s="661"/>
      <c r="AO22" s="697"/>
      <c r="AP22" s="654" t="s">
        <v>285</v>
      </c>
      <c r="AQ22" s="735"/>
      <c r="AR22" s="735"/>
      <c r="AS22" s="735"/>
      <c r="AT22" s="735"/>
      <c r="AU22" s="735"/>
      <c r="AV22" s="735"/>
      <c r="AW22" s="735"/>
      <c r="AX22" s="735"/>
      <c r="AY22" s="735"/>
      <c r="AZ22" s="735"/>
      <c r="BA22" s="735"/>
      <c r="BB22" s="735"/>
      <c r="BC22" s="735"/>
      <c r="BD22" s="735"/>
      <c r="BE22" s="735"/>
      <c r="BF22" s="736"/>
      <c r="BG22" s="657" t="s">
        <v>246</v>
      </c>
      <c r="BH22" s="658"/>
      <c r="BI22" s="658"/>
      <c r="BJ22" s="658"/>
      <c r="BK22" s="658"/>
      <c r="BL22" s="658"/>
      <c r="BM22" s="658"/>
      <c r="BN22" s="659"/>
      <c r="BO22" s="695" t="s">
        <v>128</v>
      </c>
      <c r="BP22" s="695"/>
      <c r="BQ22" s="695"/>
      <c r="BR22" s="695"/>
      <c r="BS22" s="696" t="s">
        <v>246</v>
      </c>
      <c r="BT22" s="696"/>
      <c r="BU22" s="696"/>
      <c r="BV22" s="696"/>
      <c r="BW22" s="696"/>
      <c r="BX22" s="696"/>
      <c r="BY22" s="696"/>
      <c r="BZ22" s="696"/>
      <c r="CA22" s="696"/>
      <c r="CB22" s="731"/>
      <c r="CD22" s="715" t="s">
        <v>286</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287</v>
      </c>
      <c r="C23" s="655"/>
      <c r="D23" s="655"/>
      <c r="E23" s="655"/>
      <c r="F23" s="655"/>
      <c r="G23" s="655"/>
      <c r="H23" s="655"/>
      <c r="I23" s="655"/>
      <c r="J23" s="655"/>
      <c r="K23" s="655"/>
      <c r="L23" s="655"/>
      <c r="M23" s="655"/>
      <c r="N23" s="655"/>
      <c r="O23" s="655"/>
      <c r="P23" s="655"/>
      <c r="Q23" s="656"/>
      <c r="R23" s="657">
        <v>1246262</v>
      </c>
      <c r="S23" s="658"/>
      <c r="T23" s="658"/>
      <c r="U23" s="658"/>
      <c r="V23" s="658"/>
      <c r="W23" s="658"/>
      <c r="X23" s="658"/>
      <c r="Y23" s="659"/>
      <c r="Z23" s="695">
        <v>4.5</v>
      </c>
      <c r="AA23" s="695"/>
      <c r="AB23" s="695"/>
      <c r="AC23" s="695"/>
      <c r="AD23" s="696" t="s">
        <v>246</v>
      </c>
      <c r="AE23" s="696"/>
      <c r="AF23" s="696"/>
      <c r="AG23" s="696"/>
      <c r="AH23" s="696"/>
      <c r="AI23" s="696"/>
      <c r="AJ23" s="696"/>
      <c r="AK23" s="696"/>
      <c r="AL23" s="660" t="s">
        <v>128</v>
      </c>
      <c r="AM23" s="661"/>
      <c r="AN23" s="661"/>
      <c r="AO23" s="697"/>
      <c r="AP23" s="654" t="s">
        <v>288</v>
      </c>
      <c r="AQ23" s="735"/>
      <c r="AR23" s="735"/>
      <c r="AS23" s="735"/>
      <c r="AT23" s="735"/>
      <c r="AU23" s="735"/>
      <c r="AV23" s="735"/>
      <c r="AW23" s="735"/>
      <c r="AX23" s="735"/>
      <c r="AY23" s="735"/>
      <c r="AZ23" s="735"/>
      <c r="BA23" s="735"/>
      <c r="BB23" s="735"/>
      <c r="BC23" s="735"/>
      <c r="BD23" s="735"/>
      <c r="BE23" s="735"/>
      <c r="BF23" s="736"/>
      <c r="BG23" s="657" t="s">
        <v>128</v>
      </c>
      <c r="BH23" s="658"/>
      <c r="BI23" s="658"/>
      <c r="BJ23" s="658"/>
      <c r="BK23" s="658"/>
      <c r="BL23" s="658"/>
      <c r="BM23" s="658"/>
      <c r="BN23" s="659"/>
      <c r="BO23" s="695" t="s">
        <v>246</v>
      </c>
      <c r="BP23" s="695"/>
      <c r="BQ23" s="695"/>
      <c r="BR23" s="695"/>
      <c r="BS23" s="696" t="s">
        <v>128</v>
      </c>
      <c r="BT23" s="696"/>
      <c r="BU23" s="696"/>
      <c r="BV23" s="696"/>
      <c r="BW23" s="696"/>
      <c r="BX23" s="696"/>
      <c r="BY23" s="696"/>
      <c r="BZ23" s="696"/>
      <c r="CA23" s="696"/>
      <c r="CB23" s="731"/>
      <c r="CD23" s="715" t="s">
        <v>226</v>
      </c>
      <c r="CE23" s="716"/>
      <c r="CF23" s="716"/>
      <c r="CG23" s="716"/>
      <c r="CH23" s="716"/>
      <c r="CI23" s="716"/>
      <c r="CJ23" s="716"/>
      <c r="CK23" s="716"/>
      <c r="CL23" s="716"/>
      <c r="CM23" s="716"/>
      <c r="CN23" s="716"/>
      <c r="CO23" s="716"/>
      <c r="CP23" s="716"/>
      <c r="CQ23" s="717"/>
      <c r="CR23" s="715" t="s">
        <v>289</v>
      </c>
      <c r="CS23" s="716"/>
      <c r="CT23" s="716"/>
      <c r="CU23" s="716"/>
      <c r="CV23" s="716"/>
      <c r="CW23" s="716"/>
      <c r="CX23" s="716"/>
      <c r="CY23" s="717"/>
      <c r="CZ23" s="715" t="s">
        <v>290</v>
      </c>
      <c r="DA23" s="716"/>
      <c r="DB23" s="716"/>
      <c r="DC23" s="717"/>
      <c r="DD23" s="715" t="s">
        <v>291</v>
      </c>
      <c r="DE23" s="716"/>
      <c r="DF23" s="716"/>
      <c r="DG23" s="716"/>
      <c r="DH23" s="716"/>
      <c r="DI23" s="716"/>
      <c r="DJ23" s="716"/>
      <c r="DK23" s="717"/>
      <c r="DL23" s="747" t="s">
        <v>292</v>
      </c>
      <c r="DM23" s="748"/>
      <c r="DN23" s="748"/>
      <c r="DO23" s="748"/>
      <c r="DP23" s="748"/>
      <c r="DQ23" s="748"/>
      <c r="DR23" s="748"/>
      <c r="DS23" s="748"/>
      <c r="DT23" s="748"/>
      <c r="DU23" s="748"/>
      <c r="DV23" s="749"/>
      <c r="DW23" s="715" t="s">
        <v>293</v>
      </c>
      <c r="DX23" s="716"/>
      <c r="DY23" s="716"/>
      <c r="DZ23" s="716"/>
      <c r="EA23" s="716"/>
      <c r="EB23" s="716"/>
      <c r="EC23" s="717"/>
    </row>
    <row r="24" spans="2:133" ht="11.25" customHeight="1" x14ac:dyDescent="0.2">
      <c r="B24" s="654" t="s">
        <v>294</v>
      </c>
      <c r="C24" s="655"/>
      <c r="D24" s="655"/>
      <c r="E24" s="655"/>
      <c r="F24" s="655"/>
      <c r="G24" s="655"/>
      <c r="H24" s="655"/>
      <c r="I24" s="655"/>
      <c r="J24" s="655"/>
      <c r="K24" s="655"/>
      <c r="L24" s="655"/>
      <c r="M24" s="655"/>
      <c r="N24" s="655"/>
      <c r="O24" s="655"/>
      <c r="P24" s="655"/>
      <c r="Q24" s="656"/>
      <c r="R24" s="657" t="s">
        <v>128</v>
      </c>
      <c r="S24" s="658"/>
      <c r="T24" s="658"/>
      <c r="U24" s="658"/>
      <c r="V24" s="658"/>
      <c r="W24" s="658"/>
      <c r="X24" s="658"/>
      <c r="Y24" s="659"/>
      <c r="Z24" s="695" t="s">
        <v>246</v>
      </c>
      <c r="AA24" s="695"/>
      <c r="AB24" s="695"/>
      <c r="AC24" s="695"/>
      <c r="AD24" s="696" t="s">
        <v>246</v>
      </c>
      <c r="AE24" s="696"/>
      <c r="AF24" s="696"/>
      <c r="AG24" s="696"/>
      <c r="AH24" s="696"/>
      <c r="AI24" s="696"/>
      <c r="AJ24" s="696"/>
      <c r="AK24" s="696"/>
      <c r="AL24" s="660" t="s">
        <v>246</v>
      </c>
      <c r="AM24" s="661"/>
      <c r="AN24" s="661"/>
      <c r="AO24" s="697"/>
      <c r="AP24" s="654" t="s">
        <v>295</v>
      </c>
      <c r="AQ24" s="735"/>
      <c r="AR24" s="735"/>
      <c r="AS24" s="735"/>
      <c r="AT24" s="735"/>
      <c r="AU24" s="735"/>
      <c r="AV24" s="735"/>
      <c r="AW24" s="735"/>
      <c r="AX24" s="735"/>
      <c r="AY24" s="735"/>
      <c r="AZ24" s="735"/>
      <c r="BA24" s="735"/>
      <c r="BB24" s="735"/>
      <c r="BC24" s="735"/>
      <c r="BD24" s="735"/>
      <c r="BE24" s="735"/>
      <c r="BF24" s="736"/>
      <c r="BG24" s="657" t="s">
        <v>246</v>
      </c>
      <c r="BH24" s="658"/>
      <c r="BI24" s="658"/>
      <c r="BJ24" s="658"/>
      <c r="BK24" s="658"/>
      <c r="BL24" s="658"/>
      <c r="BM24" s="658"/>
      <c r="BN24" s="659"/>
      <c r="BO24" s="695" t="s">
        <v>128</v>
      </c>
      <c r="BP24" s="695"/>
      <c r="BQ24" s="695"/>
      <c r="BR24" s="695"/>
      <c r="BS24" s="696" t="s">
        <v>128</v>
      </c>
      <c r="BT24" s="696"/>
      <c r="BU24" s="696"/>
      <c r="BV24" s="696"/>
      <c r="BW24" s="696"/>
      <c r="BX24" s="696"/>
      <c r="BY24" s="696"/>
      <c r="BZ24" s="696"/>
      <c r="CA24" s="696"/>
      <c r="CB24" s="731"/>
      <c r="CD24" s="712" t="s">
        <v>296</v>
      </c>
      <c r="CE24" s="713"/>
      <c r="CF24" s="713"/>
      <c r="CG24" s="713"/>
      <c r="CH24" s="713"/>
      <c r="CI24" s="713"/>
      <c r="CJ24" s="713"/>
      <c r="CK24" s="713"/>
      <c r="CL24" s="713"/>
      <c r="CM24" s="713"/>
      <c r="CN24" s="713"/>
      <c r="CO24" s="713"/>
      <c r="CP24" s="713"/>
      <c r="CQ24" s="714"/>
      <c r="CR24" s="709">
        <v>10083401</v>
      </c>
      <c r="CS24" s="710"/>
      <c r="CT24" s="710"/>
      <c r="CU24" s="710"/>
      <c r="CV24" s="710"/>
      <c r="CW24" s="710"/>
      <c r="CX24" s="710"/>
      <c r="CY24" s="738"/>
      <c r="CZ24" s="739">
        <v>37.6</v>
      </c>
      <c r="DA24" s="721"/>
      <c r="DB24" s="721"/>
      <c r="DC24" s="741"/>
      <c r="DD24" s="737">
        <v>6543552</v>
      </c>
      <c r="DE24" s="710"/>
      <c r="DF24" s="710"/>
      <c r="DG24" s="710"/>
      <c r="DH24" s="710"/>
      <c r="DI24" s="710"/>
      <c r="DJ24" s="710"/>
      <c r="DK24" s="738"/>
      <c r="DL24" s="737">
        <v>6389042</v>
      </c>
      <c r="DM24" s="710"/>
      <c r="DN24" s="710"/>
      <c r="DO24" s="710"/>
      <c r="DP24" s="710"/>
      <c r="DQ24" s="710"/>
      <c r="DR24" s="710"/>
      <c r="DS24" s="710"/>
      <c r="DT24" s="710"/>
      <c r="DU24" s="710"/>
      <c r="DV24" s="738"/>
      <c r="DW24" s="739">
        <v>49.2</v>
      </c>
      <c r="DX24" s="721"/>
      <c r="DY24" s="721"/>
      <c r="DZ24" s="721"/>
      <c r="EA24" s="721"/>
      <c r="EB24" s="721"/>
      <c r="EC24" s="740"/>
    </row>
    <row r="25" spans="2:133" ht="11.25" customHeight="1" x14ac:dyDescent="0.2">
      <c r="B25" s="654" t="s">
        <v>297</v>
      </c>
      <c r="C25" s="655"/>
      <c r="D25" s="655"/>
      <c r="E25" s="655"/>
      <c r="F25" s="655"/>
      <c r="G25" s="655"/>
      <c r="H25" s="655"/>
      <c r="I25" s="655"/>
      <c r="J25" s="655"/>
      <c r="K25" s="655"/>
      <c r="L25" s="655"/>
      <c r="M25" s="655"/>
      <c r="N25" s="655"/>
      <c r="O25" s="655"/>
      <c r="P25" s="655"/>
      <c r="Q25" s="656"/>
      <c r="R25" s="657">
        <v>14041749</v>
      </c>
      <c r="S25" s="658"/>
      <c r="T25" s="658"/>
      <c r="U25" s="658"/>
      <c r="V25" s="658"/>
      <c r="W25" s="658"/>
      <c r="X25" s="658"/>
      <c r="Y25" s="659"/>
      <c r="Z25" s="695">
        <v>50.4</v>
      </c>
      <c r="AA25" s="695"/>
      <c r="AB25" s="695"/>
      <c r="AC25" s="695"/>
      <c r="AD25" s="696">
        <v>12795487</v>
      </c>
      <c r="AE25" s="696"/>
      <c r="AF25" s="696"/>
      <c r="AG25" s="696"/>
      <c r="AH25" s="696"/>
      <c r="AI25" s="696"/>
      <c r="AJ25" s="696"/>
      <c r="AK25" s="696"/>
      <c r="AL25" s="660">
        <v>99.8</v>
      </c>
      <c r="AM25" s="661"/>
      <c r="AN25" s="661"/>
      <c r="AO25" s="697"/>
      <c r="AP25" s="654" t="s">
        <v>298</v>
      </c>
      <c r="AQ25" s="735"/>
      <c r="AR25" s="735"/>
      <c r="AS25" s="735"/>
      <c r="AT25" s="735"/>
      <c r="AU25" s="735"/>
      <c r="AV25" s="735"/>
      <c r="AW25" s="735"/>
      <c r="AX25" s="735"/>
      <c r="AY25" s="735"/>
      <c r="AZ25" s="735"/>
      <c r="BA25" s="735"/>
      <c r="BB25" s="735"/>
      <c r="BC25" s="735"/>
      <c r="BD25" s="735"/>
      <c r="BE25" s="735"/>
      <c r="BF25" s="736"/>
      <c r="BG25" s="657" t="s">
        <v>128</v>
      </c>
      <c r="BH25" s="658"/>
      <c r="BI25" s="658"/>
      <c r="BJ25" s="658"/>
      <c r="BK25" s="658"/>
      <c r="BL25" s="658"/>
      <c r="BM25" s="658"/>
      <c r="BN25" s="659"/>
      <c r="BO25" s="695" t="s">
        <v>246</v>
      </c>
      <c r="BP25" s="695"/>
      <c r="BQ25" s="695"/>
      <c r="BR25" s="695"/>
      <c r="BS25" s="696" t="s">
        <v>128</v>
      </c>
      <c r="BT25" s="696"/>
      <c r="BU25" s="696"/>
      <c r="BV25" s="696"/>
      <c r="BW25" s="696"/>
      <c r="BX25" s="696"/>
      <c r="BY25" s="696"/>
      <c r="BZ25" s="696"/>
      <c r="CA25" s="696"/>
      <c r="CB25" s="731"/>
      <c r="CD25" s="654" t="s">
        <v>299</v>
      </c>
      <c r="CE25" s="655"/>
      <c r="CF25" s="655"/>
      <c r="CG25" s="655"/>
      <c r="CH25" s="655"/>
      <c r="CI25" s="655"/>
      <c r="CJ25" s="655"/>
      <c r="CK25" s="655"/>
      <c r="CL25" s="655"/>
      <c r="CM25" s="655"/>
      <c r="CN25" s="655"/>
      <c r="CO25" s="655"/>
      <c r="CP25" s="655"/>
      <c r="CQ25" s="656"/>
      <c r="CR25" s="657">
        <v>3620113</v>
      </c>
      <c r="CS25" s="670"/>
      <c r="CT25" s="670"/>
      <c r="CU25" s="670"/>
      <c r="CV25" s="670"/>
      <c r="CW25" s="670"/>
      <c r="CX25" s="670"/>
      <c r="CY25" s="671"/>
      <c r="CZ25" s="660">
        <v>13.5</v>
      </c>
      <c r="DA25" s="672"/>
      <c r="DB25" s="672"/>
      <c r="DC25" s="673"/>
      <c r="DD25" s="663">
        <v>2967951</v>
      </c>
      <c r="DE25" s="670"/>
      <c r="DF25" s="670"/>
      <c r="DG25" s="670"/>
      <c r="DH25" s="670"/>
      <c r="DI25" s="670"/>
      <c r="DJ25" s="670"/>
      <c r="DK25" s="671"/>
      <c r="DL25" s="663">
        <v>2871731</v>
      </c>
      <c r="DM25" s="670"/>
      <c r="DN25" s="670"/>
      <c r="DO25" s="670"/>
      <c r="DP25" s="670"/>
      <c r="DQ25" s="670"/>
      <c r="DR25" s="670"/>
      <c r="DS25" s="670"/>
      <c r="DT25" s="670"/>
      <c r="DU25" s="670"/>
      <c r="DV25" s="671"/>
      <c r="DW25" s="660">
        <v>22.1</v>
      </c>
      <c r="DX25" s="672"/>
      <c r="DY25" s="672"/>
      <c r="DZ25" s="672"/>
      <c r="EA25" s="672"/>
      <c r="EB25" s="672"/>
      <c r="EC25" s="684"/>
    </row>
    <row r="26" spans="2:133" ht="11.25" customHeight="1" x14ac:dyDescent="0.2">
      <c r="B26" s="654" t="s">
        <v>300</v>
      </c>
      <c r="C26" s="655"/>
      <c r="D26" s="655"/>
      <c r="E26" s="655"/>
      <c r="F26" s="655"/>
      <c r="G26" s="655"/>
      <c r="H26" s="655"/>
      <c r="I26" s="655"/>
      <c r="J26" s="655"/>
      <c r="K26" s="655"/>
      <c r="L26" s="655"/>
      <c r="M26" s="655"/>
      <c r="N26" s="655"/>
      <c r="O26" s="655"/>
      <c r="P26" s="655"/>
      <c r="Q26" s="656"/>
      <c r="R26" s="657">
        <v>3742</v>
      </c>
      <c r="S26" s="658"/>
      <c r="T26" s="658"/>
      <c r="U26" s="658"/>
      <c r="V26" s="658"/>
      <c r="W26" s="658"/>
      <c r="X26" s="658"/>
      <c r="Y26" s="659"/>
      <c r="Z26" s="695">
        <v>0</v>
      </c>
      <c r="AA26" s="695"/>
      <c r="AB26" s="695"/>
      <c r="AC26" s="695"/>
      <c r="AD26" s="696">
        <v>3742</v>
      </c>
      <c r="AE26" s="696"/>
      <c r="AF26" s="696"/>
      <c r="AG26" s="696"/>
      <c r="AH26" s="696"/>
      <c r="AI26" s="696"/>
      <c r="AJ26" s="696"/>
      <c r="AK26" s="696"/>
      <c r="AL26" s="660">
        <v>0</v>
      </c>
      <c r="AM26" s="661"/>
      <c r="AN26" s="661"/>
      <c r="AO26" s="697"/>
      <c r="AP26" s="654" t="s">
        <v>301</v>
      </c>
      <c r="AQ26" s="735"/>
      <c r="AR26" s="735"/>
      <c r="AS26" s="735"/>
      <c r="AT26" s="735"/>
      <c r="AU26" s="735"/>
      <c r="AV26" s="735"/>
      <c r="AW26" s="735"/>
      <c r="AX26" s="735"/>
      <c r="AY26" s="735"/>
      <c r="AZ26" s="735"/>
      <c r="BA26" s="735"/>
      <c r="BB26" s="735"/>
      <c r="BC26" s="735"/>
      <c r="BD26" s="735"/>
      <c r="BE26" s="735"/>
      <c r="BF26" s="736"/>
      <c r="BG26" s="657" t="s">
        <v>128</v>
      </c>
      <c r="BH26" s="658"/>
      <c r="BI26" s="658"/>
      <c r="BJ26" s="658"/>
      <c r="BK26" s="658"/>
      <c r="BL26" s="658"/>
      <c r="BM26" s="658"/>
      <c r="BN26" s="659"/>
      <c r="BO26" s="695" t="s">
        <v>128</v>
      </c>
      <c r="BP26" s="695"/>
      <c r="BQ26" s="695"/>
      <c r="BR26" s="695"/>
      <c r="BS26" s="696" t="s">
        <v>128</v>
      </c>
      <c r="BT26" s="696"/>
      <c r="BU26" s="696"/>
      <c r="BV26" s="696"/>
      <c r="BW26" s="696"/>
      <c r="BX26" s="696"/>
      <c r="BY26" s="696"/>
      <c r="BZ26" s="696"/>
      <c r="CA26" s="696"/>
      <c r="CB26" s="731"/>
      <c r="CD26" s="654" t="s">
        <v>302</v>
      </c>
      <c r="CE26" s="655"/>
      <c r="CF26" s="655"/>
      <c r="CG26" s="655"/>
      <c r="CH26" s="655"/>
      <c r="CI26" s="655"/>
      <c r="CJ26" s="655"/>
      <c r="CK26" s="655"/>
      <c r="CL26" s="655"/>
      <c r="CM26" s="655"/>
      <c r="CN26" s="655"/>
      <c r="CO26" s="655"/>
      <c r="CP26" s="655"/>
      <c r="CQ26" s="656"/>
      <c r="CR26" s="657">
        <v>2104404</v>
      </c>
      <c r="CS26" s="658"/>
      <c r="CT26" s="658"/>
      <c r="CU26" s="658"/>
      <c r="CV26" s="658"/>
      <c r="CW26" s="658"/>
      <c r="CX26" s="658"/>
      <c r="CY26" s="659"/>
      <c r="CZ26" s="660">
        <v>7.8</v>
      </c>
      <c r="DA26" s="672"/>
      <c r="DB26" s="672"/>
      <c r="DC26" s="673"/>
      <c r="DD26" s="663">
        <v>1580542</v>
      </c>
      <c r="DE26" s="658"/>
      <c r="DF26" s="658"/>
      <c r="DG26" s="658"/>
      <c r="DH26" s="658"/>
      <c r="DI26" s="658"/>
      <c r="DJ26" s="658"/>
      <c r="DK26" s="659"/>
      <c r="DL26" s="663" t="s">
        <v>246</v>
      </c>
      <c r="DM26" s="658"/>
      <c r="DN26" s="658"/>
      <c r="DO26" s="658"/>
      <c r="DP26" s="658"/>
      <c r="DQ26" s="658"/>
      <c r="DR26" s="658"/>
      <c r="DS26" s="658"/>
      <c r="DT26" s="658"/>
      <c r="DU26" s="658"/>
      <c r="DV26" s="659"/>
      <c r="DW26" s="660" t="s">
        <v>128</v>
      </c>
      <c r="DX26" s="672"/>
      <c r="DY26" s="672"/>
      <c r="DZ26" s="672"/>
      <c r="EA26" s="672"/>
      <c r="EB26" s="672"/>
      <c r="EC26" s="684"/>
    </row>
    <row r="27" spans="2:133" ht="11.25" customHeight="1" x14ac:dyDescent="0.2">
      <c r="B27" s="654" t="s">
        <v>303</v>
      </c>
      <c r="C27" s="655"/>
      <c r="D27" s="655"/>
      <c r="E27" s="655"/>
      <c r="F27" s="655"/>
      <c r="G27" s="655"/>
      <c r="H27" s="655"/>
      <c r="I27" s="655"/>
      <c r="J27" s="655"/>
      <c r="K27" s="655"/>
      <c r="L27" s="655"/>
      <c r="M27" s="655"/>
      <c r="N27" s="655"/>
      <c r="O27" s="655"/>
      <c r="P27" s="655"/>
      <c r="Q27" s="656"/>
      <c r="R27" s="657">
        <v>452590</v>
      </c>
      <c r="S27" s="658"/>
      <c r="T27" s="658"/>
      <c r="U27" s="658"/>
      <c r="V27" s="658"/>
      <c r="W27" s="658"/>
      <c r="X27" s="658"/>
      <c r="Y27" s="659"/>
      <c r="Z27" s="695">
        <v>1.6</v>
      </c>
      <c r="AA27" s="695"/>
      <c r="AB27" s="695"/>
      <c r="AC27" s="695"/>
      <c r="AD27" s="696" t="s">
        <v>128</v>
      </c>
      <c r="AE27" s="696"/>
      <c r="AF27" s="696"/>
      <c r="AG27" s="696"/>
      <c r="AH27" s="696"/>
      <c r="AI27" s="696"/>
      <c r="AJ27" s="696"/>
      <c r="AK27" s="696"/>
      <c r="AL27" s="660" t="s">
        <v>128</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5353010</v>
      </c>
      <c r="BH27" s="658"/>
      <c r="BI27" s="658"/>
      <c r="BJ27" s="658"/>
      <c r="BK27" s="658"/>
      <c r="BL27" s="658"/>
      <c r="BM27" s="658"/>
      <c r="BN27" s="659"/>
      <c r="BO27" s="695">
        <v>100</v>
      </c>
      <c r="BP27" s="695"/>
      <c r="BQ27" s="695"/>
      <c r="BR27" s="695"/>
      <c r="BS27" s="696">
        <v>445509</v>
      </c>
      <c r="BT27" s="696"/>
      <c r="BU27" s="696"/>
      <c r="BV27" s="696"/>
      <c r="BW27" s="696"/>
      <c r="BX27" s="696"/>
      <c r="BY27" s="696"/>
      <c r="BZ27" s="696"/>
      <c r="CA27" s="696"/>
      <c r="CB27" s="731"/>
      <c r="CD27" s="654" t="s">
        <v>305</v>
      </c>
      <c r="CE27" s="655"/>
      <c r="CF27" s="655"/>
      <c r="CG27" s="655"/>
      <c r="CH27" s="655"/>
      <c r="CI27" s="655"/>
      <c r="CJ27" s="655"/>
      <c r="CK27" s="655"/>
      <c r="CL27" s="655"/>
      <c r="CM27" s="655"/>
      <c r="CN27" s="655"/>
      <c r="CO27" s="655"/>
      <c r="CP27" s="655"/>
      <c r="CQ27" s="656"/>
      <c r="CR27" s="657">
        <v>4012422</v>
      </c>
      <c r="CS27" s="670"/>
      <c r="CT27" s="670"/>
      <c r="CU27" s="670"/>
      <c r="CV27" s="670"/>
      <c r="CW27" s="670"/>
      <c r="CX27" s="670"/>
      <c r="CY27" s="671"/>
      <c r="CZ27" s="660">
        <v>15</v>
      </c>
      <c r="DA27" s="672"/>
      <c r="DB27" s="672"/>
      <c r="DC27" s="673"/>
      <c r="DD27" s="663">
        <v>1153217</v>
      </c>
      <c r="DE27" s="670"/>
      <c r="DF27" s="670"/>
      <c r="DG27" s="670"/>
      <c r="DH27" s="670"/>
      <c r="DI27" s="670"/>
      <c r="DJ27" s="670"/>
      <c r="DK27" s="671"/>
      <c r="DL27" s="663">
        <v>1094927</v>
      </c>
      <c r="DM27" s="670"/>
      <c r="DN27" s="670"/>
      <c r="DO27" s="670"/>
      <c r="DP27" s="670"/>
      <c r="DQ27" s="670"/>
      <c r="DR27" s="670"/>
      <c r="DS27" s="670"/>
      <c r="DT27" s="670"/>
      <c r="DU27" s="670"/>
      <c r="DV27" s="671"/>
      <c r="DW27" s="660">
        <v>8.4</v>
      </c>
      <c r="DX27" s="672"/>
      <c r="DY27" s="672"/>
      <c r="DZ27" s="672"/>
      <c r="EA27" s="672"/>
      <c r="EB27" s="672"/>
      <c r="EC27" s="684"/>
    </row>
    <row r="28" spans="2:133" ht="11.25" customHeight="1" x14ac:dyDescent="0.2">
      <c r="B28" s="654" t="s">
        <v>306</v>
      </c>
      <c r="C28" s="655"/>
      <c r="D28" s="655"/>
      <c r="E28" s="655"/>
      <c r="F28" s="655"/>
      <c r="G28" s="655"/>
      <c r="H28" s="655"/>
      <c r="I28" s="655"/>
      <c r="J28" s="655"/>
      <c r="K28" s="655"/>
      <c r="L28" s="655"/>
      <c r="M28" s="655"/>
      <c r="N28" s="655"/>
      <c r="O28" s="655"/>
      <c r="P28" s="655"/>
      <c r="Q28" s="656"/>
      <c r="R28" s="657">
        <v>130387</v>
      </c>
      <c r="S28" s="658"/>
      <c r="T28" s="658"/>
      <c r="U28" s="658"/>
      <c r="V28" s="658"/>
      <c r="W28" s="658"/>
      <c r="X28" s="658"/>
      <c r="Y28" s="659"/>
      <c r="Z28" s="695">
        <v>0.5</v>
      </c>
      <c r="AA28" s="695"/>
      <c r="AB28" s="695"/>
      <c r="AC28" s="695"/>
      <c r="AD28" s="696">
        <v>14094</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2450866</v>
      </c>
      <c r="CS28" s="658"/>
      <c r="CT28" s="658"/>
      <c r="CU28" s="658"/>
      <c r="CV28" s="658"/>
      <c r="CW28" s="658"/>
      <c r="CX28" s="658"/>
      <c r="CY28" s="659"/>
      <c r="CZ28" s="660">
        <v>9.1</v>
      </c>
      <c r="DA28" s="672"/>
      <c r="DB28" s="672"/>
      <c r="DC28" s="673"/>
      <c r="DD28" s="663">
        <v>2422384</v>
      </c>
      <c r="DE28" s="658"/>
      <c r="DF28" s="658"/>
      <c r="DG28" s="658"/>
      <c r="DH28" s="658"/>
      <c r="DI28" s="658"/>
      <c r="DJ28" s="658"/>
      <c r="DK28" s="659"/>
      <c r="DL28" s="663">
        <v>2422384</v>
      </c>
      <c r="DM28" s="658"/>
      <c r="DN28" s="658"/>
      <c r="DO28" s="658"/>
      <c r="DP28" s="658"/>
      <c r="DQ28" s="658"/>
      <c r="DR28" s="658"/>
      <c r="DS28" s="658"/>
      <c r="DT28" s="658"/>
      <c r="DU28" s="658"/>
      <c r="DV28" s="659"/>
      <c r="DW28" s="660">
        <v>18.600000000000001</v>
      </c>
      <c r="DX28" s="672"/>
      <c r="DY28" s="672"/>
      <c r="DZ28" s="672"/>
      <c r="EA28" s="672"/>
      <c r="EB28" s="672"/>
      <c r="EC28" s="684"/>
    </row>
    <row r="29" spans="2:133" ht="11.25" customHeight="1" x14ac:dyDescent="0.2">
      <c r="B29" s="654" t="s">
        <v>308</v>
      </c>
      <c r="C29" s="655"/>
      <c r="D29" s="655"/>
      <c r="E29" s="655"/>
      <c r="F29" s="655"/>
      <c r="G29" s="655"/>
      <c r="H29" s="655"/>
      <c r="I29" s="655"/>
      <c r="J29" s="655"/>
      <c r="K29" s="655"/>
      <c r="L29" s="655"/>
      <c r="M29" s="655"/>
      <c r="N29" s="655"/>
      <c r="O29" s="655"/>
      <c r="P29" s="655"/>
      <c r="Q29" s="656"/>
      <c r="R29" s="657">
        <v>81058</v>
      </c>
      <c r="S29" s="658"/>
      <c r="T29" s="658"/>
      <c r="U29" s="658"/>
      <c r="V29" s="658"/>
      <c r="W29" s="658"/>
      <c r="X29" s="658"/>
      <c r="Y29" s="659"/>
      <c r="Z29" s="695">
        <v>0.3</v>
      </c>
      <c r="AA29" s="695"/>
      <c r="AB29" s="695"/>
      <c r="AC29" s="695"/>
      <c r="AD29" s="696">
        <v>91</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309</v>
      </c>
      <c r="CE29" s="677"/>
      <c r="CF29" s="654" t="s">
        <v>310</v>
      </c>
      <c r="CG29" s="655"/>
      <c r="CH29" s="655"/>
      <c r="CI29" s="655"/>
      <c r="CJ29" s="655"/>
      <c r="CK29" s="655"/>
      <c r="CL29" s="655"/>
      <c r="CM29" s="655"/>
      <c r="CN29" s="655"/>
      <c r="CO29" s="655"/>
      <c r="CP29" s="655"/>
      <c r="CQ29" s="656"/>
      <c r="CR29" s="657">
        <v>2450847</v>
      </c>
      <c r="CS29" s="670"/>
      <c r="CT29" s="670"/>
      <c r="CU29" s="670"/>
      <c r="CV29" s="670"/>
      <c r="CW29" s="670"/>
      <c r="CX29" s="670"/>
      <c r="CY29" s="671"/>
      <c r="CZ29" s="660">
        <v>9.1</v>
      </c>
      <c r="DA29" s="672"/>
      <c r="DB29" s="672"/>
      <c r="DC29" s="673"/>
      <c r="DD29" s="663">
        <v>2422365</v>
      </c>
      <c r="DE29" s="670"/>
      <c r="DF29" s="670"/>
      <c r="DG29" s="670"/>
      <c r="DH29" s="670"/>
      <c r="DI29" s="670"/>
      <c r="DJ29" s="670"/>
      <c r="DK29" s="671"/>
      <c r="DL29" s="663">
        <v>2422365</v>
      </c>
      <c r="DM29" s="670"/>
      <c r="DN29" s="670"/>
      <c r="DO29" s="670"/>
      <c r="DP29" s="670"/>
      <c r="DQ29" s="670"/>
      <c r="DR29" s="670"/>
      <c r="DS29" s="670"/>
      <c r="DT29" s="670"/>
      <c r="DU29" s="670"/>
      <c r="DV29" s="671"/>
      <c r="DW29" s="660">
        <v>18.600000000000001</v>
      </c>
      <c r="DX29" s="672"/>
      <c r="DY29" s="672"/>
      <c r="DZ29" s="672"/>
      <c r="EA29" s="672"/>
      <c r="EB29" s="672"/>
      <c r="EC29" s="684"/>
    </row>
    <row r="30" spans="2:133" ht="11.25" customHeight="1" x14ac:dyDescent="0.2">
      <c r="B30" s="654" t="s">
        <v>311</v>
      </c>
      <c r="C30" s="655"/>
      <c r="D30" s="655"/>
      <c r="E30" s="655"/>
      <c r="F30" s="655"/>
      <c r="G30" s="655"/>
      <c r="H30" s="655"/>
      <c r="I30" s="655"/>
      <c r="J30" s="655"/>
      <c r="K30" s="655"/>
      <c r="L30" s="655"/>
      <c r="M30" s="655"/>
      <c r="N30" s="655"/>
      <c r="O30" s="655"/>
      <c r="P30" s="655"/>
      <c r="Q30" s="656"/>
      <c r="R30" s="657">
        <v>4808468</v>
      </c>
      <c r="S30" s="658"/>
      <c r="T30" s="658"/>
      <c r="U30" s="658"/>
      <c r="V30" s="658"/>
      <c r="W30" s="658"/>
      <c r="X30" s="658"/>
      <c r="Y30" s="659"/>
      <c r="Z30" s="695">
        <v>17.3</v>
      </c>
      <c r="AA30" s="695"/>
      <c r="AB30" s="695"/>
      <c r="AC30" s="695"/>
      <c r="AD30" s="696" t="s">
        <v>246</v>
      </c>
      <c r="AE30" s="696"/>
      <c r="AF30" s="696"/>
      <c r="AG30" s="696"/>
      <c r="AH30" s="696"/>
      <c r="AI30" s="696"/>
      <c r="AJ30" s="696"/>
      <c r="AK30" s="696"/>
      <c r="AL30" s="660" t="s">
        <v>128</v>
      </c>
      <c r="AM30" s="661"/>
      <c r="AN30" s="661"/>
      <c r="AO30" s="697"/>
      <c r="AP30" s="715" t="s">
        <v>226</v>
      </c>
      <c r="AQ30" s="716"/>
      <c r="AR30" s="716"/>
      <c r="AS30" s="716"/>
      <c r="AT30" s="716"/>
      <c r="AU30" s="716"/>
      <c r="AV30" s="716"/>
      <c r="AW30" s="716"/>
      <c r="AX30" s="716"/>
      <c r="AY30" s="716"/>
      <c r="AZ30" s="716"/>
      <c r="BA30" s="716"/>
      <c r="BB30" s="716"/>
      <c r="BC30" s="716"/>
      <c r="BD30" s="716"/>
      <c r="BE30" s="716"/>
      <c r="BF30" s="717"/>
      <c r="BG30" s="715" t="s">
        <v>312</v>
      </c>
      <c r="BH30" s="729"/>
      <c r="BI30" s="729"/>
      <c r="BJ30" s="729"/>
      <c r="BK30" s="729"/>
      <c r="BL30" s="729"/>
      <c r="BM30" s="729"/>
      <c r="BN30" s="729"/>
      <c r="BO30" s="729"/>
      <c r="BP30" s="729"/>
      <c r="BQ30" s="730"/>
      <c r="BR30" s="715" t="s">
        <v>313</v>
      </c>
      <c r="BS30" s="729"/>
      <c r="BT30" s="729"/>
      <c r="BU30" s="729"/>
      <c r="BV30" s="729"/>
      <c r="BW30" s="729"/>
      <c r="BX30" s="729"/>
      <c r="BY30" s="729"/>
      <c r="BZ30" s="729"/>
      <c r="CA30" s="729"/>
      <c r="CB30" s="730"/>
      <c r="CD30" s="678"/>
      <c r="CE30" s="679"/>
      <c r="CF30" s="654" t="s">
        <v>314</v>
      </c>
      <c r="CG30" s="655"/>
      <c r="CH30" s="655"/>
      <c r="CI30" s="655"/>
      <c r="CJ30" s="655"/>
      <c r="CK30" s="655"/>
      <c r="CL30" s="655"/>
      <c r="CM30" s="655"/>
      <c r="CN30" s="655"/>
      <c r="CO30" s="655"/>
      <c r="CP30" s="655"/>
      <c r="CQ30" s="656"/>
      <c r="CR30" s="657">
        <v>2374774</v>
      </c>
      <c r="CS30" s="658"/>
      <c r="CT30" s="658"/>
      <c r="CU30" s="658"/>
      <c r="CV30" s="658"/>
      <c r="CW30" s="658"/>
      <c r="CX30" s="658"/>
      <c r="CY30" s="659"/>
      <c r="CZ30" s="660">
        <v>8.9</v>
      </c>
      <c r="DA30" s="672"/>
      <c r="DB30" s="672"/>
      <c r="DC30" s="673"/>
      <c r="DD30" s="663">
        <v>2350698</v>
      </c>
      <c r="DE30" s="658"/>
      <c r="DF30" s="658"/>
      <c r="DG30" s="658"/>
      <c r="DH30" s="658"/>
      <c r="DI30" s="658"/>
      <c r="DJ30" s="658"/>
      <c r="DK30" s="659"/>
      <c r="DL30" s="663">
        <v>2350698</v>
      </c>
      <c r="DM30" s="658"/>
      <c r="DN30" s="658"/>
      <c r="DO30" s="658"/>
      <c r="DP30" s="658"/>
      <c r="DQ30" s="658"/>
      <c r="DR30" s="658"/>
      <c r="DS30" s="658"/>
      <c r="DT30" s="658"/>
      <c r="DU30" s="658"/>
      <c r="DV30" s="659"/>
      <c r="DW30" s="660">
        <v>18.100000000000001</v>
      </c>
      <c r="DX30" s="672"/>
      <c r="DY30" s="672"/>
      <c r="DZ30" s="672"/>
      <c r="EA30" s="672"/>
      <c r="EB30" s="672"/>
      <c r="EC30" s="684"/>
    </row>
    <row r="31" spans="2:133" ht="11.25" customHeight="1" x14ac:dyDescent="0.2">
      <c r="B31" s="732" t="s">
        <v>315</v>
      </c>
      <c r="C31" s="733"/>
      <c r="D31" s="733"/>
      <c r="E31" s="733"/>
      <c r="F31" s="733"/>
      <c r="G31" s="733"/>
      <c r="H31" s="733"/>
      <c r="I31" s="733"/>
      <c r="J31" s="733"/>
      <c r="K31" s="733"/>
      <c r="L31" s="733"/>
      <c r="M31" s="733"/>
      <c r="N31" s="733"/>
      <c r="O31" s="733"/>
      <c r="P31" s="733"/>
      <c r="Q31" s="734"/>
      <c r="R31" s="657" t="s">
        <v>128</v>
      </c>
      <c r="S31" s="658"/>
      <c r="T31" s="658"/>
      <c r="U31" s="658"/>
      <c r="V31" s="658"/>
      <c r="W31" s="658"/>
      <c r="X31" s="658"/>
      <c r="Y31" s="659"/>
      <c r="Z31" s="695" t="s">
        <v>128</v>
      </c>
      <c r="AA31" s="695"/>
      <c r="AB31" s="695"/>
      <c r="AC31" s="695"/>
      <c r="AD31" s="696" t="s">
        <v>128</v>
      </c>
      <c r="AE31" s="696"/>
      <c r="AF31" s="696"/>
      <c r="AG31" s="696"/>
      <c r="AH31" s="696"/>
      <c r="AI31" s="696"/>
      <c r="AJ31" s="696"/>
      <c r="AK31" s="696"/>
      <c r="AL31" s="660" t="s">
        <v>128</v>
      </c>
      <c r="AM31" s="661"/>
      <c r="AN31" s="661"/>
      <c r="AO31" s="697"/>
      <c r="AP31" s="723" t="s">
        <v>316</v>
      </c>
      <c r="AQ31" s="724"/>
      <c r="AR31" s="724"/>
      <c r="AS31" s="724"/>
      <c r="AT31" s="725" t="s">
        <v>317</v>
      </c>
      <c r="AU31" s="218"/>
      <c r="AV31" s="218"/>
      <c r="AW31" s="218"/>
      <c r="AX31" s="712" t="s">
        <v>190</v>
      </c>
      <c r="AY31" s="713"/>
      <c r="AZ31" s="713"/>
      <c r="BA31" s="713"/>
      <c r="BB31" s="713"/>
      <c r="BC31" s="713"/>
      <c r="BD31" s="713"/>
      <c r="BE31" s="713"/>
      <c r="BF31" s="714"/>
      <c r="BG31" s="719">
        <v>99</v>
      </c>
      <c r="BH31" s="720"/>
      <c r="BI31" s="720"/>
      <c r="BJ31" s="720"/>
      <c r="BK31" s="720"/>
      <c r="BL31" s="720"/>
      <c r="BM31" s="721">
        <v>94.5</v>
      </c>
      <c r="BN31" s="720"/>
      <c r="BO31" s="720"/>
      <c r="BP31" s="720"/>
      <c r="BQ31" s="722"/>
      <c r="BR31" s="719">
        <v>99</v>
      </c>
      <c r="BS31" s="720"/>
      <c r="BT31" s="720"/>
      <c r="BU31" s="720"/>
      <c r="BV31" s="720"/>
      <c r="BW31" s="720"/>
      <c r="BX31" s="721">
        <v>94.2</v>
      </c>
      <c r="BY31" s="720"/>
      <c r="BZ31" s="720"/>
      <c r="CA31" s="720"/>
      <c r="CB31" s="722"/>
      <c r="CD31" s="678"/>
      <c r="CE31" s="679"/>
      <c r="CF31" s="654" t="s">
        <v>318</v>
      </c>
      <c r="CG31" s="655"/>
      <c r="CH31" s="655"/>
      <c r="CI31" s="655"/>
      <c r="CJ31" s="655"/>
      <c r="CK31" s="655"/>
      <c r="CL31" s="655"/>
      <c r="CM31" s="655"/>
      <c r="CN31" s="655"/>
      <c r="CO31" s="655"/>
      <c r="CP31" s="655"/>
      <c r="CQ31" s="656"/>
      <c r="CR31" s="657">
        <v>76073</v>
      </c>
      <c r="CS31" s="670"/>
      <c r="CT31" s="670"/>
      <c r="CU31" s="670"/>
      <c r="CV31" s="670"/>
      <c r="CW31" s="670"/>
      <c r="CX31" s="670"/>
      <c r="CY31" s="671"/>
      <c r="CZ31" s="660">
        <v>0.3</v>
      </c>
      <c r="DA31" s="672"/>
      <c r="DB31" s="672"/>
      <c r="DC31" s="673"/>
      <c r="DD31" s="663">
        <v>71667</v>
      </c>
      <c r="DE31" s="670"/>
      <c r="DF31" s="670"/>
      <c r="DG31" s="670"/>
      <c r="DH31" s="670"/>
      <c r="DI31" s="670"/>
      <c r="DJ31" s="670"/>
      <c r="DK31" s="671"/>
      <c r="DL31" s="663">
        <v>71667</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319</v>
      </c>
      <c r="C32" s="655"/>
      <c r="D32" s="655"/>
      <c r="E32" s="655"/>
      <c r="F32" s="655"/>
      <c r="G32" s="655"/>
      <c r="H32" s="655"/>
      <c r="I32" s="655"/>
      <c r="J32" s="655"/>
      <c r="K32" s="655"/>
      <c r="L32" s="655"/>
      <c r="M32" s="655"/>
      <c r="N32" s="655"/>
      <c r="O32" s="655"/>
      <c r="P32" s="655"/>
      <c r="Q32" s="656"/>
      <c r="R32" s="657">
        <v>1903993</v>
      </c>
      <c r="S32" s="658"/>
      <c r="T32" s="658"/>
      <c r="U32" s="658"/>
      <c r="V32" s="658"/>
      <c r="W32" s="658"/>
      <c r="X32" s="658"/>
      <c r="Y32" s="659"/>
      <c r="Z32" s="695">
        <v>6.8</v>
      </c>
      <c r="AA32" s="695"/>
      <c r="AB32" s="695"/>
      <c r="AC32" s="695"/>
      <c r="AD32" s="696" t="s">
        <v>246</v>
      </c>
      <c r="AE32" s="696"/>
      <c r="AF32" s="696"/>
      <c r="AG32" s="696"/>
      <c r="AH32" s="696"/>
      <c r="AI32" s="696"/>
      <c r="AJ32" s="696"/>
      <c r="AK32" s="696"/>
      <c r="AL32" s="660" t="s">
        <v>128</v>
      </c>
      <c r="AM32" s="661"/>
      <c r="AN32" s="661"/>
      <c r="AO32" s="697"/>
      <c r="AP32" s="698"/>
      <c r="AQ32" s="699"/>
      <c r="AR32" s="699"/>
      <c r="AS32" s="699"/>
      <c r="AT32" s="726"/>
      <c r="AU32" s="214" t="s">
        <v>320</v>
      </c>
      <c r="AX32" s="654" t="s">
        <v>321</v>
      </c>
      <c r="AY32" s="655"/>
      <c r="AZ32" s="655"/>
      <c r="BA32" s="655"/>
      <c r="BB32" s="655"/>
      <c r="BC32" s="655"/>
      <c r="BD32" s="655"/>
      <c r="BE32" s="655"/>
      <c r="BF32" s="656"/>
      <c r="BG32" s="728">
        <v>99.3</v>
      </c>
      <c r="BH32" s="670"/>
      <c r="BI32" s="670"/>
      <c r="BJ32" s="670"/>
      <c r="BK32" s="670"/>
      <c r="BL32" s="670"/>
      <c r="BM32" s="661">
        <v>95.9</v>
      </c>
      <c r="BN32" s="670"/>
      <c r="BO32" s="670"/>
      <c r="BP32" s="670"/>
      <c r="BQ32" s="693"/>
      <c r="BR32" s="728">
        <v>99.3</v>
      </c>
      <c r="BS32" s="670"/>
      <c r="BT32" s="670"/>
      <c r="BU32" s="670"/>
      <c r="BV32" s="670"/>
      <c r="BW32" s="670"/>
      <c r="BX32" s="661">
        <v>95.5</v>
      </c>
      <c r="BY32" s="670"/>
      <c r="BZ32" s="670"/>
      <c r="CA32" s="670"/>
      <c r="CB32" s="693"/>
      <c r="CD32" s="680"/>
      <c r="CE32" s="681"/>
      <c r="CF32" s="654" t="s">
        <v>322</v>
      </c>
      <c r="CG32" s="655"/>
      <c r="CH32" s="655"/>
      <c r="CI32" s="655"/>
      <c r="CJ32" s="655"/>
      <c r="CK32" s="655"/>
      <c r="CL32" s="655"/>
      <c r="CM32" s="655"/>
      <c r="CN32" s="655"/>
      <c r="CO32" s="655"/>
      <c r="CP32" s="655"/>
      <c r="CQ32" s="656"/>
      <c r="CR32" s="657">
        <v>19</v>
      </c>
      <c r="CS32" s="658"/>
      <c r="CT32" s="658"/>
      <c r="CU32" s="658"/>
      <c r="CV32" s="658"/>
      <c r="CW32" s="658"/>
      <c r="CX32" s="658"/>
      <c r="CY32" s="659"/>
      <c r="CZ32" s="660">
        <v>0</v>
      </c>
      <c r="DA32" s="672"/>
      <c r="DB32" s="672"/>
      <c r="DC32" s="673"/>
      <c r="DD32" s="663">
        <v>19</v>
      </c>
      <c r="DE32" s="658"/>
      <c r="DF32" s="658"/>
      <c r="DG32" s="658"/>
      <c r="DH32" s="658"/>
      <c r="DI32" s="658"/>
      <c r="DJ32" s="658"/>
      <c r="DK32" s="659"/>
      <c r="DL32" s="663">
        <v>19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323</v>
      </c>
      <c r="C33" s="655"/>
      <c r="D33" s="655"/>
      <c r="E33" s="655"/>
      <c r="F33" s="655"/>
      <c r="G33" s="655"/>
      <c r="H33" s="655"/>
      <c r="I33" s="655"/>
      <c r="J33" s="655"/>
      <c r="K33" s="655"/>
      <c r="L33" s="655"/>
      <c r="M33" s="655"/>
      <c r="N33" s="655"/>
      <c r="O33" s="655"/>
      <c r="P33" s="655"/>
      <c r="Q33" s="656"/>
      <c r="R33" s="657">
        <v>55237</v>
      </c>
      <c r="S33" s="658"/>
      <c r="T33" s="658"/>
      <c r="U33" s="658"/>
      <c r="V33" s="658"/>
      <c r="W33" s="658"/>
      <c r="X33" s="658"/>
      <c r="Y33" s="659"/>
      <c r="Z33" s="695">
        <v>0.2</v>
      </c>
      <c r="AA33" s="695"/>
      <c r="AB33" s="695"/>
      <c r="AC33" s="695"/>
      <c r="AD33" s="696">
        <v>5665</v>
      </c>
      <c r="AE33" s="696"/>
      <c r="AF33" s="696"/>
      <c r="AG33" s="696"/>
      <c r="AH33" s="696"/>
      <c r="AI33" s="696"/>
      <c r="AJ33" s="696"/>
      <c r="AK33" s="696"/>
      <c r="AL33" s="660">
        <v>0</v>
      </c>
      <c r="AM33" s="661"/>
      <c r="AN33" s="661"/>
      <c r="AO33" s="697"/>
      <c r="AP33" s="700"/>
      <c r="AQ33" s="701"/>
      <c r="AR33" s="701"/>
      <c r="AS33" s="701"/>
      <c r="AT33" s="727"/>
      <c r="AU33" s="219"/>
      <c r="AV33" s="219"/>
      <c r="AW33" s="219"/>
      <c r="AX33" s="638" t="s">
        <v>324</v>
      </c>
      <c r="AY33" s="639"/>
      <c r="AZ33" s="639"/>
      <c r="BA33" s="639"/>
      <c r="BB33" s="639"/>
      <c r="BC33" s="639"/>
      <c r="BD33" s="639"/>
      <c r="BE33" s="639"/>
      <c r="BF33" s="640"/>
      <c r="BG33" s="718">
        <v>98.5</v>
      </c>
      <c r="BH33" s="642"/>
      <c r="BI33" s="642"/>
      <c r="BJ33" s="642"/>
      <c r="BK33" s="642"/>
      <c r="BL33" s="642"/>
      <c r="BM33" s="688">
        <v>92.4</v>
      </c>
      <c r="BN33" s="642"/>
      <c r="BO33" s="642"/>
      <c r="BP33" s="642"/>
      <c r="BQ33" s="705"/>
      <c r="BR33" s="718">
        <v>98.6</v>
      </c>
      <c r="BS33" s="642"/>
      <c r="BT33" s="642"/>
      <c r="BU33" s="642"/>
      <c r="BV33" s="642"/>
      <c r="BW33" s="642"/>
      <c r="BX33" s="688">
        <v>92.2</v>
      </c>
      <c r="BY33" s="642"/>
      <c r="BZ33" s="642"/>
      <c r="CA33" s="642"/>
      <c r="CB33" s="705"/>
      <c r="CD33" s="654" t="s">
        <v>325</v>
      </c>
      <c r="CE33" s="655"/>
      <c r="CF33" s="655"/>
      <c r="CG33" s="655"/>
      <c r="CH33" s="655"/>
      <c r="CI33" s="655"/>
      <c r="CJ33" s="655"/>
      <c r="CK33" s="655"/>
      <c r="CL33" s="655"/>
      <c r="CM33" s="655"/>
      <c r="CN33" s="655"/>
      <c r="CO33" s="655"/>
      <c r="CP33" s="655"/>
      <c r="CQ33" s="656"/>
      <c r="CR33" s="657">
        <v>11994094</v>
      </c>
      <c r="CS33" s="670"/>
      <c r="CT33" s="670"/>
      <c r="CU33" s="670"/>
      <c r="CV33" s="670"/>
      <c r="CW33" s="670"/>
      <c r="CX33" s="670"/>
      <c r="CY33" s="671"/>
      <c r="CZ33" s="660">
        <v>44.7</v>
      </c>
      <c r="DA33" s="672"/>
      <c r="DB33" s="672"/>
      <c r="DC33" s="673"/>
      <c r="DD33" s="663">
        <v>7763124</v>
      </c>
      <c r="DE33" s="670"/>
      <c r="DF33" s="670"/>
      <c r="DG33" s="670"/>
      <c r="DH33" s="670"/>
      <c r="DI33" s="670"/>
      <c r="DJ33" s="670"/>
      <c r="DK33" s="671"/>
      <c r="DL33" s="663">
        <v>4774594</v>
      </c>
      <c r="DM33" s="670"/>
      <c r="DN33" s="670"/>
      <c r="DO33" s="670"/>
      <c r="DP33" s="670"/>
      <c r="DQ33" s="670"/>
      <c r="DR33" s="670"/>
      <c r="DS33" s="670"/>
      <c r="DT33" s="670"/>
      <c r="DU33" s="670"/>
      <c r="DV33" s="671"/>
      <c r="DW33" s="660">
        <v>36.700000000000003</v>
      </c>
      <c r="DX33" s="672"/>
      <c r="DY33" s="672"/>
      <c r="DZ33" s="672"/>
      <c r="EA33" s="672"/>
      <c r="EB33" s="672"/>
      <c r="EC33" s="684"/>
    </row>
    <row r="34" spans="2:133" ht="11.25" customHeight="1" x14ac:dyDescent="0.2">
      <c r="B34" s="654" t="s">
        <v>326</v>
      </c>
      <c r="C34" s="655"/>
      <c r="D34" s="655"/>
      <c r="E34" s="655"/>
      <c r="F34" s="655"/>
      <c r="G34" s="655"/>
      <c r="H34" s="655"/>
      <c r="I34" s="655"/>
      <c r="J34" s="655"/>
      <c r="K34" s="655"/>
      <c r="L34" s="655"/>
      <c r="M34" s="655"/>
      <c r="N34" s="655"/>
      <c r="O34" s="655"/>
      <c r="P34" s="655"/>
      <c r="Q34" s="656"/>
      <c r="R34" s="657">
        <v>623532</v>
      </c>
      <c r="S34" s="658"/>
      <c r="T34" s="658"/>
      <c r="U34" s="658"/>
      <c r="V34" s="658"/>
      <c r="W34" s="658"/>
      <c r="X34" s="658"/>
      <c r="Y34" s="659"/>
      <c r="Z34" s="695">
        <v>2.2000000000000002</v>
      </c>
      <c r="AA34" s="695"/>
      <c r="AB34" s="695"/>
      <c r="AC34" s="695"/>
      <c r="AD34" s="696" t="s">
        <v>128</v>
      </c>
      <c r="AE34" s="696"/>
      <c r="AF34" s="696"/>
      <c r="AG34" s="696"/>
      <c r="AH34" s="696"/>
      <c r="AI34" s="696"/>
      <c r="AJ34" s="696"/>
      <c r="AK34" s="696"/>
      <c r="AL34" s="660" t="s">
        <v>128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3784326</v>
      </c>
      <c r="CS34" s="658"/>
      <c r="CT34" s="658"/>
      <c r="CU34" s="658"/>
      <c r="CV34" s="658"/>
      <c r="CW34" s="658"/>
      <c r="CX34" s="658"/>
      <c r="CY34" s="659"/>
      <c r="CZ34" s="660">
        <v>14.1</v>
      </c>
      <c r="DA34" s="672"/>
      <c r="DB34" s="672"/>
      <c r="DC34" s="673"/>
      <c r="DD34" s="663">
        <v>2234276</v>
      </c>
      <c r="DE34" s="658"/>
      <c r="DF34" s="658"/>
      <c r="DG34" s="658"/>
      <c r="DH34" s="658"/>
      <c r="DI34" s="658"/>
      <c r="DJ34" s="658"/>
      <c r="DK34" s="659"/>
      <c r="DL34" s="663">
        <v>1558639</v>
      </c>
      <c r="DM34" s="658"/>
      <c r="DN34" s="658"/>
      <c r="DO34" s="658"/>
      <c r="DP34" s="658"/>
      <c r="DQ34" s="658"/>
      <c r="DR34" s="658"/>
      <c r="DS34" s="658"/>
      <c r="DT34" s="658"/>
      <c r="DU34" s="658"/>
      <c r="DV34" s="659"/>
      <c r="DW34" s="660">
        <v>12</v>
      </c>
      <c r="DX34" s="672"/>
      <c r="DY34" s="672"/>
      <c r="DZ34" s="672"/>
      <c r="EA34" s="672"/>
      <c r="EB34" s="672"/>
      <c r="EC34" s="684"/>
    </row>
    <row r="35" spans="2:133" ht="11.25" customHeight="1" x14ac:dyDescent="0.2">
      <c r="B35" s="654" t="s">
        <v>328</v>
      </c>
      <c r="C35" s="655"/>
      <c r="D35" s="655"/>
      <c r="E35" s="655"/>
      <c r="F35" s="655"/>
      <c r="G35" s="655"/>
      <c r="H35" s="655"/>
      <c r="I35" s="655"/>
      <c r="J35" s="655"/>
      <c r="K35" s="655"/>
      <c r="L35" s="655"/>
      <c r="M35" s="655"/>
      <c r="N35" s="655"/>
      <c r="O35" s="655"/>
      <c r="P35" s="655"/>
      <c r="Q35" s="656"/>
      <c r="R35" s="657">
        <v>1566175</v>
      </c>
      <c r="S35" s="658"/>
      <c r="T35" s="658"/>
      <c r="U35" s="658"/>
      <c r="V35" s="658"/>
      <c r="W35" s="658"/>
      <c r="X35" s="658"/>
      <c r="Y35" s="659"/>
      <c r="Z35" s="695">
        <v>5.6</v>
      </c>
      <c r="AA35" s="695"/>
      <c r="AB35" s="695"/>
      <c r="AC35" s="695"/>
      <c r="AD35" s="696" t="s">
        <v>246</v>
      </c>
      <c r="AE35" s="696"/>
      <c r="AF35" s="696"/>
      <c r="AG35" s="696"/>
      <c r="AH35" s="696"/>
      <c r="AI35" s="696"/>
      <c r="AJ35" s="696"/>
      <c r="AK35" s="696"/>
      <c r="AL35" s="660" t="s">
        <v>128</v>
      </c>
      <c r="AM35" s="661"/>
      <c r="AN35" s="661"/>
      <c r="AO35" s="697"/>
      <c r="AP35" s="222"/>
      <c r="AQ35" s="715" t="s">
        <v>329</v>
      </c>
      <c r="AR35" s="716"/>
      <c r="AS35" s="716"/>
      <c r="AT35" s="716"/>
      <c r="AU35" s="716"/>
      <c r="AV35" s="716"/>
      <c r="AW35" s="716"/>
      <c r="AX35" s="716"/>
      <c r="AY35" s="716"/>
      <c r="AZ35" s="716"/>
      <c r="BA35" s="716"/>
      <c r="BB35" s="716"/>
      <c r="BC35" s="716"/>
      <c r="BD35" s="716"/>
      <c r="BE35" s="716"/>
      <c r="BF35" s="717"/>
      <c r="BG35" s="715" t="s">
        <v>330</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331</v>
      </c>
      <c r="CE35" s="655"/>
      <c r="CF35" s="655"/>
      <c r="CG35" s="655"/>
      <c r="CH35" s="655"/>
      <c r="CI35" s="655"/>
      <c r="CJ35" s="655"/>
      <c r="CK35" s="655"/>
      <c r="CL35" s="655"/>
      <c r="CM35" s="655"/>
      <c r="CN35" s="655"/>
      <c r="CO35" s="655"/>
      <c r="CP35" s="655"/>
      <c r="CQ35" s="656"/>
      <c r="CR35" s="657">
        <v>317063</v>
      </c>
      <c r="CS35" s="670"/>
      <c r="CT35" s="670"/>
      <c r="CU35" s="670"/>
      <c r="CV35" s="670"/>
      <c r="CW35" s="670"/>
      <c r="CX35" s="670"/>
      <c r="CY35" s="671"/>
      <c r="CZ35" s="660">
        <v>1.2</v>
      </c>
      <c r="DA35" s="672"/>
      <c r="DB35" s="672"/>
      <c r="DC35" s="673"/>
      <c r="DD35" s="663">
        <v>258132</v>
      </c>
      <c r="DE35" s="670"/>
      <c r="DF35" s="670"/>
      <c r="DG35" s="670"/>
      <c r="DH35" s="670"/>
      <c r="DI35" s="670"/>
      <c r="DJ35" s="670"/>
      <c r="DK35" s="671"/>
      <c r="DL35" s="663">
        <v>86327</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2">
      <c r="B36" s="654" t="s">
        <v>332</v>
      </c>
      <c r="C36" s="655"/>
      <c r="D36" s="655"/>
      <c r="E36" s="655"/>
      <c r="F36" s="655"/>
      <c r="G36" s="655"/>
      <c r="H36" s="655"/>
      <c r="I36" s="655"/>
      <c r="J36" s="655"/>
      <c r="K36" s="655"/>
      <c r="L36" s="655"/>
      <c r="M36" s="655"/>
      <c r="N36" s="655"/>
      <c r="O36" s="655"/>
      <c r="P36" s="655"/>
      <c r="Q36" s="656"/>
      <c r="R36" s="657">
        <v>666340</v>
      </c>
      <c r="S36" s="658"/>
      <c r="T36" s="658"/>
      <c r="U36" s="658"/>
      <c r="V36" s="658"/>
      <c r="W36" s="658"/>
      <c r="X36" s="658"/>
      <c r="Y36" s="659"/>
      <c r="Z36" s="695">
        <v>2.4</v>
      </c>
      <c r="AA36" s="695"/>
      <c r="AB36" s="695"/>
      <c r="AC36" s="695"/>
      <c r="AD36" s="696" t="s">
        <v>246</v>
      </c>
      <c r="AE36" s="696"/>
      <c r="AF36" s="696"/>
      <c r="AG36" s="696"/>
      <c r="AH36" s="696"/>
      <c r="AI36" s="696"/>
      <c r="AJ36" s="696"/>
      <c r="AK36" s="696"/>
      <c r="AL36" s="660" t="s">
        <v>128</v>
      </c>
      <c r="AM36" s="661"/>
      <c r="AN36" s="661"/>
      <c r="AO36" s="697"/>
      <c r="AP36" s="222"/>
      <c r="AQ36" s="706" t="s">
        <v>333</v>
      </c>
      <c r="AR36" s="707"/>
      <c r="AS36" s="707"/>
      <c r="AT36" s="707"/>
      <c r="AU36" s="707"/>
      <c r="AV36" s="707"/>
      <c r="AW36" s="707"/>
      <c r="AX36" s="707"/>
      <c r="AY36" s="708"/>
      <c r="AZ36" s="709">
        <v>3524245</v>
      </c>
      <c r="BA36" s="710"/>
      <c r="BB36" s="710"/>
      <c r="BC36" s="710"/>
      <c r="BD36" s="710"/>
      <c r="BE36" s="710"/>
      <c r="BF36" s="711"/>
      <c r="BG36" s="712" t="s">
        <v>334</v>
      </c>
      <c r="BH36" s="713"/>
      <c r="BI36" s="713"/>
      <c r="BJ36" s="713"/>
      <c r="BK36" s="713"/>
      <c r="BL36" s="713"/>
      <c r="BM36" s="713"/>
      <c r="BN36" s="713"/>
      <c r="BO36" s="713"/>
      <c r="BP36" s="713"/>
      <c r="BQ36" s="713"/>
      <c r="BR36" s="713"/>
      <c r="BS36" s="713"/>
      <c r="BT36" s="713"/>
      <c r="BU36" s="714"/>
      <c r="BV36" s="709">
        <v>1278</v>
      </c>
      <c r="BW36" s="710"/>
      <c r="BX36" s="710"/>
      <c r="BY36" s="710"/>
      <c r="BZ36" s="710"/>
      <c r="CA36" s="710"/>
      <c r="CB36" s="711"/>
      <c r="CD36" s="654" t="s">
        <v>335</v>
      </c>
      <c r="CE36" s="655"/>
      <c r="CF36" s="655"/>
      <c r="CG36" s="655"/>
      <c r="CH36" s="655"/>
      <c r="CI36" s="655"/>
      <c r="CJ36" s="655"/>
      <c r="CK36" s="655"/>
      <c r="CL36" s="655"/>
      <c r="CM36" s="655"/>
      <c r="CN36" s="655"/>
      <c r="CO36" s="655"/>
      <c r="CP36" s="655"/>
      <c r="CQ36" s="656"/>
      <c r="CR36" s="657">
        <v>2959693</v>
      </c>
      <c r="CS36" s="658"/>
      <c r="CT36" s="658"/>
      <c r="CU36" s="658"/>
      <c r="CV36" s="658"/>
      <c r="CW36" s="658"/>
      <c r="CX36" s="658"/>
      <c r="CY36" s="659"/>
      <c r="CZ36" s="660">
        <v>11</v>
      </c>
      <c r="DA36" s="672"/>
      <c r="DB36" s="672"/>
      <c r="DC36" s="673"/>
      <c r="DD36" s="663">
        <v>2651364</v>
      </c>
      <c r="DE36" s="658"/>
      <c r="DF36" s="658"/>
      <c r="DG36" s="658"/>
      <c r="DH36" s="658"/>
      <c r="DI36" s="658"/>
      <c r="DJ36" s="658"/>
      <c r="DK36" s="659"/>
      <c r="DL36" s="663">
        <v>1428809</v>
      </c>
      <c r="DM36" s="658"/>
      <c r="DN36" s="658"/>
      <c r="DO36" s="658"/>
      <c r="DP36" s="658"/>
      <c r="DQ36" s="658"/>
      <c r="DR36" s="658"/>
      <c r="DS36" s="658"/>
      <c r="DT36" s="658"/>
      <c r="DU36" s="658"/>
      <c r="DV36" s="659"/>
      <c r="DW36" s="660">
        <v>11</v>
      </c>
      <c r="DX36" s="672"/>
      <c r="DY36" s="672"/>
      <c r="DZ36" s="672"/>
      <c r="EA36" s="672"/>
      <c r="EB36" s="672"/>
      <c r="EC36" s="684"/>
    </row>
    <row r="37" spans="2:133" ht="11.25" customHeight="1" x14ac:dyDescent="0.2">
      <c r="B37" s="654" t="s">
        <v>336</v>
      </c>
      <c r="C37" s="655"/>
      <c r="D37" s="655"/>
      <c r="E37" s="655"/>
      <c r="F37" s="655"/>
      <c r="G37" s="655"/>
      <c r="H37" s="655"/>
      <c r="I37" s="655"/>
      <c r="J37" s="655"/>
      <c r="K37" s="655"/>
      <c r="L37" s="655"/>
      <c r="M37" s="655"/>
      <c r="N37" s="655"/>
      <c r="O37" s="655"/>
      <c r="P37" s="655"/>
      <c r="Q37" s="656"/>
      <c r="R37" s="657">
        <v>734317</v>
      </c>
      <c r="S37" s="658"/>
      <c r="T37" s="658"/>
      <c r="U37" s="658"/>
      <c r="V37" s="658"/>
      <c r="W37" s="658"/>
      <c r="X37" s="658"/>
      <c r="Y37" s="659"/>
      <c r="Z37" s="695">
        <v>2.6</v>
      </c>
      <c r="AA37" s="695"/>
      <c r="AB37" s="695"/>
      <c r="AC37" s="695"/>
      <c r="AD37" s="696">
        <v>8029</v>
      </c>
      <c r="AE37" s="696"/>
      <c r="AF37" s="696"/>
      <c r="AG37" s="696"/>
      <c r="AH37" s="696"/>
      <c r="AI37" s="696"/>
      <c r="AJ37" s="696"/>
      <c r="AK37" s="696"/>
      <c r="AL37" s="660">
        <v>0.1</v>
      </c>
      <c r="AM37" s="661"/>
      <c r="AN37" s="661"/>
      <c r="AO37" s="697"/>
      <c r="AQ37" s="690" t="s">
        <v>337</v>
      </c>
      <c r="AR37" s="691"/>
      <c r="AS37" s="691"/>
      <c r="AT37" s="691"/>
      <c r="AU37" s="691"/>
      <c r="AV37" s="691"/>
      <c r="AW37" s="691"/>
      <c r="AX37" s="691"/>
      <c r="AY37" s="692"/>
      <c r="AZ37" s="657">
        <v>908751</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-30239</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176578</v>
      </c>
      <c r="CS37" s="670"/>
      <c r="CT37" s="670"/>
      <c r="CU37" s="670"/>
      <c r="CV37" s="670"/>
      <c r="CW37" s="670"/>
      <c r="CX37" s="670"/>
      <c r="CY37" s="671"/>
      <c r="CZ37" s="660">
        <v>0.7</v>
      </c>
      <c r="DA37" s="672"/>
      <c r="DB37" s="672"/>
      <c r="DC37" s="673"/>
      <c r="DD37" s="663">
        <v>176578</v>
      </c>
      <c r="DE37" s="670"/>
      <c r="DF37" s="670"/>
      <c r="DG37" s="670"/>
      <c r="DH37" s="670"/>
      <c r="DI37" s="670"/>
      <c r="DJ37" s="670"/>
      <c r="DK37" s="671"/>
      <c r="DL37" s="663">
        <v>176578</v>
      </c>
      <c r="DM37" s="670"/>
      <c r="DN37" s="670"/>
      <c r="DO37" s="670"/>
      <c r="DP37" s="670"/>
      <c r="DQ37" s="670"/>
      <c r="DR37" s="670"/>
      <c r="DS37" s="670"/>
      <c r="DT37" s="670"/>
      <c r="DU37" s="670"/>
      <c r="DV37" s="671"/>
      <c r="DW37" s="660">
        <v>1.4</v>
      </c>
      <c r="DX37" s="672"/>
      <c r="DY37" s="672"/>
      <c r="DZ37" s="672"/>
      <c r="EA37" s="672"/>
      <c r="EB37" s="672"/>
      <c r="EC37" s="684"/>
    </row>
    <row r="38" spans="2:133" ht="11.25" customHeight="1" x14ac:dyDescent="0.2">
      <c r="B38" s="654" t="s">
        <v>340</v>
      </c>
      <c r="C38" s="655"/>
      <c r="D38" s="655"/>
      <c r="E38" s="655"/>
      <c r="F38" s="655"/>
      <c r="G38" s="655"/>
      <c r="H38" s="655"/>
      <c r="I38" s="655"/>
      <c r="J38" s="655"/>
      <c r="K38" s="655"/>
      <c r="L38" s="655"/>
      <c r="M38" s="655"/>
      <c r="N38" s="655"/>
      <c r="O38" s="655"/>
      <c r="P38" s="655"/>
      <c r="Q38" s="656"/>
      <c r="R38" s="657">
        <v>2796081</v>
      </c>
      <c r="S38" s="658"/>
      <c r="T38" s="658"/>
      <c r="U38" s="658"/>
      <c r="V38" s="658"/>
      <c r="W38" s="658"/>
      <c r="X38" s="658"/>
      <c r="Y38" s="659"/>
      <c r="Z38" s="695">
        <v>10</v>
      </c>
      <c r="AA38" s="695"/>
      <c r="AB38" s="695"/>
      <c r="AC38" s="695"/>
      <c r="AD38" s="696" t="s">
        <v>128</v>
      </c>
      <c r="AE38" s="696"/>
      <c r="AF38" s="696"/>
      <c r="AG38" s="696"/>
      <c r="AH38" s="696"/>
      <c r="AI38" s="696"/>
      <c r="AJ38" s="696"/>
      <c r="AK38" s="696"/>
      <c r="AL38" s="660" t="s">
        <v>128</v>
      </c>
      <c r="AM38" s="661"/>
      <c r="AN38" s="661"/>
      <c r="AO38" s="697"/>
      <c r="AQ38" s="690" t="s">
        <v>341</v>
      </c>
      <c r="AR38" s="691"/>
      <c r="AS38" s="691"/>
      <c r="AT38" s="691"/>
      <c r="AU38" s="691"/>
      <c r="AV38" s="691"/>
      <c r="AW38" s="691"/>
      <c r="AX38" s="691"/>
      <c r="AY38" s="692"/>
      <c r="AZ38" s="657">
        <v>475895</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5752</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2066033</v>
      </c>
      <c r="CS38" s="658"/>
      <c r="CT38" s="658"/>
      <c r="CU38" s="658"/>
      <c r="CV38" s="658"/>
      <c r="CW38" s="658"/>
      <c r="CX38" s="658"/>
      <c r="CY38" s="659"/>
      <c r="CZ38" s="660">
        <v>7.7</v>
      </c>
      <c r="DA38" s="672"/>
      <c r="DB38" s="672"/>
      <c r="DC38" s="673"/>
      <c r="DD38" s="663">
        <v>1748843</v>
      </c>
      <c r="DE38" s="658"/>
      <c r="DF38" s="658"/>
      <c r="DG38" s="658"/>
      <c r="DH38" s="658"/>
      <c r="DI38" s="658"/>
      <c r="DJ38" s="658"/>
      <c r="DK38" s="659"/>
      <c r="DL38" s="663">
        <v>1700819</v>
      </c>
      <c r="DM38" s="658"/>
      <c r="DN38" s="658"/>
      <c r="DO38" s="658"/>
      <c r="DP38" s="658"/>
      <c r="DQ38" s="658"/>
      <c r="DR38" s="658"/>
      <c r="DS38" s="658"/>
      <c r="DT38" s="658"/>
      <c r="DU38" s="658"/>
      <c r="DV38" s="659"/>
      <c r="DW38" s="660">
        <v>13.1</v>
      </c>
      <c r="DX38" s="672"/>
      <c r="DY38" s="672"/>
      <c r="DZ38" s="672"/>
      <c r="EA38" s="672"/>
      <c r="EB38" s="672"/>
      <c r="EC38" s="684"/>
    </row>
    <row r="39" spans="2:133" ht="11.25" customHeight="1" x14ac:dyDescent="0.2">
      <c r="B39" s="654" t="s">
        <v>344</v>
      </c>
      <c r="C39" s="655"/>
      <c r="D39" s="655"/>
      <c r="E39" s="655"/>
      <c r="F39" s="655"/>
      <c r="G39" s="655"/>
      <c r="H39" s="655"/>
      <c r="I39" s="655"/>
      <c r="J39" s="655"/>
      <c r="K39" s="655"/>
      <c r="L39" s="655"/>
      <c r="M39" s="655"/>
      <c r="N39" s="655"/>
      <c r="O39" s="655"/>
      <c r="P39" s="655"/>
      <c r="Q39" s="656"/>
      <c r="R39" s="657" t="s">
        <v>246</v>
      </c>
      <c r="S39" s="658"/>
      <c r="T39" s="658"/>
      <c r="U39" s="658"/>
      <c r="V39" s="658"/>
      <c r="W39" s="658"/>
      <c r="X39" s="658"/>
      <c r="Y39" s="659"/>
      <c r="Z39" s="695" t="s">
        <v>246</v>
      </c>
      <c r="AA39" s="695"/>
      <c r="AB39" s="695"/>
      <c r="AC39" s="695"/>
      <c r="AD39" s="696" t="s">
        <v>128</v>
      </c>
      <c r="AE39" s="696"/>
      <c r="AF39" s="696"/>
      <c r="AG39" s="696"/>
      <c r="AH39" s="696"/>
      <c r="AI39" s="696"/>
      <c r="AJ39" s="696"/>
      <c r="AK39" s="696"/>
      <c r="AL39" s="660" t="s">
        <v>246</v>
      </c>
      <c r="AM39" s="661"/>
      <c r="AN39" s="661"/>
      <c r="AO39" s="697"/>
      <c r="AQ39" s="690" t="s">
        <v>345</v>
      </c>
      <c r="AR39" s="691"/>
      <c r="AS39" s="691"/>
      <c r="AT39" s="691"/>
      <c r="AU39" s="691"/>
      <c r="AV39" s="691"/>
      <c r="AW39" s="691"/>
      <c r="AX39" s="691"/>
      <c r="AY39" s="692"/>
      <c r="AZ39" s="657">
        <v>73566</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8279</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1971192</v>
      </c>
      <c r="CS39" s="670"/>
      <c r="CT39" s="670"/>
      <c r="CU39" s="670"/>
      <c r="CV39" s="670"/>
      <c r="CW39" s="670"/>
      <c r="CX39" s="670"/>
      <c r="CY39" s="671"/>
      <c r="CZ39" s="660">
        <v>7.3</v>
      </c>
      <c r="DA39" s="672"/>
      <c r="DB39" s="672"/>
      <c r="DC39" s="673"/>
      <c r="DD39" s="663">
        <v>482962</v>
      </c>
      <c r="DE39" s="670"/>
      <c r="DF39" s="670"/>
      <c r="DG39" s="670"/>
      <c r="DH39" s="670"/>
      <c r="DI39" s="670"/>
      <c r="DJ39" s="670"/>
      <c r="DK39" s="671"/>
      <c r="DL39" s="663" t="s">
        <v>246</v>
      </c>
      <c r="DM39" s="670"/>
      <c r="DN39" s="670"/>
      <c r="DO39" s="670"/>
      <c r="DP39" s="670"/>
      <c r="DQ39" s="670"/>
      <c r="DR39" s="670"/>
      <c r="DS39" s="670"/>
      <c r="DT39" s="670"/>
      <c r="DU39" s="670"/>
      <c r="DV39" s="671"/>
      <c r="DW39" s="660" t="s">
        <v>246</v>
      </c>
      <c r="DX39" s="672"/>
      <c r="DY39" s="672"/>
      <c r="DZ39" s="672"/>
      <c r="EA39" s="672"/>
      <c r="EB39" s="672"/>
      <c r="EC39" s="684"/>
    </row>
    <row r="40" spans="2:133" ht="11.25" customHeight="1" x14ac:dyDescent="0.2">
      <c r="B40" s="654" t="s">
        <v>348</v>
      </c>
      <c r="C40" s="655"/>
      <c r="D40" s="655"/>
      <c r="E40" s="655"/>
      <c r="F40" s="655"/>
      <c r="G40" s="655"/>
      <c r="H40" s="655"/>
      <c r="I40" s="655"/>
      <c r="J40" s="655"/>
      <c r="K40" s="655"/>
      <c r="L40" s="655"/>
      <c r="M40" s="655"/>
      <c r="N40" s="655"/>
      <c r="O40" s="655"/>
      <c r="P40" s="655"/>
      <c r="Q40" s="656"/>
      <c r="R40" s="657">
        <v>167681</v>
      </c>
      <c r="S40" s="658"/>
      <c r="T40" s="658"/>
      <c r="U40" s="658"/>
      <c r="V40" s="658"/>
      <c r="W40" s="658"/>
      <c r="X40" s="658"/>
      <c r="Y40" s="659"/>
      <c r="Z40" s="695">
        <v>0.6</v>
      </c>
      <c r="AA40" s="695"/>
      <c r="AB40" s="695"/>
      <c r="AC40" s="695"/>
      <c r="AD40" s="696" t="s">
        <v>246</v>
      </c>
      <c r="AE40" s="696"/>
      <c r="AF40" s="696"/>
      <c r="AG40" s="696"/>
      <c r="AH40" s="696"/>
      <c r="AI40" s="696"/>
      <c r="AJ40" s="696"/>
      <c r="AK40" s="696"/>
      <c r="AL40" s="660" t="s">
        <v>128</v>
      </c>
      <c r="AM40" s="661"/>
      <c r="AN40" s="661"/>
      <c r="AO40" s="697"/>
      <c r="AQ40" s="690" t="s">
        <v>349</v>
      </c>
      <c r="AR40" s="691"/>
      <c r="AS40" s="691"/>
      <c r="AT40" s="691"/>
      <c r="AU40" s="691"/>
      <c r="AV40" s="691"/>
      <c r="AW40" s="691"/>
      <c r="AX40" s="691"/>
      <c r="AY40" s="692"/>
      <c r="AZ40" s="657" t="s">
        <v>246</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79</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895787</v>
      </c>
      <c r="CS40" s="658"/>
      <c r="CT40" s="658"/>
      <c r="CU40" s="658"/>
      <c r="CV40" s="658"/>
      <c r="CW40" s="658"/>
      <c r="CX40" s="658"/>
      <c r="CY40" s="659"/>
      <c r="CZ40" s="660">
        <v>3.3</v>
      </c>
      <c r="DA40" s="672"/>
      <c r="DB40" s="672"/>
      <c r="DC40" s="673"/>
      <c r="DD40" s="663">
        <v>387547</v>
      </c>
      <c r="DE40" s="658"/>
      <c r="DF40" s="658"/>
      <c r="DG40" s="658"/>
      <c r="DH40" s="658"/>
      <c r="DI40" s="658"/>
      <c r="DJ40" s="658"/>
      <c r="DK40" s="659"/>
      <c r="DL40" s="663" t="s">
        <v>128</v>
      </c>
      <c r="DM40" s="658"/>
      <c r="DN40" s="658"/>
      <c r="DO40" s="658"/>
      <c r="DP40" s="658"/>
      <c r="DQ40" s="658"/>
      <c r="DR40" s="658"/>
      <c r="DS40" s="658"/>
      <c r="DT40" s="658"/>
      <c r="DU40" s="658"/>
      <c r="DV40" s="659"/>
      <c r="DW40" s="660" t="s">
        <v>128</v>
      </c>
      <c r="DX40" s="672"/>
      <c r="DY40" s="672"/>
      <c r="DZ40" s="672"/>
      <c r="EA40" s="672"/>
      <c r="EB40" s="672"/>
      <c r="EC40" s="684"/>
    </row>
    <row r="41" spans="2:133" ht="11.25" customHeight="1" x14ac:dyDescent="0.2">
      <c r="B41" s="638" t="s">
        <v>353</v>
      </c>
      <c r="C41" s="639"/>
      <c r="D41" s="639"/>
      <c r="E41" s="639"/>
      <c r="F41" s="639"/>
      <c r="G41" s="639"/>
      <c r="H41" s="639"/>
      <c r="I41" s="639"/>
      <c r="J41" s="639"/>
      <c r="K41" s="639"/>
      <c r="L41" s="639"/>
      <c r="M41" s="639"/>
      <c r="N41" s="639"/>
      <c r="O41" s="639"/>
      <c r="P41" s="639"/>
      <c r="Q41" s="640"/>
      <c r="R41" s="641">
        <v>27863669</v>
      </c>
      <c r="S41" s="682"/>
      <c r="T41" s="682"/>
      <c r="U41" s="682"/>
      <c r="V41" s="682"/>
      <c r="W41" s="682"/>
      <c r="X41" s="682"/>
      <c r="Y41" s="685"/>
      <c r="Z41" s="686">
        <v>100</v>
      </c>
      <c r="AA41" s="686"/>
      <c r="AB41" s="686"/>
      <c r="AC41" s="686"/>
      <c r="AD41" s="687">
        <v>12827108</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313419</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246</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246</v>
      </c>
      <c r="CS41" s="670"/>
      <c r="CT41" s="670"/>
      <c r="CU41" s="670"/>
      <c r="CV41" s="670"/>
      <c r="CW41" s="670"/>
      <c r="CX41" s="670"/>
      <c r="CY41" s="671"/>
      <c r="CZ41" s="660" t="s">
        <v>128</v>
      </c>
      <c r="DA41" s="672"/>
      <c r="DB41" s="672"/>
      <c r="DC41" s="673"/>
      <c r="DD41" s="663" t="s">
        <v>128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357</v>
      </c>
      <c r="AR42" s="703"/>
      <c r="AS42" s="703"/>
      <c r="AT42" s="703"/>
      <c r="AU42" s="703"/>
      <c r="AV42" s="703"/>
      <c r="AW42" s="703"/>
      <c r="AX42" s="703"/>
      <c r="AY42" s="704"/>
      <c r="AZ42" s="641">
        <v>1752614</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366</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4746558</v>
      </c>
      <c r="CS42" s="670"/>
      <c r="CT42" s="670"/>
      <c r="CU42" s="670"/>
      <c r="CV42" s="670"/>
      <c r="CW42" s="670"/>
      <c r="CX42" s="670"/>
      <c r="CY42" s="671"/>
      <c r="CZ42" s="660">
        <v>17.7</v>
      </c>
      <c r="DA42" s="672"/>
      <c r="DB42" s="672"/>
      <c r="DC42" s="673"/>
      <c r="DD42" s="663">
        <v>396930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360</v>
      </c>
      <c r="CD43" s="654" t="s">
        <v>361</v>
      </c>
      <c r="CE43" s="655"/>
      <c r="CF43" s="655"/>
      <c r="CG43" s="655"/>
      <c r="CH43" s="655"/>
      <c r="CI43" s="655"/>
      <c r="CJ43" s="655"/>
      <c r="CK43" s="655"/>
      <c r="CL43" s="655"/>
      <c r="CM43" s="655"/>
      <c r="CN43" s="655"/>
      <c r="CO43" s="655"/>
      <c r="CP43" s="655"/>
      <c r="CQ43" s="656"/>
      <c r="CR43" s="657">
        <v>30267</v>
      </c>
      <c r="CS43" s="670"/>
      <c r="CT43" s="670"/>
      <c r="CU43" s="670"/>
      <c r="CV43" s="670"/>
      <c r="CW43" s="670"/>
      <c r="CX43" s="670"/>
      <c r="CY43" s="671"/>
      <c r="CZ43" s="660">
        <v>0.1</v>
      </c>
      <c r="DA43" s="672"/>
      <c r="DB43" s="672"/>
      <c r="DC43" s="673"/>
      <c r="DD43" s="663">
        <v>20811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4568754</v>
      </c>
      <c r="CS44" s="658"/>
      <c r="CT44" s="658"/>
      <c r="CU44" s="658"/>
      <c r="CV44" s="658"/>
      <c r="CW44" s="658"/>
      <c r="CX44" s="658"/>
      <c r="CY44" s="659"/>
      <c r="CZ44" s="660">
        <v>17</v>
      </c>
      <c r="DA44" s="661"/>
      <c r="DB44" s="661"/>
      <c r="DC44" s="662"/>
      <c r="DD44" s="663">
        <v>373646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3018326</v>
      </c>
      <c r="CS45" s="670"/>
      <c r="CT45" s="670"/>
      <c r="CU45" s="670"/>
      <c r="CV45" s="670"/>
      <c r="CW45" s="670"/>
      <c r="CX45" s="670"/>
      <c r="CY45" s="671"/>
      <c r="CZ45" s="660">
        <v>11.3</v>
      </c>
      <c r="DA45" s="672"/>
      <c r="DB45" s="672"/>
      <c r="DC45" s="673"/>
      <c r="DD45" s="663">
        <v>117366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366</v>
      </c>
      <c r="CG46" s="655"/>
      <c r="CH46" s="655"/>
      <c r="CI46" s="655"/>
      <c r="CJ46" s="655"/>
      <c r="CK46" s="655"/>
      <c r="CL46" s="655"/>
      <c r="CM46" s="655"/>
      <c r="CN46" s="655"/>
      <c r="CO46" s="655"/>
      <c r="CP46" s="655"/>
      <c r="CQ46" s="656"/>
      <c r="CR46" s="657">
        <v>1453080</v>
      </c>
      <c r="CS46" s="658"/>
      <c r="CT46" s="658"/>
      <c r="CU46" s="658"/>
      <c r="CV46" s="658"/>
      <c r="CW46" s="658"/>
      <c r="CX46" s="658"/>
      <c r="CY46" s="659"/>
      <c r="CZ46" s="660">
        <v>5.4</v>
      </c>
      <c r="DA46" s="661"/>
      <c r="DB46" s="661"/>
      <c r="DC46" s="662"/>
      <c r="DD46" s="663">
        <v>250792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367</v>
      </c>
      <c r="CG47" s="655"/>
      <c r="CH47" s="655"/>
      <c r="CI47" s="655"/>
      <c r="CJ47" s="655"/>
      <c r="CK47" s="655"/>
      <c r="CL47" s="655"/>
      <c r="CM47" s="655"/>
      <c r="CN47" s="655"/>
      <c r="CO47" s="655"/>
      <c r="CP47" s="655"/>
      <c r="CQ47" s="656"/>
      <c r="CR47" s="657">
        <v>177804</v>
      </c>
      <c r="CS47" s="670"/>
      <c r="CT47" s="670"/>
      <c r="CU47" s="670"/>
      <c r="CV47" s="670"/>
      <c r="CW47" s="670"/>
      <c r="CX47" s="670"/>
      <c r="CY47" s="671"/>
      <c r="CZ47" s="660">
        <v>0.7</v>
      </c>
      <c r="DA47" s="672"/>
      <c r="DB47" s="672"/>
      <c r="DC47" s="673"/>
      <c r="DD47" s="663">
        <v>23284</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368</v>
      </c>
      <c r="CG48" s="655"/>
      <c r="CH48" s="655"/>
      <c r="CI48" s="655"/>
      <c r="CJ48" s="655"/>
      <c r="CK48" s="655"/>
      <c r="CL48" s="655"/>
      <c r="CM48" s="655"/>
      <c r="CN48" s="655"/>
      <c r="CO48" s="655"/>
      <c r="CP48" s="655"/>
      <c r="CQ48" s="656"/>
      <c r="CR48" s="657" t="s">
        <v>128</v>
      </c>
      <c r="CS48" s="658"/>
      <c r="CT48" s="658"/>
      <c r="CU48" s="658"/>
      <c r="CV48" s="658"/>
      <c r="CW48" s="658"/>
      <c r="CX48" s="658"/>
      <c r="CY48" s="659"/>
      <c r="CZ48" s="660" t="s">
        <v>246</v>
      </c>
      <c r="DA48" s="661"/>
      <c r="DB48" s="661"/>
      <c r="DC48" s="662"/>
      <c r="DD48" s="663" t="s">
        <v>246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369</v>
      </c>
      <c r="CE49" s="639"/>
      <c r="CF49" s="639"/>
      <c r="CG49" s="639"/>
      <c r="CH49" s="639"/>
      <c r="CI49" s="639"/>
      <c r="CJ49" s="639"/>
      <c r="CK49" s="639"/>
      <c r="CL49" s="639"/>
      <c r="CM49" s="639"/>
      <c r="CN49" s="639"/>
      <c r="CO49" s="639"/>
      <c r="CP49" s="639"/>
      <c r="CQ49" s="640"/>
      <c r="CR49" s="641">
        <v>26824053</v>
      </c>
      <c r="CS49" s="642"/>
      <c r="CT49" s="642"/>
      <c r="CU49" s="642"/>
      <c r="CV49" s="642"/>
      <c r="CW49" s="642"/>
      <c r="CX49" s="642"/>
      <c r="CY49" s="643"/>
      <c r="CZ49" s="644">
        <v>100</v>
      </c>
      <c r="DA49" s="645"/>
      <c r="DB49" s="645"/>
      <c r="DC49" s="646"/>
      <c r="DD49" s="647">
        <v>14703606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Z1q+QbhTaZNvKH5E+e7rBxIEVN9SYL+srqBMok2BoYvzk/HYU/NzwuB+EcDqxPRSE6V2CGRUfu7sIfUZce2RsQ==" saltValue="Bhm8LQOkysiAuhmWtFOF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392</v>
      </c>
      <c r="C7" s="1084"/>
      <c r="D7" s="1084"/>
      <c r="E7" s="1084"/>
      <c r="F7" s="1084"/>
      <c r="G7" s="1084"/>
      <c r="H7" s="1084"/>
      <c r="I7" s="1084"/>
      <c r="J7" s="1084"/>
      <c r="K7" s="1084"/>
      <c r="L7" s="1084"/>
      <c r="M7" s="1084"/>
      <c r="N7" s="1084"/>
      <c r="O7" s="1084"/>
      <c r="P7" s="1085"/>
      <c r="Q7" s="1138">
        <v>27863</v>
      </c>
      <c r="R7" s="1139"/>
      <c r="S7" s="1139"/>
      <c r="T7" s="1139"/>
      <c r="U7" s="1139"/>
      <c r="V7" s="1139">
        <v>26824</v>
      </c>
      <c r="W7" s="1139"/>
      <c r="X7" s="1139"/>
      <c r="Y7" s="1139"/>
      <c r="Z7" s="1139"/>
      <c r="AA7" s="1139">
        <v>1039</v>
      </c>
      <c r="AB7" s="1139"/>
      <c r="AC7" s="1139"/>
      <c r="AD7" s="1139"/>
      <c r="AE7" s="1140"/>
      <c r="AF7" s="1141">
        <v>982</v>
      </c>
      <c r="AG7" s="1142"/>
      <c r="AH7" s="1142"/>
      <c r="AI7" s="1142"/>
      <c r="AJ7" s="1143"/>
      <c r="AK7" s="1144">
        <v>25</v>
      </c>
      <c r="AL7" s="1145"/>
      <c r="AM7" s="1145"/>
      <c r="AN7" s="1145"/>
      <c r="AO7" s="1145"/>
      <c r="AP7" s="1145">
        <v>25001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586</v>
      </c>
      <c r="BT7" s="1136"/>
      <c r="BU7" s="1136"/>
      <c r="BV7" s="1136"/>
      <c r="BW7" s="1136"/>
      <c r="BX7" s="1136"/>
      <c r="BY7" s="1136"/>
      <c r="BZ7" s="1136"/>
      <c r="CA7" s="1136"/>
      <c r="CB7" s="1136"/>
      <c r="CC7" s="1136"/>
      <c r="CD7" s="1136"/>
      <c r="CE7" s="1136"/>
      <c r="CF7" s="1136"/>
      <c r="CG7" s="1148"/>
      <c r="CH7" s="1132">
        <v>-4</v>
      </c>
      <c r="CI7" s="1133"/>
      <c r="CJ7" s="1133"/>
      <c r="CK7" s="1133"/>
      <c r="CL7" s="1134"/>
      <c r="CM7" s="1132">
        <v>132</v>
      </c>
      <c r="CN7" s="1133"/>
      <c r="CO7" s="1133"/>
      <c r="CP7" s="1133"/>
      <c r="CQ7" s="1134"/>
      <c r="CR7" s="1132">
        <v>89</v>
      </c>
      <c r="CS7" s="1133"/>
      <c r="CT7" s="1133"/>
      <c r="CU7" s="1133"/>
      <c r="CV7" s="1134"/>
      <c r="CW7" s="1132">
        <v>76</v>
      </c>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393</v>
      </c>
      <c r="C8" s="1067"/>
      <c r="D8" s="1067"/>
      <c r="E8" s="1067"/>
      <c r="F8" s="1067"/>
      <c r="G8" s="1067"/>
      <c r="H8" s="1067"/>
      <c r="I8" s="1067"/>
      <c r="J8" s="1067"/>
      <c r="K8" s="1067"/>
      <c r="L8" s="1067"/>
      <c r="M8" s="1067"/>
      <c r="N8" s="1067"/>
      <c r="O8" s="1067"/>
      <c r="P8" s="1068"/>
      <c r="Q8" s="1074">
        <v>7</v>
      </c>
      <c r="R8" s="1075"/>
      <c r="S8" s="1075"/>
      <c r="T8" s="1075"/>
      <c r="U8" s="1075"/>
      <c r="V8" s="1075">
        <v>6</v>
      </c>
      <c r="W8" s="1075"/>
      <c r="X8" s="1075"/>
      <c r="Y8" s="1075"/>
      <c r="Z8" s="1075"/>
      <c r="AA8" s="1075">
        <v>1</v>
      </c>
      <c r="AB8" s="1075"/>
      <c r="AC8" s="1075"/>
      <c r="AD8" s="1075"/>
      <c r="AE8" s="1076"/>
      <c r="AF8" s="1071">
        <v>1</v>
      </c>
      <c r="AG8" s="1072"/>
      <c r="AH8" s="1072"/>
      <c r="AI8" s="1072"/>
      <c r="AJ8" s="1073"/>
      <c r="AK8" s="1116" t="s">
        <v>519</v>
      </c>
      <c r="AL8" s="1117"/>
      <c r="AM8" s="1117"/>
      <c r="AN8" s="1117"/>
      <c r="AO8" s="1117"/>
      <c r="AP8" s="1117" t="s">
        <v>519</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t="s">
        <v>591</v>
      </c>
      <c r="BS8" s="1028" t="s">
        <v>587</v>
      </c>
      <c r="BT8" s="1029"/>
      <c r="BU8" s="1029"/>
      <c r="BV8" s="1029"/>
      <c r="BW8" s="1029"/>
      <c r="BX8" s="1029"/>
      <c r="BY8" s="1029"/>
      <c r="BZ8" s="1029"/>
      <c r="CA8" s="1029"/>
      <c r="CB8" s="1029"/>
      <c r="CC8" s="1029"/>
      <c r="CD8" s="1029"/>
      <c r="CE8" s="1029"/>
      <c r="CF8" s="1029"/>
      <c r="CG8" s="1050"/>
      <c r="CH8" s="1025">
        <v>0</v>
      </c>
      <c r="CI8" s="1026"/>
      <c r="CJ8" s="1026"/>
      <c r="CK8" s="1026"/>
      <c r="CL8" s="1027"/>
      <c r="CM8" s="1025">
        <v>154</v>
      </c>
      <c r="CN8" s="1026"/>
      <c r="CO8" s="1026"/>
      <c r="CP8" s="1026"/>
      <c r="CQ8" s="1027"/>
      <c r="CR8" s="1025">
        <v>5</v>
      </c>
      <c r="CS8" s="1026"/>
      <c r="CT8" s="1026"/>
      <c r="CU8" s="1026"/>
      <c r="CV8" s="1027"/>
      <c r="CW8" s="1025" t="s">
        <v>592</v>
      </c>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588</v>
      </c>
      <c r="BT9" s="1029"/>
      <c r="BU9" s="1029"/>
      <c r="BV9" s="1029"/>
      <c r="BW9" s="1029"/>
      <c r="BX9" s="1029"/>
      <c r="BY9" s="1029"/>
      <c r="BZ9" s="1029"/>
      <c r="CA9" s="1029"/>
      <c r="CB9" s="1029"/>
      <c r="CC9" s="1029"/>
      <c r="CD9" s="1029"/>
      <c r="CE9" s="1029"/>
      <c r="CF9" s="1029"/>
      <c r="CG9" s="1050"/>
      <c r="CH9" s="1025">
        <v>2</v>
      </c>
      <c r="CI9" s="1026"/>
      <c r="CJ9" s="1026"/>
      <c r="CK9" s="1026"/>
      <c r="CL9" s="1027"/>
      <c r="CM9" s="1025">
        <v>10</v>
      </c>
      <c r="CN9" s="1026"/>
      <c r="CO9" s="1026"/>
      <c r="CP9" s="1026"/>
      <c r="CQ9" s="1027"/>
      <c r="CR9" s="1025">
        <v>3</v>
      </c>
      <c r="CS9" s="1026"/>
      <c r="CT9" s="1026"/>
      <c r="CU9" s="1026"/>
      <c r="CV9" s="1027"/>
      <c r="CW9" s="1025">
        <v>15</v>
      </c>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589</v>
      </c>
      <c r="BT10" s="1029"/>
      <c r="BU10" s="1029"/>
      <c r="BV10" s="1029"/>
      <c r="BW10" s="1029"/>
      <c r="BX10" s="1029"/>
      <c r="BY10" s="1029"/>
      <c r="BZ10" s="1029"/>
      <c r="CA10" s="1029"/>
      <c r="CB10" s="1029"/>
      <c r="CC10" s="1029"/>
      <c r="CD10" s="1029"/>
      <c r="CE10" s="1029"/>
      <c r="CF10" s="1029"/>
      <c r="CG10" s="1050"/>
      <c r="CH10" s="1025">
        <v>6</v>
      </c>
      <c r="CI10" s="1026"/>
      <c r="CJ10" s="1026"/>
      <c r="CK10" s="1026"/>
      <c r="CL10" s="1027"/>
      <c r="CM10" s="1025">
        <v>20</v>
      </c>
      <c r="CN10" s="1026"/>
      <c r="CO10" s="1026"/>
      <c r="CP10" s="1026"/>
      <c r="CQ10" s="1027"/>
      <c r="CR10" s="1025">
        <v>5</v>
      </c>
      <c r="CS10" s="1026"/>
      <c r="CT10" s="1026"/>
      <c r="CU10" s="1026"/>
      <c r="CV10" s="1027"/>
      <c r="CW10" s="1025" t="s">
        <v>519</v>
      </c>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590</v>
      </c>
      <c r="BT11" s="1029"/>
      <c r="BU11" s="1029"/>
      <c r="BV11" s="1029"/>
      <c r="BW11" s="1029"/>
      <c r="BX11" s="1029"/>
      <c r="BY11" s="1029"/>
      <c r="BZ11" s="1029"/>
      <c r="CA11" s="1029"/>
      <c r="CB11" s="1029"/>
      <c r="CC11" s="1029"/>
      <c r="CD11" s="1029"/>
      <c r="CE11" s="1029"/>
      <c r="CF11" s="1029"/>
      <c r="CG11" s="1050"/>
      <c r="CH11" s="1025">
        <v>12</v>
      </c>
      <c r="CI11" s="1026"/>
      <c r="CJ11" s="1026"/>
      <c r="CK11" s="1026"/>
      <c r="CL11" s="1027"/>
      <c r="CM11" s="1025">
        <v>16</v>
      </c>
      <c r="CN11" s="1026"/>
      <c r="CO11" s="1026"/>
      <c r="CP11" s="1026"/>
      <c r="CQ11" s="1027"/>
      <c r="CR11" s="1025">
        <v>3</v>
      </c>
      <c r="CS11" s="1026"/>
      <c r="CT11" s="1026"/>
      <c r="CU11" s="1026"/>
      <c r="CV11" s="1027"/>
      <c r="CW11" s="1025">
        <v>52</v>
      </c>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395</v>
      </c>
      <c r="B23" s="973" t="s">
        <v>396</v>
      </c>
      <c r="C23" s="974"/>
      <c r="D23" s="974"/>
      <c r="E23" s="974"/>
      <c r="F23" s="974"/>
      <c r="G23" s="974"/>
      <c r="H23" s="974"/>
      <c r="I23" s="974"/>
      <c r="J23" s="974"/>
      <c r="K23" s="974"/>
      <c r="L23" s="974"/>
      <c r="M23" s="974"/>
      <c r="N23" s="974"/>
      <c r="O23" s="974"/>
      <c r="P23" s="984"/>
      <c r="Q23" s="1103">
        <v>27864</v>
      </c>
      <c r="R23" s="1097"/>
      <c r="S23" s="1097"/>
      <c r="T23" s="1097"/>
      <c r="U23" s="1097"/>
      <c r="V23" s="1097">
        <v>26824</v>
      </c>
      <c r="W23" s="1097"/>
      <c r="X23" s="1097"/>
      <c r="Y23" s="1097"/>
      <c r="Z23" s="1097"/>
      <c r="AA23" s="1097">
        <v>1040</v>
      </c>
      <c r="AB23" s="1097"/>
      <c r="AC23" s="1097"/>
      <c r="AD23" s="1097"/>
      <c r="AE23" s="1104"/>
      <c r="AF23" s="1105">
        <v>983</v>
      </c>
      <c r="AG23" s="1097"/>
      <c r="AH23" s="1097"/>
      <c r="AI23" s="1097"/>
      <c r="AJ23" s="1106"/>
      <c r="AK23" s="1107"/>
      <c r="AL23" s="1108"/>
      <c r="AM23" s="1108"/>
      <c r="AN23" s="1108"/>
      <c r="AO23" s="1108"/>
      <c r="AP23" s="1097">
        <v>25001</v>
      </c>
      <c r="AQ23" s="1097"/>
      <c r="AR23" s="1097"/>
      <c r="AS23" s="1097"/>
      <c r="AT23" s="1097"/>
      <c r="AU23" s="1098"/>
      <c r="AV23" s="1098"/>
      <c r="AW23" s="1098"/>
      <c r="AX23" s="1098"/>
      <c r="AY23" s="1099"/>
      <c r="AZ23" s="1100" t="s">
        <v>128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375</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407</v>
      </c>
      <c r="C28" s="1084"/>
      <c r="D28" s="1084"/>
      <c r="E28" s="1084"/>
      <c r="F28" s="1084"/>
      <c r="G28" s="1084"/>
      <c r="H28" s="1084"/>
      <c r="I28" s="1084"/>
      <c r="J28" s="1084"/>
      <c r="K28" s="1084"/>
      <c r="L28" s="1084"/>
      <c r="M28" s="1084"/>
      <c r="N28" s="1084"/>
      <c r="O28" s="1084"/>
      <c r="P28" s="1085"/>
      <c r="Q28" s="1086">
        <v>4245</v>
      </c>
      <c r="R28" s="1087"/>
      <c r="S28" s="1087"/>
      <c r="T28" s="1087"/>
      <c r="U28" s="1087"/>
      <c r="V28" s="1087">
        <v>4244</v>
      </c>
      <c r="W28" s="1087"/>
      <c r="X28" s="1087"/>
      <c r="Y28" s="1087"/>
      <c r="Z28" s="1087"/>
      <c r="AA28" s="1087">
        <v>1</v>
      </c>
      <c r="AB28" s="1087"/>
      <c r="AC28" s="1087"/>
      <c r="AD28" s="1087"/>
      <c r="AE28" s="1088"/>
      <c r="AF28" s="1089">
        <v>1</v>
      </c>
      <c r="AG28" s="1087"/>
      <c r="AH28" s="1087"/>
      <c r="AI28" s="1087"/>
      <c r="AJ28" s="1090"/>
      <c r="AK28" s="1078">
        <v>313</v>
      </c>
      <c r="AL28" s="1079"/>
      <c r="AM28" s="1079"/>
      <c r="AN28" s="1079"/>
      <c r="AO28" s="1079"/>
      <c r="AP28" s="1079" t="s">
        <v>519</v>
      </c>
      <c r="AQ28" s="1079"/>
      <c r="AR28" s="1079"/>
      <c r="AS28" s="1079"/>
      <c r="AT28" s="1079"/>
      <c r="AU28" s="1079" t="s">
        <v>519</v>
      </c>
      <c r="AV28" s="1079"/>
      <c r="AW28" s="1079"/>
      <c r="AX28" s="1079"/>
      <c r="AY28" s="1079"/>
      <c r="AZ28" s="1080" t="s">
        <v>519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408</v>
      </c>
      <c r="C29" s="1067"/>
      <c r="D29" s="1067"/>
      <c r="E29" s="1067"/>
      <c r="F29" s="1067"/>
      <c r="G29" s="1067"/>
      <c r="H29" s="1067"/>
      <c r="I29" s="1067"/>
      <c r="J29" s="1067"/>
      <c r="K29" s="1067"/>
      <c r="L29" s="1067"/>
      <c r="M29" s="1067"/>
      <c r="N29" s="1067"/>
      <c r="O29" s="1067"/>
      <c r="P29" s="1068"/>
      <c r="Q29" s="1074">
        <v>5987</v>
      </c>
      <c r="R29" s="1075"/>
      <c r="S29" s="1075"/>
      <c r="T29" s="1075"/>
      <c r="U29" s="1075"/>
      <c r="V29" s="1075">
        <v>5828</v>
      </c>
      <c r="W29" s="1075"/>
      <c r="X29" s="1075"/>
      <c r="Y29" s="1075"/>
      <c r="Z29" s="1075"/>
      <c r="AA29" s="1075">
        <v>159</v>
      </c>
      <c r="AB29" s="1075"/>
      <c r="AC29" s="1075"/>
      <c r="AD29" s="1075"/>
      <c r="AE29" s="1076"/>
      <c r="AF29" s="1071">
        <v>159</v>
      </c>
      <c r="AG29" s="1072"/>
      <c r="AH29" s="1072"/>
      <c r="AI29" s="1072"/>
      <c r="AJ29" s="1073"/>
      <c r="AK29" s="1016">
        <v>869</v>
      </c>
      <c r="AL29" s="1007"/>
      <c r="AM29" s="1007"/>
      <c r="AN29" s="1007"/>
      <c r="AO29" s="1007"/>
      <c r="AP29" s="1007" t="s">
        <v>519</v>
      </c>
      <c r="AQ29" s="1007"/>
      <c r="AR29" s="1007"/>
      <c r="AS29" s="1007"/>
      <c r="AT29" s="1007"/>
      <c r="AU29" s="1007" t="s">
        <v>519</v>
      </c>
      <c r="AV29" s="1007"/>
      <c r="AW29" s="1007"/>
      <c r="AX29" s="1007"/>
      <c r="AY29" s="1007"/>
      <c r="AZ29" s="1077" t="s">
        <v>519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409</v>
      </c>
      <c r="C30" s="1067"/>
      <c r="D30" s="1067"/>
      <c r="E30" s="1067"/>
      <c r="F30" s="1067"/>
      <c r="G30" s="1067"/>
      <c r="H30" s="1067"/>
      <c r="I30" s="1067"/>
      <c r="J30" s="1067"/>
      <c r="K30" s="1067"/>
      <c r="L30" s="1067"/>
      <c r="M30" s="1067"/>
      <c r="N30" s="1067"/>
      <c r="O30" s="1067"/>
      <c r="P30" s="1068"/>
      <c r="Q30" s="1074">
        <v>19</v>
      </c>
      <c r="R30" s="1075"/>
      <c r="S30" s="1075"/>
      <c r="T30" s="1075"/>
      <c r="U30" s="1075"/>
      <c r="V30" s="1075">
        <v>19</v>
      </c>
      <c r="W30" s="1075"/>
      <c r="X30" s="1075"/>
      <c r="Y30" s="1075"/>
      <c r="Z30" s="1075"/>
      <c r="AA30" s="1075" t="s">
        <v>592</v>
      </c>
      <c r="AB30" s="1075"/>
      <c r="AC30" s="1075"/>
      <c r="AD30" s="1075"/>
      <c r="AE30" s="1076"/>
      <c r="AF30" s="1071" t="s">
        <v>128</v>
      </c>
      <c r="AG30" s="1072"/>
      <c r="AH30" s="1072"/>
      <c r="AI30" s="1072"/>
      <c r="AJ30" s="1073"/>
      <c r="AK30" s="1016">
        <v>3</v>
      </c>
      <c r="AL30" s="1007"/>
      <c r="AM30" s="1007"/>
      <c r="AN30" s="1007"/>
      <c r="AO30" s="1007"/>
      <c r="AP30" s="1007" t="s">
        <v>519</v>
      </c>
      <c r="AQ30" s="1007"/>
      <c r="AR30" s="1007"/>
      <c r="AS30" s="1007"/>
      <c r="AT30" s="1007"/>
      <c r="AU30" s="1007" t="s">
        <v>519</v>
      </c>
      <c r="AV30" s="1007"/>
      <c r="AW30" s="1007"/>
      <c r="AX30" s="1007"/>
      <c r="AY30" s="1007"/>
      <c r="AZ30" s="1077" t="s">
        <v>519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410</v>
      </c>
      <c r="C31" s="1067"/>
      <c r="D31" s="1067"/>
      <c r="E31" s="1067"/>
      <c r="F31" s="1067"/>
      <c r="G31" s="1067"/>
      <c r="H31" s="1067"/>
      <c r="I31" s="1067"/>
      <c r="J31" s="1067"/>
      <c r="K31" s="1067"/>
      <c r="L31" s="1067"/>
      <c r="M31" s="1067"/>
      <c r="N31" s="1067"/>
      <c r="O31" s="1067"/>
      <c r="P31" s="1068"/>
      <c r="Q31" s="1074">
        <v>777</v>
      </c>
      <c r="R31" s="1075"/>
      <c r="S31" s="1075"/>
      <c r="T31" s="1075"/>
      <c r="U31" s="1075"/>
      <c r="V31" s="1075">
        <v>776</v>
      </c>
      <c r="W31" s="1075"/>
      <c r="X31" s="1075"/>
      <c r="Y31" s="1075"/>
      <c r="Z31" s="1075"/>
      <c r="AA31" s="1075">
        <v>1</v>
      </c>
      <c r="AB31" s="1075"/>
      <c r="AC31" s="1075"/>
      <c r="AD31" s="1075"/>
      <c r="AE31" s="1076"/>
      <c r="AF31" s="1071">
        <v>1</v>
      </c>
      <c r="AG31" s="1072"/>
      <c r="AH31" s="1072"/>
      <c r="AI31" s="1072"/>
      <c r="AJ31" s="1073"/>
      <c r="AK31" s="1016">
        <v>196</v>
      </c>
      <c r="AL31" s="1007"/>
      <c r="AM31" s="1007"/>
      <c r="AN31" s="1007"/>
      <c r="AO31" s="1007"/>
      <c r="AP31" s="1007" t="s">
        <v>519</v>
      </c>
      <c r="AQ31" s="1007"/>
      <c r="AR31" s="1007"/>
      <c r="AS31" s="1007"/>
      <c r="AT31" s="1007"/>
      <c r="AU31" s="1007" t="s">
        <v>519</v>
      </c>
      <c r="AV31" s="1007"/>
      <c r="AW31" s="1007"/>
      <c r="AX31" s="1007"/>
      <c r="AY31" s="1007"/>
      <c r="AZ31" s="1077" t="s">
        <v>519</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411</v>
      </c>
      <c r="C32" s="1067"/>
      <c r="D32" s="1067"/>
      <c r="E32" s="1067"/>
      <c r="F32" s="1067"/>
      <c r="G32" s="1067"/>
      <c r="H32" s="1067"/>
      <c r="I32" s="1067"/>
      <c r="J32" s="1067"/>
      <c r="K32" s="1067"/>
      <c r="L32" s="1067"/>
      <c r="M32" s="1067"/>
      <c r="N32" s="1067"/>
      <c r="O32" s="1067"/>
      <c r="P32" s="1068"/>
      <c r="Q32" s="1074">
        <v>1932</v>
      </c>
      <c r="R32" s="1075"/>
      <c r="S32" s="1075"/>
      <c r="T32" s="1075"/>
      <c r="U32" s="1075"/>
      <c r="V32" s="1075">
        <v>1198</v>
      </c>
      <c r="W32" s="1075"/>
      <c r="X32" s="1075"/>
      <c r="Y32" s="1075"/>
      <c r="Z32" s="1075"/>
      <c r="AA32" s="1075">
        <v>733</v>
      </c>
      <c r="AB32" s="1075"/>
      <c r="AC32" s="1075"/>
      <c r="AD32" s="1075"/>
      <c r="AE32" s="1076"/>
      <c r="AF32" s="1071">
        <v>1156</v>
      </c>
      <c r="AG32" s="1072"/>
      <c r="AH32" s="1072"/>
      <c r="AI32" s="1072"/>
      <c r="AJ32" s="1073"/>
      <c r="AK32" s="1016">
        <v>74</v>
      </c>
      <c r="AL32" s="1007"/>
      <c r="AM32" s="1007"/>
      <c r="AN32" s="1007"/>
      <c r="AO32" s="1007"/>
      <c r="AP32" s="1007">
        <v>2849</v>
      </c>
      <c r="AQ32" s="1007"/>
      <c r="AR32" s="1007"/>
      <c r="AS32" s="1007"/>
      <c r="AT32" s="1007"/>
      <c r="AU32" s="1007">
        <v>128</v>
      </c>
      <c r="AV32" s="1007"/>
      <c r="AW32" s="1007"/>
      <c r="AX32" s="1007"/>
      <c r="AY32" s="1007"/>
      <c r="AZ32" s="1077" t="s">
        <v>519</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413</v>
      </c>
      <c r="C33" s="1067"/>
      <c r="D33" s="1067"/>
      <c r="E33" s="1067"/>
      <c r="F33" s="1067"/>
      <c r="G33" s="1067"/>
      <c r="H33" s="1067"/>
      <c r="I33" s="1067"/>
      <c r="J33" s="1067"/>
      <c r="K33" s="1067"/>
      <c r="L33" s="1067"/>
      <c r="M33" s="1067"/>
      <c r="N33" s="1067"/>
      <c r="O33" s="1067"/>
      <c r="P33" s="1068"/>
      <c r="Q33" s="1074">
        <v>1096</v>
      </c>
      <c r="R33" s="1075"/>
      <c r="S33" s="1075"/>
      <c r="T33" s="1075"/>
      <c r="U33" s="1075"/>
      <c r="V33" s="1075">
        <v>1405</v>
      </c>
      <c r="W33" s="1075"/>
      <c r="X33" s="1075"/>
      <c r="Y33" s="1075"/>
      <c r="Z33" s="1075"/>
      <c r="AA33" s="1075">
        <v>-308</v>
      </c>
      <c r="AB33" s="1075"/>
      <c r="AC33" s="1075"/>
      <c r="AD33" s="1075"/>
      <c r="AE33" s="1076"/>
      <c r="AF33" s="1071">
        <v>20</v>
      </c>
      <c r="AG33" s="1072"/>
      <c r="AH33" s="1072"/>
      <c r="AI33" s="1072"/>
      <c r="AJ33" s="1073"/>
      <c r="AK33" s="1016">
        <v>909</v>
      </c>
      <c r="AL33" s="1007"/>
      <c r="AM33" s="1007"/>
      <c r="AN33" s="1007"/>
      <c r="AO33" s="1007"/>
      <c r="AP33" s="1007">
        <v>4118</v>
      </c>
      <c r="AQ33" s="1007"/>
      <c r="AR33" s="1007"/>
      <c r="AS33" s="1007"/>
      <c r="AT33" s="1007"/>
      <c r="AU33" s="1007">
        <v>2405</v>
      </c>
      <c r="AV33" s="1007"/>
      <c r="AW33" s="1007"/>
      <c r="AX33" s="1007"/>
      <c r="AY33" s="1007"/>
      <c r="AZ33" s="1077" t="s">
        <v>519</v>
      </c>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414</v>
      </c>
      <c r="C34" s="1067"/>
      <c r="D34" s="1067"/>
      <c r="E34" s="1067"/>
      <c r="F34" s="1067"/>
      <c r="G34" s="1067"/>
      <c r="H34" s="1067"/>
      <c r="I34" s="1067"/>
      <c r="J34" s="1067"/>
      <c r="K34" s="1067"/>
      <c r="L34" s="1067"/>
      <c r="M34" s="1067"/>
      <c r="N34" s="1067"/>
      <c r="O34" s="1067"/>
      <c r="P34" s="1068"/>
      <c r="Q34" s="1074">
        <v>1341</v>
      </c>
      <c r="R34" s="1075"/>
      <c r="S34" s="1075"/>
      <c r="T34" s="1075"/>
      <c r="U34" s="1075"/>
      <c r="V34" s="1075">
        <v>1429</v>
      </c>
      <c r="W34" s="1075"/>
      <c r="X34" s="1075"/>
      <c r="Y34" s="1075"/>
      <c r="Z34" s="1075"/>
      <c r="AA34" s="1075">
        <v>3</v>
      </c>
      <c r="AB34" s="1075"/>
      <c r="AC34" s="1075"/>
      <c r="AD34" s="1075"/>
      <c r="AE34" s="1076"/>
      <c r="AF34" s="1071">
        <v>197</v>
      </c>
      <c r="AG34" s="1072"/>
      <c r="AH34" s="1072"/>
      <c r="AI34" s="1072"/>
      <c r="AJ34" s="1073"/>
      <c r="AK34" s="1016">
        <v>476</v>
      </c>
      <c r="AL34" s="1007"/>
      <c r="AM34" s="1007"/>
      <c r="AN34" s="1007"/>
      <c r="AO34" s="1007"/>
      <c r="AP34" s="1007">
        <v>5866</v>
      </c>
      <c r="AQ34" s="1007"/>
      <c r="AR34" s="1007"/>
      <c r="AS34" s="1007"/>
      <c r="AT34" s="1007"/>
      <c r="AU34" s="1007">
        <v>4094</v>
      </c>
      <c r="AV34" s="1007"/>
      <c r="AW34" s="1007"/>
      <c r="AX34" s="1007"/>
      <c r="AY34" s="1007"/>
      <c r="AZ34" s="1077" t="s">
        <v>519</v>
      </c>
      <c r="BA34" s="1077"/>
      <c r="BB34" s="1077"/>
      <c r="BC34" s="1077"/>
      <c r="BD34" s="1077"/>
      <c r="BE34" s="1008" t="s">
        <v>412</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395</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1535</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419</v>
      </c>
      <c r="B66" s="1032"/>
      <c r="C66" s="1032"/>
      <c r="D66" s="1032"/>
      <c r="E66" s="1032"/>
      <c r="F66" s="1032"/>
      <c r="G66" s="1032"/>
      <c r="H66" s="1032"/>
      <c r="I66" s="1032"/>
      <c r="J66" s="1032"/>
      <c r="K66" s="1032"/>
      <c r="L66" s="1032"/>
      <c r="M66" s="1032"/>
      <c r="N66" s="1032"/>
      <c r="O66" s="1032"/>
      <c r="P66" s="1033"/>
      <c r="Q66" s="1037" t="s">
        <v>399</v>
      </c>
      <c r="R66" s="1038"/>
      <c r="S66" s="1038"/>
      <c r="T66" s="1038"/>
      <c r="U66" s="1039"/>
      <c r="V66" s="1037" t="s">
        <v>420</v>
      </c>
      <c r="W66" s="1038"/>
      <c r="X66" s="1038"/>
      <c r="Y66" s="1038"/>
      <c r="Z66" s="1039"/>
      <c r="AA66" s="1037" t="s">
        <v>401</v>
      </c>
      <c r="AB66" s="1038"/>
      <c r="AC66" s="1038"/>
      <c r="AD66" s="1038"/>
      <c r="AE66" s="1039"/>
      <c r="AF66" s="1043" t="s">
        <v>402</v>
      </c>
      <c r="AG66" s="1044"/>
      <c r="AH66" s="1044"/>
      <c r="AI66" s="1044"/>
      <c r="AJ66" s="1045"/>
      <c r="AK66" s="1037" t="s">
        <v>421</v>
      </c>
      <c r="AL66" s="1032"/>
      <c r="AM66" s="1032"/>
      <c r="AN66" s="1032"/>
      <c r="AO66" s="1033"/>
      <c r="AP66" s="1037" t="s">
        <v>422</v>
      </c>
      <c r="AQ66" s="1038"/>
      <c r="AR66" s="1038"/>
      <c r="AS66" s="1038"/>
      <c r="AT66" s="1039"/>
      <c r="AU66" s="1037" t="s">
        <v>423</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581</v>
      </c>
      <c r="C68" s="1022"/>
      <c r="D68" s="1022"/>
      <c r="E68" s="1022"/>
      <c r="F68" s="1022"/>
      <c r="G68" s="1022"/>
      <c r="H68" s="1022"/>
      <c r="I68" s="1022"/>
      <c r="J68" s="1022"/>
      <c r="K68" s="1022"/>
      <c r="L68" s="1022"/>
      <c r="M68" s="1022"/>
      <c r="N68" s="1022"/>
      <c r="O68" s="1022"/>
      <c r="P68" s="1023"/>
      <c r="Q68" s="1024">
        <v>1504</v>
      </c>
      <c r="R68" s="1018"/>
      <c r="S68" s="1018"/>
      <c r="T68" s="1018"/>
      <c r="U68" s="1018"/>
      <c r="V68" s="1018">
        <v>1480</v>
      </c>
      <c r="W68" s="1018"/>
      <c r="X68" s="1018"/>
      <c r="Y68" s="1018"/>
      <c r="Z68" s="1018"/>
      <c r="AA68" s="1018">
        <v>25</v>
      </c>
      <c r="AB68" s="1018"/>
      <c r="AC68" s="1018"/>
      <c r="AD68" s="1018"/>
      <c r="AE68" s="1018"/>
      <c r="AF68" s="1018">
        <v>25</v>
      </c>
      <c r="AG68" s="1018"/>
      <c r="AH68" s="1018"/>
      <c r="AI68" s="1018"/>
      <c r="AJ68" s="1018"/>
      <c r="AK68" s="1018" t="s">
        <v>519</v>
      </c>
      <c r="AL68" s="1018"/>
      <c r="AM68" s="1018"/>
      <c r="AN68" s="1018"/>
      <c r="AO68" s="1018"/>
      <c r="AP68" s="1018">
        <v>1179</v>
      </c>
      <c r="AQ68" s="1018"/>
      <c r="AR68" s="1018"/>
      <c r="AS68" s="1018"/>
      <c r="AT68" s="1018"/>
      <c r="AU68" s="1018">
        <v>213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582</v>
      </c>
      <c r="C69" s="1011"/>
      <c r="D69" s="1011"/>
      <c r="E69" s="1011"/>
      <c r="F69" s="1011"/>
      <c r="G69" s="1011"/>
      <c r="H69" s="1011"/>
      <c r="I69" s="1011"/>
      <c r="J69" s="1011"/>
      <c r="K69" s="1011"/>
      <c r="L69" s="1011"/>
      <c r="M69" s="1011"/>
      <c r="N69" s="1011"/>
      <c r="O69" s="1011"/>
      <c r="P69" s="1012"/>
      <c r="Q69" s="1013">
        <v>252</v>
      </c>
      <c r="R69" s="1007"/>
      <c r="S69" s="1007"/>
      <c r="T69" s="1007"/>
      <c r="U69" s="1007"/>
      <c r="V69" s="1007">
        <v>196</v>
      </c>
      <c r="W69" s="1007"/>
      <c r="X69" s="1007"/>
      <c r="Y69" s="1007"/>
      <c r="Z69" s="1007"/>
      <c r="AA69" s="1007">
        <v>56</v>
      </c>
      <c r="AB69" s="1007"/>
      <c r="AC69" s="1007"/>
      <c r="AD69" s="1007"/>
      <c r="AE69" s="1007"/>
      <c r="AF69" s="1007">
        <v>56</v>
      </c>
      <c r="AG69" s="1007"/>
      <c r="AH69" s="1007"/>
      <c r="AI69" s="1007"/>
      <c r="AJ69" s="1007"/>
      <c r="AK69" s="1007" t="s">
        <v>519</v>
      </c>
      <c r="AL69" s="1007"/>
      <c r="AM69" s="1007"/>
      <c r="AN69" s="1007"/>
      <c r="AO69" s="1007"/>
      <c r="AP69" s="1007" t="s">
        <v>519</v>
      </c>
      <c r="AQ69" s="1007"/>
      <c r="AR69" s="1007"/>
      <c r="AS69" s="1007"/>
      <c r="AT69" s="1007"/>
      <c r="AU69" s="1007" t="s">
        <v>519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583</v>
      </c>
      <c r="C70" s="1011"/>
      <c r="D70" s="1011"/>
      <c r="E70" s="1011"/>
      <c r="F70" s="1011"/>
      <c r="G70" s="1011"/>
      <c r="H70" s="1011"/>
      <c r="I70" s="1011"/>
      <c r="J70" s="1011"/>
      <c r="K70" s="1011"/>
      <c r="L70" s="1011"/>
      <c r="M70" s="1011"/>
      <c r="N70" s="1011"/>
      <c r="O70" s="1011"/>
      <c r="P70" s="1012"/>
      <c r="Q70" s="1013">
        <v>5926</v>
      </c>
      <c r="R70" s="1007"/>
      <c r="S70" s="1007"/>
      <c r="T70" s="1007"/>
      <c r="U70" s="1007"/>
      <c r="V70" s="1007">
        <v>5695</v>
      </c>
      <c r="W70" s="1007"/>
      <c r="X70" s="1007"/>
      <c r="Y70" s="1007"/>
      <c r="Z70" s="1007"/>
      <c r="AA70" s="1007">
        <v>231</v>
      </c>
      <c r="AB70" s="1007"/>
      <c r="AC70" s="1007"/>
      <c r="AD70" s="1007"/>
      <c r="AE70" s="1007"/>
      <c r="AF70" s="1007">
        <v>231</v>
      </c>
      <c r="AG70" s="1007"/>
      <c r="AH70" s="1007"/>
      <c r="AI70" s="1007"/>
      <c r="AJ70" s="1007"/>
      <c r="AK70" s="1007" t="s">
        <v>519</v>
      </c>
      <c r="AL70" s="1007"/>
      <c r="AM70" s="1007"/>
      <c r="AN70" s="1007"/>
      <c r="AO70" s="1007"/>
      <c r="AP70" s="1007" t="s">
        <v>519</v>
      </c>
      <c r="AQ70" s="1007"/>
      <c r="AR70" s="1007"/>
      <c r="AS70" s="1007"/>
      <c r="AT70" s="1007"/>
      <c r="AU70" s="1007" t="s">
        <v>519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584</v>
      </c>
      <c r="C71" s="1011"/>
      <c r="D71" s="1011"/>
      <c r="E71" s="1011"/>
      <c r="F71" s="1011"/>
      <c r="G71" s="1011"/>
      <c r="H71" s="1011"/>
      <c r="I71" s="1011"/>
      <c r="J71" s="1011"/>
      <c r="K71" s="1011"/>
      <c r="L71" s="1011"/>
      <c r="M71" s="1011"/>
      <c r="N71" s="1011"/>
      <c r="O71" s="1011"/>
      <c r="P71" s="1012"/>
      <c r="Q71" s="1013">
        <v>158</v>
      </c>
      <c r="R71" s="1007"/>
      <c r="S71" s="1007"/>
      <c r="T71" s="1007"/>
      <c r="U71" s="1007"/>
      <c r="V71" s="1007">
        <v>156</v>
      </c>
      <c r="W71" s="1007"/>
      <c r="X71" s="1007"/>
      <c r="Y71" s="1007"/>
      <c r="Z71" s="1007"/>
      <c r="AA71" s="1007">
        <v>2</v>
      </c>
      <c r="AB71" s="1007"/>
      <c r="AC71" s="1007"/>
      <c r="AD71" s="1007"/>
      <c r="AE71" s="1007"/>
      <c r="AF71" s="1007">
        <v>2</v>
      </c>
      <c r="AG71" s="1007"/>
      <c r="AH71" s="1007"/>
      <c r="AI71" s="1007"/>
      <c r="AJ71" s="1007"/>
      <c r="AK71" s="1007" t="s">
        <v>519</v>
      </c>
      <c r="AL71" s="1007"/>
      <c r="AM71" s="1007"/>
      <c r="AN71" s="1007"/>
      <c r="AO71" s="1007"/>
      <c r="AP71" s="1007" t="s">
        <v>519</v>
      </c>
      <c r="AQ71" s="1007"/>
      <c r="AR71" s="1007"/>
      <c r="AS71" s="1007"/>
      <c r="AT71" s="1007"/>
      <c r="AU71" s="1007" t="s">
        <v>519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585</v>
      </c>
      <c r="C72" s="1011"/>
      <c r="D72" s="1011"/>
      <c r="E72" s="1011"/>
      <c r="F72" s="1011"/>
      <c r="G72" s="1011"/>
      <c r="H72" s="1011"/>
      <c r="I72" s="1011"/>
      <c r="J72" s="1011"/>
      <c r="K72" s="1011"/>
      <c r="L72" s="1011"/>
      <c r="M72" s="1011"/>
      <c r="N72" s="1011"/>
      <c r="O72" s="1011"/>
      <c r="P72" s="1012"/>
      <c r="Q72" s="1013">
        <v>167997</v>
      </c>
      <c r="R72" s="1007"/>
      <c r="S72" s="1007"/>
      <c r="T72" s="1007"/>
      <c r="U72" s="1007"/>
      <c r="V72" s="1007">
        <v>167997</v>
      </c>
      <c r="W72" s="1007"/>
      <c r="X72" s="1007"/>
      <c r="Y72" s="1007"/>
      <c r="Z72" s="1007"/>
      <c r="AA72" s="1007" t="s">
        <v>519</v>
      </c>
      <c r="AB72" s="1007"/>
      <c r="AC72" s="1007"/>
      <c r="AD72" s="1007"/>
      <c r="AE72" s="1007"/>
      <c r="AF72" s="1007" t="s">
        <v>519</v>
      </c>
      <c r="AG72" s="1007"/>
      <c r="AH72" s="1007"/>
      <c r="AI72" s="1007"/>
      <c r="AJ72" s="1007"/>
      <c r="AK72" s="1007" t="s">
        <v>519</v>
      </c>
      <c r="AL72" s="1007"/>
      <c r="AM72" s="1007"/>
      <c r="AN72" s="1007"/>
      <c r="AO72" s="1007"/>
      <c r="AP72" s="1007" t="s">
        <v>519</v>
      </c>
      <c r="AQ72" s="1007"/>
      <c r="AR72" s="1007"/>
      <c r="AS72" s="1007"/>
      <c r="AT72" s="1007"/>
      <c r="AU72" s="1007" t="s">
        <v>519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395</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312</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312</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312</v>
      </c>
      <c r="DR109" s="932"/>
      <c r="DS109" s="932"/>
      <c r="DT109" s="932"/>
      <c r="DU109" s="933"/>
      <c r="DV109" s="934" t="s">
        <v>435</v>
      </c>
      <c r="DW109" s="932"/>
      <c r="DX109" s="932"/>
      <c r="DY109" s="932"/>
      <c r="DZ109" s="965"/>
    </row>
    <row r="110" spans="1:131" s="230" customFormat="1" ht="26.25" customHeight="1" x14ac:dyDescent="0.2">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2369507</v>
      </c>
      <c r="AB110" s="925"/>
      <c r="AC110" s="925"/>
      <c r="AD110" s="925"/>
      <c r="AE110" s="926"/>
      <c r="AF110" s="927">
        <v>2373463</v>
      </c>
      <c r="AG110" s="925"/>
      <c r="AH110" s="925"/>
      <c r="AI110" s="925"/>
      <c r="AJ110" s="926"/>
      <c r="AK110" s="927">
        <v>2450866</v>
      </c>
      <c r="AL110" s="925"/>
      <c r="AM110" s="925"/>
      <c r="AN110" s="925"/>
      <c r="AO110" s="926"/>
      <c r="AP110" s="928">
        <v>23.4</v>
      </c>
      <c r="AQ110" s="929"/>
      <c r="AR110" s="929"/>
      <c r="AS110" s="929"/>
      <c r="AT110" s="930"/>
      <c r="AU110" s="966" t="s">
        <v>74</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23882730</v>
      </c>
      <c r="BR110" s="878"/>
      <c r="BS110" s="878"/>
      <c r="BT110" s="878"/>
      <c r="BU110" s="878"/>
      <c r="BV110" s="878">
        <v>24579850</v>
      </c>
      <c r="BW110" s="878"/>
      <c r="BX110" s="878"/>
      <c r="BY110" s="878"/>
      <c r="BZ110" s="878"/>
      <c r="CA110" s="878">
        <v>25001157</v>
      </c>
      <c r="CB110" s="878"/>
      <c r="CC110" s="878"/>
      <c r="CD110" s="878"/>
      <c r="CE110" s="878"/>
      <c r="CF110" s="902">
        <v>238.9</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417</v>
      </c>
      <c r="DH110" s="878"/>
      <c r="DI110" s="878"/>
      <c r="DJ110" s="878"/>
      <c r="DK110" s="878"/>
      <c r="DL110" s="878" t="s">
        <v>128</v>
      </c>
      <c r="DM110" s="878"/>
      <c r="DN110" s="878"/>
      <c r="DO110" s="878"/>
      <c r="DP110" s="878"/>
      <c r="DQ110" s="878" t="s">
        <v>417</v>
      </c>
      <c r="DR110" s="878"/>
      <c r="DS110" s="878"/>
      <c r="DT110" s="878"/>
      <c r="DU110" s="878"/>
      <c r="DV110" s="879" t="s">
        <v>441</v>
      </c>
      <c r="DW110" s="879"/>
      <c r="DX110" s="879"/>
      <c r="DY110" s="879"/>
      <c r="DZ110" s="880"/>
    </row>
    <row r="111" spans="1:131" s="230" customFormat="1" ht="26.25" customHeight="1" x14ac:dyDescent="0.2">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128</v>
      </c>
      <c r="AB111" s="955"/>
      <c r="AC111" s="955"/>
      <c r="AD111" s="955"/>
      <c r="AE111" s="956"/>
      <c r="AF111" s="957" t="s">
        <v>417</v>
      </c>
      <c r="AG111" s="955"/>
      <c r="AH111" s="955"/>
      <c r="AI111" s="955"/>
      <c r="AJ111" s="956"/>
      <c r="AK111" s="957" t="s">
        <v>441</v>
      </c>
      <c r="AL111" s="955"/>
      <c r="AM111" s="955"/>
      <c r="AN111" s="955"/>
      <c r="AO111" s="956"/>
      <c r="AP111" s="958" t="s">
        <v>441</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v>94836</v>
      </c>
      <c r="BR111" s="853"/>
      <c r="BS111" s="853"/>
      <c r="BT111" s="853"/>
      <c r="BU111" s="853"/>
      <c r="BV111" s="853">
        <v>78272</v>
      </c>
      <c r="BW111" s="853"/>
      <c r="BX111" s="853"/>
      <c r="BY111" s="853"/>
      <c r="BZ111" s="853"/>
      <c r="CA111" s="853">
        <v>90868</v>
      </c>
      <c r="CB111" s="853"/>
      <c r="CC111" s="853"/>
      <c r="CD111" s="853"/>
      <c r="CE111" s="853"/>
      <c r="CF111" s="911">
        <v>0.9</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417</v>
      </c>
      <c r="DH111" s="853"/>
      <c r="DI111" s="853"/>
      <c r="DJ111" s="853"/>
      <c r="DK111" s="853"/>
      <c r="DL111" s="853" t="s">
        <v>417</v>
      </c>
      <c r="DM111" s="853"/>
      <c r="DN111" s="853"/>
      <c r="DO111" s="853"/>
      <c r="DP111" s="853"/>
      <c r="DQ111" s="853" t="s">
        <v>128</v>
      </c>
      <c r="DR111" s="853"/>
      <c r="DS111" s="853"/>
      <c r="DT111" s="853"/>
      <c r="DU111" s="853"/>
      <c r="DV111" s="830" t="s">
        <v>417</v>
      </c>
      <c r="DW111" s="830"/>
      <c r="DX111" s="830"/>
      <c r="DY111" s="830"/>
      <c r="DZ111" s="831"/>
    </row>
    <row r="112" spans="1:131" s="230" customFormat="1" ht="26.25" customHeight="1" x14ac:dyDescent="0.2">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417</v>
      </c>
      <c r="AB112" s="816"/>
      <c r="AC112" s="816"/>
      <c r="AD112" s="816"/>
      <c r="AE112" s="817"/>
      <c r="AF112" s="818" t="s">
        <v>417</v>
      </c>
      <c r="AG112" s="816"/>
      <c r="AH112" s="816"/>
      <c r="AI112" s="816"/>
      <c r="AJ112" s="817"/>
      <c r="AK112" s="818" t="s">
        <v>417</v>
      </c>
      <c r="AL112" s="816"/>
      <c r="AM112" s="816"/>
      <c r="AN112" s="816"/>
      <c r="AO112" s="817"/>
      <c r="AP112" s="860" t="s">
        <v>128</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7334286</v>
      </c>
      <c r="BR112" s="853"/>
      <c r="BS112" s="853"/>
      <c r="BT112" s="853"/>
      <c r="BU112" s="853"/>
      <c r="BV112" s="853">
        <v>7051908</v>
      </c>
      <c r="BW112" s="853"/>
      <c r="BX112" s="853"/>
      <c r="BY112" s="853"/>
      <c r="BZ112" s="853"/>
      <c r="CA112" s="853">
        <v>6627483</v>
      </c>
      <c r="CB112" s="853"/>
      <c r="CC112" s="853"/>
      <c r="CD112" s="853"/>
      <c r="CE112" s="853"/>
      <c r="CF112" s="911">
        <v>63.3</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128</v>
      </c>
      <c r="DH112" s="853"/>
      <c r="DI112" s="853"/>
      <c r="DJ112" s="853"/>
      <c r="DK112" s="853"/>
      <c r="DL112" s="853" t="s">
        <v>417</v>
      </c>
      <c r="DM112" s="853"/>
      <c r="DN112" s="853"/>
      <c r="DO112" s="853"/>
      <c r="DP112" s="853"/>
      <c r="DQ112" s="853" t="s">
        <v>417</v>
      </c>
      <c r="DR112" s="853"/>
      <c r="DS112" s="853"/>
      <c r="DT112" s="853"/>
      <c r="DU112" s="853"/>
      <c r="DV112" s="830" t="s">
        <v>417</v>
      </c>
      <c r="DW112" s="830"/>
      <c r="DX112" s="830"/>
      <c r="DY112" s="830"/>
      <c r="DZ112" s="831"/>
    </row>
    <row r="113" spans="1:130" s="230" customFormat="1" ht="26.25" customHeight="1" x14ac:dyDescent="0.2">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750550</v>
      </c>
      <c r="AB113" s="955"/>
      <c r="AC113" s="955"/>
      <c r="AD113" s="955"/>
      <c r="AE113" s="956"/>
      <c r="AF113" s="957">
        <v>733033</v>
      </c>
      <c r="AG113" s="955"/>
      <c r="AH113" s="955"/>
      <c r="AI113" s="955"/>
      <c r="AJ113" s="956"/>
      <c r="AK113" s="957">
        <v>715419</v>
      </c>
      <c r="AL113" s="955"/>
      <c r="AM113" s="955"/>
      <c r="AN113" s="955"/>
      <c r="AO113" s="956"/>
      <c r="AP113" s="958">
        <v>6.8</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296498</v>
      </c>
      <c r="BR113" s="853"/>
      <c r="BS113" s="853"/>
      <c r="BT113" s="853"/>
      <c r="BU113" s="853"/>
      <c r="BV113" s="853">
        <v>258505</v>
      </c>
      <c r="BW113" s="853"/>
      <c r="BX113" s="853"/>
      <c r="BY113" s="853"/>
      <c r="BZ113" s="853"/>
      <c r="CA113" s="853">
        <v>212528</v>
      </c>
      <c r="CB113" s="853"/>
      <c r="CC113" s="853"/>
      <c r="CD113" s="853"/>
      <c r="CE113" s="853"/>
      <c r="CF113" s="911">
        <v>2</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417</v>
      </c>
      <c r="DH113" s="816"/>
      <c r="DI113" s="816"/>
      <c r="DJ113" s="816"/>
      <c r="DK113" s="817"/>
      <c r="DL113" s="818" t="s">
        <v>128</v>
      </c>
      <c r="DM113" s="816"/>
      <c r="DN113" s="816"/>
      <c r="DO113" s="816"/>
      <c r="DP113" s="817"/>
      <c r="DQ113" s="818" t="s">
        <v>128</v>
      </c>
      <c r="DR113" s="816"/>
      <c r="DS113" s="816"/>
      <c r="DT113" s="816"/>
      <c r="DU113" s="817"/>
      <c r="DV113" s="860" t="s">
        <v>417</v>
      </c>
      <c r="DW113" s="861"/>
      <c r="DX113" s="861"/>
      <c r="DY113" s="861"/>
      <c r="DZ113" s="862"/>
    </row>
    <row r="114" spans="1:130" s="230" customFormat="1" ht="26.25" customHeight="1" x14ac:dyDescent="0.2">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46395</v>
      </c>
      <c r="AB114" s="816"/>
      <c r="AC114" s="816"/>
      <c r="AD114" s="816"/>
      <c r="AE114" s="817"/>
      <c r="AF114" s="818">
        <v>46364</v>
      </c>
      <c r="AG114" s="816"/>
      <c r="AH114" s="816"/>
      <c r="AI114" s="816"/>
      <c r="AJ114" s="817"/>
      <c r="AK114" s="818">
        <v>47582</v>
      </c>
      <c r="AL114" s="816"/>
      <c r="AM114" s="816"/>
      <c r="AN114" s="816"/>
      <c r="AO114" s="817"/>
      <c r="AP114" s="860">
        <v>0.5</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3747674</v>
      </c>
      <c r="BR114" s="853"/>
      <c r="BS114" s="853"/>
      <c r="BT114" s="853"/>
      <c r="BU114" s="853"/>
      <c r="BV114" s="853">
        <v>3521548</v>
      </c>
      <c r="BW114" s="853"/>
      <c r="BX114" s="853"/>
      <c r="BY114" s="853"/>
      <c r="BZ114" s="853"/>
      <c r="CA114" s="853">
        <v>3314323</v>
      </c>
      <c r="CB114" s="853"/>
      <c r="CC114" s="853"/>
      <c r="CD114" s="853"/>
      <c r="CE114" s="853"/>
      <c r="CF114" s="911">
        <v>31.7</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417</v>
      </c>
      <c r="DH114" s="816"/>
      <c r="DI114" s="816"/>
      <c r="DJ114" s="816"/>
      <c r="DK114" s="817"/>
      <c r="DL114" s="818" t="s">
        <v>128</v>
      </c>
      <c r="DM114" s="816"/>
      <c r="DN114" s="816"/>
      <c r="DO114" s="816"/>
      <c r="DP114" s="817"/>
      <c r="DQ114" s="818" t="s">
        <v>417</v>
      </c>
      <c r="DR114" s="816"/>
      <c r="DS114" s="816"/>
      <c r="DT114" s="816"/>
      <c r="DU114" s="817"/>
      <c r="DV114" s="860" t="s">
        <v>417</v>
      </c>
      <c r="DW114" s="861"/>
      <c r="DX114" s="861"/>
      <c r="DY114" s="861"/>
      <c r="DZ114" s="862"/>
    </row>
    <row r="115" spans="1:130" s="230" customFormat="1" ht="26.25" customHeight="1" x14ac:dyDescent="0.2">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16829</v>
      </c>
      <c r="AB115" s="955"/>
      <c r="AC115" s="955"/>
      <c r="AD115" s="955"/>
      <c r="AE115" s="956"/>
      <c r="AF115" s="957">
        <v>15124</v>
      </c>
      <c r="AG115" s="955"/>
      <c r="AH115" s="955"/>
      <c r="AI115" s="955"/>
      <c r="AJ115" s="956"/>
      <c r="AK115" s="957">
        <v>13000</v>
      </c>
      <c r="AL115" s="955"/>
      <c r="AM115" s="955"/>
      <c r="AN115" s="955"/>
      <c r="AO115" s="956"/>
      <c r="AP115" s="958">
        <v>0.1</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t="s">
        <v>417</v>
      </c>
      <c r="BR115" s="853"/>
      <c r="BS115" s="853"/>
      <c r="BT115" s="853"/>
      <c r="BU115" s="853"/>
      <c r="BV115" s="853" t="s">
        <v>128</v>
      </c>
      <c r="BW115" s="853"/>
      <c r="BX115" s="853"/>
      <c r="BY115" s="853"/>
      <c r="BZ115" s="853"/>
      <c r="CA115" s="853" t="s">
        <v>417</v>
      </c>
      <c r="CB115" s="853"/>
      <c r="CC115" s="853"/>
      <c r="CD115" s="853"/>
      <c r="CE115" s="853"/>
      <c r="CF115" s="911" t="s">
        <v>417</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417</v>
      </c>
      <c r="DH115" s="816"/>
      <c r="DI115" s="816"/>
      <c r="DJ115" s="816"/>
      <c r="DK115" s="817"/>
      <c r="DL115" s="818" t="s">
        <v>417</v>
      </c>
      <c r="DM115" s="816"/>
      <c r="DN115" s="816"/>
      <c r="DO115" s="816"/>
      <c r="DP115" s="817"/>
      <c r="DQ115" s="818" t="s">
        <v>128</v>
      </c>
      <c r="DR115" s="816"/>
      <c r="DS115" s="816"/>
      <c r="DT115" s="816"/>
      <c r="DU115" s="817"/>
      <c r="DV115" s="860" t="s">
        <v>128</v>
      </c>
      <c r="DW115" s="861"/>
      <c r="DX115" s="861"/>
      <c r="DY115" s="861"/>
      <c r="DZ115" s="862"/>
    </row>
    <row r="116" spans="1:130" s="230" customFormat="1" ht="26.25" customHeight="1" x14ac:dyDescent="0.2">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417</v>
      </c>
      <c r="AB116" s="816"/>
      <c r="AC116" s="816"/>
      <c r="AD116" s="816"/>
      <c r="AE116" s="817"/>
      <c r="AF116" s="818" t="s">
        <v>417</v>
      </c>
      <c r="AG116" s="816"/>
      <c r="AH116" s="816"/>
      <c r="AI116" s="816"/>
      <c r="AJ116" s="817"/>
      <c r="AK116" s="818" t="s">
        <v>417</v>
      </c>
      <c r="AL116" s="816"/>
      <c r="AM116" s="816"/>
      <c r="AN116" s="816"/>
      <c r="AO116" s="817"/>
      <c r="AP116" s="860" t="s">
        <v>128</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417</v>
      </c>
      <c r="BR116" s="853"/>
      <c r="BS116" s="853"/>
      <c r="BT116" s="853"/>
      <c r="BU116" s="853"/>
      <c r="BV116" s="853" t="s">
        <v>128</v>
      </c>
      <c r="BW116" s="853"/>
      <c r="BX116" s="853"/>
      <c r="BY116" s="853"/>
      <c r="BZ116" s="853"/>
      <c r="CA116" s="853" t="s">
        <v>417</v>
      </c>
      <c r="CB116" s="853"/>
      <c r="CC116" s="853"/>
      <c r="CD116" s="853"/>
      <c r="CE116" s="853"/>
      <c r="CF116" s="911" t="s">
        <v>417</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39000</v>
      </c>
      <c r="DH116" s="816"/>
      <c r="DI116" s="816"/>
      <c r="DJ116" s="816"/>
      <c r="DK116" s="817"/>
      <c r="DL116" s="818">
        <v>26000</v>
      </c>
      <c r="DM116" s="816"/>
      <c r="DN116" s="816"/>
      <c r="DO116" s="816"/>
      <c r="DP116" s="817"/>
      <c r="DQ116" s="818">
        <v>13000</v>
      </c>
      <c r="DR116" s="816"/>
      <c r="DS116" s="816"/>
      <c r="DT116" s="816"/>
      <c r="DU116" s="817"/>
      <c r="DV116" s="860">
        <v>0.1</v>
      </c>
      <c r="DW116" s="861"/>
      <c r="DX116" s="861"/>
      <c r="DY116" s="861"/>
      <c r="DZ116" s="862"/>
    </row>
    <row r="117" spans="1:130" s="230" customFormat="1" ht="26.25" customHeight="1" x14ac:dyDescent="0.2">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3183281</v>
      </c>
      <c r="AB117" s="939"/>
      <c r="AC117" s="939"/>
      <c r="AD117" s="939"/>
      <c r="AE117" s="940"/>
      <c r="AF117" s="941">
        <v>3167984</v>
      </c>
      <c r="AG117" s="939"/>
      <c r="AH117" s="939"/>
      <c r="AI117" s="939"/>
      <c r="AJ117" s="940"/>
      <c r="AK117" s="941">
        <v>3226867</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128</v>
      </c>
      <c r="BR117" s="853"/>
      <c r="BS117" s="853"/>
      <c r="BT117" s="853"/>
      <c r="BU117" s="853"/>
      <c r="BV117" s="853" t="s">
        <v>128</v>
      </c>
      <c r="BW117" s="853"/>
      <c r="BX117" s="853"/>
      <c r="BY117" s="853"/>
      <c r="BZ117" s="853"/>
      <c r="CA117" s="853" t="s">
        <v>128</v>
      </c>
      <c r="CB117" s="853"/>
      <c r="CC117" s="853"/>
      <c r="CD117" s="853"/>
      <c r="CE117" s="853"/>
      <c r="CF117" s="911" t="s">
        <v>463</v>
      </c>
      <c r="CG117" s="912"/>
      <c r="CH117" s="912"/>
      <c r="CI117" s="912"/>
      <c r="CJ117" s="912"/>
      <c r="CK117" s="963"/>
      <c r="CL117" s="857"/>
      <c r="CM117" s="851" t="s">
        <v>464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463</v>
      </c>
      <c r="DH117" s="816"/>
      <c r="DI117" s="816"/>
      <c r="DJ117" s="816"/>
      <c r="DK117" s="817"/>
      <c r="DL117" s="818" t="s">
        <v>463</v>
      </c>
      <c r="DM117" s="816"/>
      <c r="DN117" s="816"/>
      <c r="DO117" s="816"/>
      <c r="DP117" s="817"/>
      <c r="DQ117" s="818" t="s">
        <v>463</v>
      </c>
      <c r="DR117" s="816"/>
      <c r="DS117" s="816"/>
      <c r="DT117" s="816"/>
      <c r="DU117" s="817"/>
      <c r="DV117" s="860" t="s">
        <v>465</v>
      </c>
      <c r="DW117" s="861"/>
      <c r="DX117" s="861"/>
      <c r="DY117" s="861"/>
      <c r="DZ117" s="862"/>
    </row>
    <row r="118" spans="1:130" s="230" customFormat="1" ht="26.25" customHeight="1" x14ac:dyDescent="0.2">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312</v>
      </c>
      <c r="AL118" s="932"/>
      <c r="AM118" s="932"/>
      <c r="AN118" s="932"/>
      <c r="AO118" s="933"/>
      <c r="AP118" s="935" t="s">
        <v>435</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128</v>
      </c>
      <c r="BR118" s="881"/>
      <c r="BS118" s="881"/>
      <c r="BT118" s="881"/>
      <c r="BU118" s="881"/>
      <c r="BV118" s="881" t="s">
        <v>128</v>
      </c>
      <c r="BW118" s="881"/>
      <c r="BX118" s="881"/>
      <c r="BY118" s="881"/>
      <c r="BZ118" s="881"/>
      <c r="CA118" s="881" t="s">
        <v>463</v>
      </c>
      <c r="CB118" s="881"/>
      <c r="CC118" s="881"/>
      <c r="CD118" s="881"/>
      <c r="CE118" s="881"/>
      <c r="CF118" s="911" t="s">
        <v>463</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463</v>
      </c>
      <c r="DH118" s="816"/>
      <c r="DI118" s="816"/>
      <c r="DJ118" s="816"/>
      <c r="DK118" s="817"/>
      <c r="DL118" s="818" t="s">
        <v>468</v>
      </c>
      <c r="DM118" s="816"/>
      <c r="DN118" s="816"/>
      <c r="DO118" s="816"/>
      <c r="DP118" s="817"/>
      <c r="DQ118" s="818" t="s">
        <v>463</v>
      </c>
      <c r="DR118" s="816"/>
      <c r="DS118" s="816"/>
      <c r="DT118" s="816"/>
      <c r="DU118" s="817"/>
      <c r="DV118" s="860" t="s">
        <v>463</v>
      </c>
      <c r="DW118" s="861"/>
      <c r="DX118" s="861"/>
      <c r="DY118" s="861"/>
      <c r="DZ118" s="862"/>
    </row>
    <row r="119" spans="1:130" s="230" customFormat="1" ht="26.25" customHeight="1" x14ac:dyDescent="0.2">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128</v>
      </c>
      <c r="AB119" s="925"/>
      <c r="AC119" s="925"/>
      <c r="AD119" s="925"/>
      <c r="AE119" s="926"/>
      <c r="AF119" s="927" t="s">
        <v>468</v>
      </c>
      <c r="AG119" s="925"/>
      <c r="AH119" s="925"/>
      <c r="AI119" s="925"/>
      <c r="AJ119" s="926"/>
      <c r="AK119" s="927" t="s">
        <v>468</v>
      </c>
      <c r="AL119" s="925"/>
      <c r="AM119" s="925"/>
      <c r="AN119" s="925"/>
      <c r="AO119" s="926"/>
      <c r="AP119" s="928" t="s">
        <v>128</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469</v>
      </c>
      <c r="BP119" s="914"/>
      <c r="BQ119" s="915">
        <v>35356024</v>
      </c>
      <c r="BR119" s="881"/>
      <c r="BS119" s="881"/>
      <c r="BT119" s="881"/>
      <c r="BU119" s="881"/>
      <c r="BV119" s="881">
        <v>35490083</v>
      </c>
      <c r="BW119" s="881"/>
      <c r="BX119" s="881"/>
      <c r="BY119" s="881"/>
      <c r="BZ119" s="881"/>
      <c r="CA119" s="881">
        <v>35246359</v>
      </c>
      <c r="CB119" s="881"/>
      <c r="CC119" s="881"/>
      <c r="CD119" s="881"/>
      <c r="CE119" s="881"/>
      <c r="CF119" s="784"/>
      <c r="CG119" s="785"/>
      <c r="CH119" s="785"/>
      <c r="CI119" s="785"/>
      <c r="CJ119" s="870"/>
      <c r="CK119" s="964"/>
      <c r="CL119" s="859"/>
      <c r="CM119" s="874" t="s">
        <v>470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55836</v>
      </c>
      <c r="DH119" s="800"/>
      <c r="DI119" s="800"/>
      <c r="DJ119" s="800"/>
      <c r="DK119" s="801"/>
      <c r="DL119" s="802">
        <v>52272</v>
      </c>
      <c r="DM119" s="800"/>
      <c r="DN119" s="800"/>
      <c r="DO119" s="800"/>
      <c r="DP119" s="801"/>
      <c r="DQ119" s="802">
        <v>77868</v>
      </c>
      <c r="DR119" s="800"/>
      <c r="DS119" s="800"/>
      <c r="DT119" s="800"/>
      <c r="DU119" s="801"/>
      <c r="DV119" s="884">
        <v>0.7</v>
      </c>
      <c r="DW119" s="885"/>
      <c r="DX119" s="885"/>
      <c r="DY119" s="885"/>
      <c r="DZ119" s="886"/>
    </row>
    <row r="120" spans="1:130" s="230" customFormat="1" ht="26.25" customHeight="1" x14ac:dyDescent="0.2">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128</v>
      </c>
      <c r="AB120" s="816"/>
      <c r="AC120" s="816"/>
      <c r="AD120" s="816"/>
      <c r="AE120" s="817"/>
      <c r="AF120" s="818" t="s">
        <v>463</v>
      </c>
      <c r="AG120" s="816"/>
      <c r="AH120" s="816"/>
      <c r="AI120" s="816"/>
      <c r="AJ120" s="817"/>
      <c r="AK120" s="818" t="s">
        <v>128</v>
      </c>
      <c r="AL120" s="816"/>
      <c r="AM120" s="816"/>
      <c r="AN120" s="816"/>
      <c r="AO120" s="817"/>
      <c r="AP120" s="860" t="s">
        <v>463</v>
      </c>
      <c r="AQ120" s="861"/>
      <c r="AR120" s="861"/>
      <c r="AS120" s="861"/>
      <c r="AT120" s="862"/>
      <c r="AU120" s="916" t="s">
        <v>471</v>
      </c>
      <c r="AV120" s="917"/>
      <c r="AW120" s="917"/>
      <c r="AX120" s="917"/>
      <c r="AY120" s="918"/>
      <c r="AZ120" s="896" t="s">
        <v>472</v>
      </c>
      <c r="BA120" s="844"/>
      <c r="BB120" s="844"/>
      <c r="BC120" s="844"/>
      <c r="BD120" s="844"/>
      <c r="BE120" s="844"/>
      <c r="BF120" s="844"/>
      <c r="BG120" s="844"/>
      <c r="BH120" s="844"/>
      <c r="BI120" s="844"/>
      <c r="BJ120" s="844"/>
      <c r="BK120" s="844"/>
      <c r="BL120" s="844"/>
      <c r="BM120" s="844"/>
      <c r="BN120" s="844"/>
      <c r="BO120" s="844"/>
      <c r="BP120" s="845"/>
      <c r="BQ120" s="897">
        <v>7810542</v>
      </c>
      <c r="BR120" s="878"/>
      <c r="BS120" s="878"/>
      <c r="BT120" s="878"/>
      <c r="BU120" s="878"/>
      <c r="BV120" s="878">
        <v>9374247</v>
      </c>
      <c r="BW120" s="878"/>
      <c r="BX120" s="878"/>
      <c r="BY120" s="878"/>
      <c r="BZ120" s="878"/>
      <c r="CA120" s="878">
        <v>9790830</v>
      </c>
      <c r="CB120" s="878"/>
      <c r="CC120" s="878"/>
      <c r="CD120" s="878"/>
      <c r="CE120" s="878"/>
      <c r="CF120" s="902">
        <v>93.5</v>
      </c>
      <c r="CG120" s="903"/>
      <c r="CH120" s="903"/>
      <c r="CI120" s="903"/>
      <c r="CJ120" s="903"/>
      <c r="CK120" s="904" t="s">
        <v>473</v>
      </c>
      <c r="CL120" s="888"/>
      <c r="CM120" s="888"/>
      <c r="CN120" s="888"/>
      <c r="CO120" s="889"/>
      <c r="CP120" s="908" t="s">
        <v>474</v>
      </c>
      <c r="CQ120" s="909"/>
      <c r="CR120" s="909"/>
      <c r="CS120" s="909"/>
      <c r="CT120" s="909"/>
      <c r="CU120" s="909"/>
      <c r="CV120" s="909"/>
      <c r="CW120" s="909"/>
      <c r="CX120" s="909"/>
      <c r="CY120" s="909"/>
      <c r="CZ120" s="909"/>
      <c r="DA120" s="909"/>
      <c r="DB120" s="909"/>
      <c r="DC120" s="909"/>
      <c r="DD120" s="909"/>
      <c r="DE120" s="909"/>
      <c r="DF120" s="910"/>
      <c r="DG120" s="897">
        <v>4800052</v>
      </c>
      <c r="DH120" s="878"/>
      <c r="DI120" s="878"/>
      <c r="DJ120" s="878"/>
      <c r="DK120" s="878"/>
      <c r="DL120" s="878">
        <v>4433772</v>
      </c>
      <c r="DM120" s="878"/>
      <c r="DN120" s="878"/>
      <c r="DO120" s="878"/>
      <c r="DP120" s="878"/>
      <c r="DQ120" s="878">
        <v>4094417</v>
      </c>
      <c r="DR120" s="878"/>
      <c r="DS120" s="878"/>
      <c r="DT120" s="878"/>
      <c r="DU120" s="878"/>
      <c r="DV120" s="879">
        <v>39.1</v>
      </c>
      <c r="DW120" s="879"/>
      <c r="DX120" s="879"/>
      <c r="DY120" s="879"/>
      <c r="DZ120" s="880"/>
    </row>
    <row r="121" spans="1:130" s="230" customFormat="1" ht="26.25" customHeight="1" x14ac:dyDescent="0.2">
      <c r="A121" s="856"/>
      <c r="B121" s="857"/>
      <c r="C121" s="899" t="s">
        <v>475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463</v>
      </c>
      <c r="AB121" s="816"/>
      <c r="AC121" s="816"/>
      <c r="AD121" s="816"/>
      <c r="AE121" s="817"/>
      <c r="AF121" s="818" t="s">
        <v>128</v>
      </c>
      <c r="AG121" s="816"/>
      <c r="AH121" s="816"/>
      <c r="AI121" s="816"/>
      <c r="AJ121" s="817"/>
      <c r="AK121" s="818" t="s">
        <v>476</v>
      </c>
      <c r="AL121" s="816"/>
      <c r="AM121" s="816"/>
      <c r="AN121" s="816"/>
      <c r="AO121" s="817"/>
      <c r="AP121" s="860" t="s">
        <v>128</v>
      </c>
      <c r="AQ121" s="861"/>
      <c r="AR121" s="861"/>
      <c r="AS121" s="861"/>
      <c r="AT121" s="862"/>
      <c r="AU121" s="919"/>
      <c r="AV121" s="920"/>
      <c r="AW121" s="920"/>
      <c r="AX121" s="920"/>
      <c r="AY121" s="921"/>
      <c r="AZ121" s="851" t="s">
        <v>477</v>
      </c>
      <c r="BA121" s="788"/>
      <c r="BB121" s="788"/>
      <c r="BC121" s="788"/>
      <c r="BD121" s="788"/>
      <c r="BE121" s="788"/>
      <c r="BF121" s="788"/>
      <c r="BG121" s="788"/>
      <c r="BH121" s="788"/>
      <c r="BI121" s="788"/>
      <c r="BJ121" s="788"/>
      <c r="BK121" s="788"/>
      <c r="BL121" s="788"/>
      <c r="BM121" s="788"/>
      <c r="BN121" s="788"/>
      <c r="BO121" s="788"/>
      <c r="BP121" s="789"/>
      <c r="BQ121" s="852">
        <v>242880</v>
      </c>
      <c r="BR121" s="853"/>
      <c r="BS121" s="853"/>
      <c r="BT121" s="853"/>
      <c r="BU121" s="853"/>
      <c r="BV121" s="853">
        <v>213478</v>
      </c>
      <c r="BW121" s="853"/>
      <c r="BX121" s="853"/>
      <c r="BY121" s="853"/>
      <c r="BZ121" s="853"/>
      <c r="CA121" s="853">
        <v>191639</v>
      </c>
      <c r="CB121" s="853"/>
      <c r="CC121" s="853"/>
      <c r="CD121" s="853"/>
      <c r="CE121" s="853"/>
      <c r="CF121" s="911">
        <v>1.8</v>
      </c>
      <c r="CG121" s="912"/>
      <c r="CH121" s="912"/>
      <c r="CI121" s="912"/>
      <c r="CJ121" s="912"/>
      <c r="CK121" s="905"/>
      <c r="CL121" s="891"/>
      <c r="CM121" s="891"/>
      <c r="CN121" s="891"/>
      <c r="CO121" s="892"/>
      <c r="CP121" s="871" t="s">
        <v>478</v>
      </c>
      <c r="CQ121" s="872"/>
      <c r="CR121" s="872"/>
      <c r="CS121" s="872"/>
      <c r="CT121" s="872"/>
      <c r="CU121" s="872"/>
      <c r="CV121" s="872"/>
      <c r="CW121" s="872"/>
      <c r="CX121" s="872"/>
      <c r="CY121" s="872"/>
      <c r="CZ121" s="872"/>
      <c r="DA121" s="872"/>
      <c r="DB121" s="872"/>
      <c r="DC121" s="872"/>
      <c r="DD121" s="872"/>
      <c r="DE121" s="872"/>
      <c r="DF121" s="873"/>
      <c r="DG121" s="852">
        <v>2394351</v>
      </c>
      <c r="DH121" s="853"/>
      <c r="DI121" s="853"/>
      <c r="DJ121" s="853"/>
      <c r="DK121" s="853"/>
      <c r="DL121" s="853">
        <v>2475965</v>
      </c>
      <c r="DM121" s="853"/>
      <c r="DN121" s="853"/>
      <c r="DO121" s="853"/>
      <c r="DP121" s="853"/>
      <c r="DQ121" s="853">
        <v>2404848</v>
      </c>
      <c r="DR121" s="853"/>
      <c r="DS121" s="853"/>
      <c r="DT121" s="853"/>
      <c r="DU121" s="853"/>
      <c r="DV121" s="830">
        <v>23</v>
      </c>
      <c r="DW121" s="830"/>
      <c r="DX121" s="830"/>
      <c r="DY121" s="830"/>
      <c r="DZ121" s="831"/>
    </row>
    <row r="122" spans="1:130" s="230" customFormat="1" ht="26.25" customHeight="1" x14ac:dyDescent="0.2">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128</v>
      </c>
      <c r="AB122" s="816"/>
      <c r="AC122" s="816"/>
      <c r="AD122" s="816"/>
      <c r="AE122" s="817"/>
      <c r="AF122" s="818" t="s">
        <v>128</v>
      </c>
      <c r="AG122" s="816"/>
      <c r="AH122" s="816"/>
      <c r="AI122" s="816"/>
      <c r="AJ122" s="817"/>
      <c r="AK122" s="818" t="s">
        <v>128</v>
      </c>
      <c r="AL122" s="816"/>
      <c r="AM122" s="816"/>
      <c r="AN122" s="816"/>
      <c r="AO122" s="817"/>
      <c r="AP122" s="860" t="s">
        <v>463</v>
      </c>
      <c r="AQ122" s="861"/>
      <c r="AR122" s="861"/>
      <c r="AS122" s="861"/>
      <c r="AT122" s="862"/>
      <c r="AU122" s="919"/>
      <c r="AV122" s="920"/>
      <c r="AW122" s="920"/>
      <c r="AX122" s="920"/>
      <c r="AY122" s="921"/>
      <c r="AZ122" s="874" t="s">
        <v>479</v>
      </c>
      <c r="BA122" s="875"/>
      <c r="BB122" s="875"/>
      <c r="BC122" s="875"/>
      <c r="BD122" s="875"/>
      <c r="BE122" s="875"/>
      <c r="BF122" s="875"/>
      <c r="BG122" s="875"/>
      <c r="BH122" s="875"/>
      <c r="BI122" s="875"/>
      <c r="BJ122" s="875"/>
      <c r="BK122" s="875"/>
      <c r="BL122" s="875"/>
      <c r="BM122" s="875"/>
      <c r="BN122" s="875"/>
      <c r="BO122" s="875"/>
      <c r="BP122" s="876"/>
      <c r="BQ122" s="915">
        <v>20648828</v>
      </c>
      <c r="BR122" s="881"/>
      <c r="BS122" s="881"/>
      <c r="BT122" s="881"/>
      <c r="BU122" s="881"/>
      <c r="BV122" s="881">
        <v>21344855</v>
      </c>
      <c r="BW122" s="881"/>
      <c r="BX122" s="881"/>
      <c r="BY122" s="881"/>
      <c r="BZ122" s="881"/>
      <c r="CA122" s="881">
        <v>21936459</v>
      </c>
      <c r="CB122" s="881"/>
      <c r="CC122" s="881"/>
      <c r="CD122" s="881"/>
      <c r="CE122" s="881"/>
      <c r="CF122" s="882">
        <v>209.6</v>
      </c>
      <c r="CG122" s="883"/>
      <c r="CH122" s="883"/>
      <c r="CI122" s="883"/>
      <c r="CJ122" s="883"/>
      <c r="CK122" s="905"/>
      <c r="CL122" s="891"/>
      <c r="CM122" s="891"/>
      <c r="CN122" s="891"/>
      <c r="CO122" s="892"/>
      <c r="CP122" s="871" t="s">
        <v>411</v>
      </c>
      <c r="CQ122" s="872"/>
      <c r="CR122" s="872"/>
      <c r="CS122" s="872"/>
      <c r="CT122" s="872"/>
      <c r="CU122" s="872"/>
      <c r="CV122" s="872"/>
      <c r="CW122" s="872"/>
      <c r="CX122" s="872"/>
      <c r="CY122" s="872"/>
      <c r="CZ122" s="872"/>
      <c r="DA122" s="872"/>
      <c r="DB122" s="872"/>
      <c r="DC122" s="872"/>
      <c r="DD122" s="872"/>
      <c r="DE122" s="872"/>
      <c r="DF122" s="873"/>
      <c r="DG122" s="852">
        <v>139883</v>
      </c>
      <c r="DH122" s="853"/>
      <c r="DI122" s="853"/>
      <c r="DJ122" s="853"/>
      <c r="DK122" s="853"/>
      <c r="DL122" s="853">
        <v>142171</v>
      </c>
      <c r="DM122" s="853"/>
      <c r="DN122" s="853"/>
      <c r="DO122" s="853"/>
      <c r="DP122" s="853"/>
      <c r="DQ122" s="853">
        <v>128218</v>
      </c>
      <c r="DR122" s="853"/>
      <c r="DS122" s="853"/>
      <c r="DT122" s="853"/>
      <c r="DU122" s="853"/>
      <c r="DV122" s="830">
        <v>1.2</v>
      </c>
      <c r="DW122" s="830"/>
      <c r="DX122" s="830"/>
      <c r="DY122" s="830"/>
      <c r="DZ122" s="831"/>
    </row>
    <row r="123" spans="1:130" s="230" customFormat="1" ht="26.25" customHeight="1" x14ac:dyDescent="0.2">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15547</v>
      </c>
      <c r="AB123" s="816"/>
      <c r="AC123" s="816"/>
      <c r="AD123" s="816"/>
      <c r="AE123" s="817"/>
      <c r="AF123" s="818">
        <v>13000</v>
      </c>
      <c r="AG123" s="816"/>
      <c r="AH123" s="816"/>
      <c r="AI123" s="816"/>
      <c r="AJ123" s="817"/>
      <c r="AK123" s="818">
        <v>13000</v>
      </c>
      <c r="AL123" s="816"/>
      <c r="AM123" s="816"/>
      <c r="AN123" s="816"/>
      <c r="AO123" s="817"/>
      <c r="AP123" s="860">
        <v>0.1</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480</v>
      </c>
      <c r="BP123" s="914"/>
      <c r="BQ123" s="868">
        <v>28702250</v>
      </c>
      <c r="BR123" s="869"/>
      <c r="BS123" s="869"/>
      <c r="BT123" s="869"/>
      <c r="BU123" s="869"/>
      <c r="BV123" s="869">
        <v>30932580</v>
      </c>
      <c r="BW123" s="869"/>
      <c r="BX123" s="869"/>
      <c r="BY123" s="869"/>
      <c r="BZ123" s="869"/>
      <c r="CA123" s="869">
        <v>31918928</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464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465</v>
      </c>
      <c r="AB124" s="816"/>
      <c r="AC124" s="816"/>
      <c r="AD124" s="816"/>
      <c r="AE124" s="817"/>
      <c r="AF124" s="818" t="s">
        <v>463</v>
      </c>
      <c r="AG124" s="816"/>
      <c r="AH124" s="816"/>
      <c r="AI124" s="816"/>
      <c r="AJ124" s="817"/>
      <c r="AK124" s="818" t="s">
        <v>128</v>
      </c>
      <c r="AL124" s="816"/>
      <c r="AM124" s="816"/>
      <c r="AN124" s="816"/>
      <c r="AO124" s="817"/>
      <c r="AP124" s="860" t="s">
        <v>465</v>
      </c>
      <c r="AQ124" s="861"/>
      <c r="AR124" s="861"/>
      <c r="AS124" s="861"/>
      <c r="AT124" s="862"/>
      <c r="AU124" s="863" t="s">
        <v>481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63.8</v>
      </c>
      <c r="BR124" s="867"/>
      <c r="BS124" s="867"/>
      <c r="BT124" s="867"/>
      <c r="BU124" s="867"/>
      <c r="BV124" s="867">
        <v>41.9</v>
      </c>
      <c r="BW124" s="867"/>
      <c r="BX124" s="867"/>
      <c r="BY124" s="867"/>
      <c r="BZ124" s="867"/>
      <c r="CA124" s="867">
        <v>31.7</v>
      </c>
      <c r="CB124" s="867"/>
      <c r="CC124" s="867"/>
      <c r="CD124" s="867"/>
      <c r="CE124" s="867"/>
      <c r="CF124" s="762"/>
      <c r="CG124" s="763"/>
      <c r="CH124" s="763"/>
      <c r="CI124" s="763"/>
      <c r="CJ124" s="898"/>
      <c r="CK124" s="906"/>
      <c r="CL124" s="906"/>
      <c r="CM124" s="906"/>
      <c r="CN124" s="906"/>
      <c r="CO124" s="907"/>
      <c r="CP124" s="871" t="s">
        <v>482</v>
      </c>
      <c r="CQ124" s="872"/>
      <c r="CR124" s="872"/>
      <c r="CS124" s="872"/>
      <c r="CT124" s="872"/>
      <c r="CU124" s="872"/>
      <c r="CV124" s="872"/>
      <c r="CW124" s="872"/>
      <c r="CX124" s="872"/>
      <c r="CY124" s="872"/>
      <c r="CZ124" s="872"/>
      <c r="DA124" s="872"/>
      <c r="DB124" s="872"/>
      <c r="DC124" s="872"/>
      <c r="DD124" s="872"/>
      <c r="DE124" s="872"/>
      <c r="DF124" s="873"/>
      <c r="DG124" s="799" t="s">
        <v>463</v>
      </c>
      <c r="DH124" s="800"/>
      <c r="DI124" s="800"/>
      <c r="DJ124" s="800"/>
      <c r="DK124" s="801"/>
      <c r="DL124" s="802" t="s">
        <v>463</v>
      </c>
      <c r="DM124" s="800"/>
      <c r="DN124" s="800"/>
      <c r="DO124" s="800"/>
      <c r="DP124" s="801"/>
      <c r="DQ124" s="802" t="s">
        <v>463</v>
      </c>
      <c r="DR124" s="800"/>
      <c r="DS124" s="800"/>
      <c r="DT124" s="800"/>
      <c r="DU124" s="801"/>
      <c r="DV124" s="884" t="s">
        <v>128</v>
      </c>
      <c r="DW124" s="885"/>
      <c r="DX124" s="885"/>
      <c r="DY124" s="885"/>
      <c r="DZ124" s="886"/>
    </row>
    <row r="125" spans="1:130" s="230" customFormat="1" ht="26.25" customHeight="1" x14ac:dyDescent="0.2">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463</v>
      </c>
      <c r="AB125" s="816"/>
      <c r="AC125" s="816"/>
      <c r="AD125" s="816"/>
      <c r="AE125" s="817"/>
      <c r="AF125" s="818" t="s">
        <v>483</v>
      </c>
      <c r="AG125" s="816"/>
      <c r="AH125" s="816"/>
      <c r="AI125" s="816"/>
      <c r="AJ125" s="817"/>
      <c r="AK125" s="818" t="s">
        <v>463</v>
      </c>
      <c r="AL125" s="816"/>
      <c r="AM125" s="816"/>
      <c r="AN125" s="816"/>
      <c r="AO125" s="817"/>
      <c r="AP125" s="860" t="s">
        <v>463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484</v>
      </c>
      <c r="CL125" s="888"/>
      <c r="CM125" s="888"/>
      <c r="CN125" s="888"/>
      <c r="CO125" s="889"/>
      <c r="CP125" s="896" t="s">
        <v>485</v>
      </c>
      <c r="CQ125" s="844"/>
      <c r="CR125" s="844"/>
      <c r="CS125" s="844"/>
      <c r="CT125" s="844"/>
      <c r="CU125" s="844"/>
      <c r="CV125" s="844"/>
      <c r="CW125" s="844"/>
      <c r="CX125" s="844"/>
      <c r="CY125" s="844"/>
      <c r="CZ125" s="844"/>
      <c r="DA125" s="844"/>
      <c r="DB125" s="844"/>
      <c r="DC125" s="844"/>
      <c r="DD125" s="844"/>
      <c r="DE125" s="844"/>
      <c r="DF125" s="845"/>
      <c r="DG125" s="897" t="s">
        <v>476</v>
      </c>
      <c r="DH125" s="878"/>
      <c r="DI125" s="878"/>
      <c r="DJ125" s="878"/>
      <c r="DK125" s="878"/>
      <c r="DL125" s="878" t="s">
        <v>463</v>
      </c>
      <c r="DM125" s="878"/>
      <c r="DN125" s="878"/>
      <c r="DO125" s="878"/>
      <c r="DP125" s="878"/>
      <c r="DQ125" s="878" t="s">
        <v>476</v>
      </c>
      <c r="DR125" s="878"/>
      <c r="DS125" s="878"/>
      <c r="DT125" s="878"/>
      <c r="DU125" s="878"/>
      <c r="DV125" s="879" t="s">
        <v>463</v>
      </c>
      <c r="DW125" s="879"/>
      <c r="DX125" s="879"/>
      <c r="DY125" s="879"/>
      <c r="DZ125" s="880"/>
    </row>
    <row r="126" spans="1:130" s="230" customFormat="1" ht="26.25" customHeight="1" thickBot="1" x14ac:dyDescent="0.25">
      <c r="A126" s="856"/>
      <c r="B126" s="857"/>
      <c r="C126" s="851" t="s">
        <v>470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1189</v>
      </c>
      <c r="AB126" s="816"/>
      <c r="AC126" s="816"/>
      <c r="AD126" s="816"/>
      <c r="AE126" s="817"/>
      <c r="AF126" s="818">
        <v>2017</v>
      </c>
      <c r="AG126" s="816"/>
      <c r="AH126" s="816"/>
      <c r="AI126" s="816"/>
      <c r="AJ126" s="817"/>
      <c r="AK126" s="818" t="s">
        <v>128</v>
      </c>
      <c r="AL126" s="816"/>
      <c r="AM126" s="816"/>
      <c r="AN126" s="816"/>
      <c r="AO126" s="817"/>
      <c r="AP126" s="860" t="s">
        <v>465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486</v>
      </c>
      <c r="CQ126" s="788"/>
      <c r="CR126" s="788"/>
      <c r="CS126" s="788"/>
      <c r="CT126" s="788"/>
      <c r="CU126" s="788"/>
      <c r="CV126" s="788"/>
      <c r="CW126" s="788"/>
      <c r="CX126" s="788"/>
      <c r="CY126" s="788"/>
      <c r="CZ126" s="788"/>
      <c r="DA126" s="788"/>
      <c r="DB126" s="788"/>
      <c r="DC126" s="788"/>
      <c r="DD126" s="788"/>
      <c r="DE126" s="788"/>
      <c r="DF126" s="789"/>
      <c r="DG126" s="852" t="s">
        <v>128</v>
      </c>
      <c r="DH126" s="853"/>
      <c r="DI126" s="853"/>
      <c r="DJ126" s="853"/>
      <c r="DK126" s="853"/>
      <c r="DL126" s="853" t="s">
        <v>463</v>
      </c>
      <c r="DM126" s="853"/>
      <c r="DN126" s="853"/>
      <c r="DO126" s="853"/>
      <c r="DP126" s="853"/>
      <c r="DQ126" s="853" t="s">
        <v>128</v>
      </c>
      <c r="DR126" s="853"/>
      <c r="DS126" s="853"/>
      <c r="DT126" s="853"/>
      <c r="DU126" s="853"/>
      <c r="DV126" s="830" t="s">
        <v>465</v>
      </c>
      <c r="DW126" s="830"/>
      <c r="DX126" s="830"/>
      <c r="DY126" s="830"/>
      <c r="DZ126" s="831"/>
    </row>
    <row r="127" spans="1:130" s="230" customFormat="1" ht="26.25" customHeight="1" x14ac:dyDescent="0.2">
      <c r="A127" s="858"/>
      <c r="B127" s="859"/>
      <c r="C127" s="874" t="s">
        <v>487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93</v>
      </c>
      <c r="AB127" s="816"/>
      <c r="AC127" s="816"/>
      <c r="AD127" s="816"/>
      <c r="AE127" s="817"/>
      <c r="AF127" s="818">
        <v>107</v>
      </c>
      <c r="AG127" s="816"/>
      <c r="AH127" s="816"/>
      <c r="AI127" s="816"/>
      <c r="AJ127" s="817"/>
      <c r="AK127" s="818" t="s">
        <v>476</v>
      </c>
      <c r="AL127" s="816"/>
      <c r="AM127" s="816"/>
      <c r="AN127" s="816"/>
      <c r="AO127" s="817"/>
      <c r="AP127" s="860" t="s">
        <v>128</v>
      </c>
      <c r="AQ127" s="861"/>
      <c r="AR127" s="861"/>
      <c r="AS127" s="861"/>
      <c r="AT127" s="862"/>
      <c r="AU127" s="232"/>
      <c r="AV127" s="232"/>
      <c r="AW127" s="232"/>
      <c r="AX127" s="877" t="s">
        <v>488</v>
      </c>
      <c r="AY127" s="848"/>
      <c r="AZ127" s="848"/>
      <c r="BA127" s="848"/>
      <c r="BB127" s="848"/>
      <c r="BC127" s="848"/>
      <c r="BD127" s="848"/>
      <c r="BE127" s="849"/>
      <c r="BF127" s="847" t="s">
        <v>489</v>
      </c>
      <c r="BG127" s="848"/>
      <c r="BH127" s="848"/>
      <c r="BI127" s="848"/>
      <c r="BJ127" s="848"/>
      <c r="BK127" s="848"/>
      <c r="BL127" s="849"/>
      <c r="BM127" s="847" t="s">
        <v>490</v>
      </c>
      <c r="BN127" s="848"/>
      <c r="BO127" s="848"/>
      <c r="BP127" s="848"/>
      <c r="BQ127" s="848"/>
      <c r="BR127" s="848"/>
      <c r="BS127" s="849"/>
      <c r="BT127" s="847" t="s">
        <v>491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492</v>
      </c>
      <c r="CQ127" s="788"/>
      <c r="CR127" s="788"/>
      <c r="CS127" s="788"/>
      <c r="CT127" s="788"/>
      <c r="CU127" s="788"/>
      <c r="CV127" s="788"/>
      <c r="CW127" s="788"/>
      <c r="CX127" s="788"/>
      <c r="CY127" s="788"/>
      <c r="CZ127" s="788"/>
      <c r="DA127" s="788"/>
      <c r="DB127" s="788"/>
      <c r="DC127" s="788"/>
      <c r="DD127" s="788"/>
      <c r="DE127" s="788"/>
      <c r="DF127" s="789"/>
      <c r="DG127" s="852" t="s">
        <v>463</v>
      </c>
      <c r="DH127" s="853"/>
      <c r="DI127" s="853"/>
      <c r="DJ127" s="853"/>
      <c r="DK127" s="853"/>
      <c r="DL127" s="853" t="s">
        <v>128</v>
      </c>
      <c r="DM127" s="853"/>
      <c r="DN127" s="853"/>
      <c r="DO127" s="853"/>
      <c r="DP127" s="853"/>
      <c r="DQ127" s="853" t="s">
        <v>476</v>
      </c>
      <c r="DR127" s="853"/>
      <c r="DS127" s="853"/>
      <c r="DT127" s="853"/>
      <c r="DU127" s="853"/>
      <c r="DV127" s="830" t="s">
        <v>463</v>
      </c>
      <c r="DW127" s="830"/>
      <c r="DX127" s="830"/>
      <c r="DY127" s="830"/>
      <c r="DZ127" s="831"/>
    </row>
    <row r="128" spans="1:130" s="230" customFormat="1" ht="26.25" customHeight="1" thickBot="1" x14ac:dyDescent="0.25">
      <c r="A128" s="832" t="s">
        <v>493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494</v>
      </c>
      <c r="X128" s="834"/>
      <c r="Y128" s="834"/>
      <c r="Z128" s="835"/>
      <c r="AA128" s="836">
        <v>39982</v>
      </c>
      <c r="AB128" s="837"/>
      <c r="AC128" s="837"/>
      <c r="AD128" s="837"/>
      <c r="AE128" s="838"/>
      <c r="AF128" s="839">
        <v>44520</v>
      </c>
      <c r="AG128" s="837"/>
      <c r="AH128" s="837"/>
      <c r="AI128" s="837"/>
      <c r="AJ128" s="838"/>
      <c r="AK128" s="839">
        <v>37930</v>
      </c>
      <c r="AL128" s="837"/>
      <c r="AM128" s="837"/>
      <c r="AN128" s="837"/>
      <c r="AO128" s="838"/>
      <c r="AP128" s="840"/>
      <c r="AQ128" s="841"/>
      <c r="AR128" s="841"/>
      <c r="AS128" s="841"/>
      <c r="AT128" s="842"/>
      <c r="AU128" s="232"/>
      <c r="AV128" s="232"/>
      <c r="AW128" s="232"/>
      <c r="AX128" s="843" t="s">
        <v>495</v>
      </c>
      <c r="AY128" s="844"/>
      <c r="AZ128" s="844"/>
      <c r="BA128" s="844"/>
      <c r="BB128" s="844"/>
      <c r="BC128" s="844"/>
      <c r="BD128" s="844"/>
      <c r="BE128" s="845"/>
      <c r="BF128" s="822" t="s">
        <v>463</v>
      </c>
      <c r="BG128" s="823"/>
      <c r="BH128" s="823"/>
      <c r="BI128" s="823"/>
      <c r="BJ128" s="823"/>
      <c r="BK128" s="823"/>
      <c r="BL128" s="846"/>
      <c r="BM128" s="822">
        <v>13.01</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496</v>
      </c>
      <c r="CQ128" s="766"/>
      <c r="CR128" s="766"/>
      <c r="CS128" s="766"/>
      <c r="CT128" s="766"/>
      <c r="CU128" s="766"/>
      <c r="CV128" s="766"/>
      <c r="CW128" s="766"/>
      <c r="CX128" s="766"/>
      <c r="CY128" s="766"/>
      <c r="CZ128" s="766"/>
      <c r="DA128" s="766"/>
      <c r="DB128" s="766"/>
      <c r="DC128" s="766"/>
      <c r="DD128" s="766"/>
      <c r="DE128" s="766"/>
      <c r="DF128" s="767"/>
      <c r="DG128" s="826" t="s">
        <v>463</v>
      </c>
      <c r="DH128" s="827"/>
      <c r="DI128" s="827"/>
      <c r="DJ128" s="827"/>
      <c r="DK128" s="827"/>
      <c r="DL128" s="827" t="s">
        <v>128</v>
      </c>
      <c r="DM128" s="827"/>
      <c r="DN128" s="827"/>
      <c r="DO128" s="827"/>
      <c r="DP128" s="827"/>
      <c r="DQ128" s="827" t="s">
        <v>463</v>
      </c>
      <c r="DR128" s="827"/>
      <c r="DS128" s="827"/>
      <c r="DT128" s="827"/>
      <c r="DU128" s="827"/>
      <c r="DV128" s="828" t="s">
        <v>465</v>
      </c>
      <c r="DW128" s="828"/>
      <c r="DX128" s="828"/>
      <c r="DY128" s="828"/>
      <c r="DZ128" s="829"/>
    </row>
    <row r="129" spans="1:131" s="230" customFormat="1" ht="26.25" customHeight="1" x14ac:dyDescent="0.2">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497</v>
      </c>
      <c r="X129" s="813"/>
      <c r="Y129" s="813"/>
      <c r="Z129" s="814"/>
      <c r="AA129" s="815">
        <v>12363184</v>
      </c>
      <c r="AB129" s="816"/>
      <c r="AC129" s="816"/>
      <c r="AD129" s="816"/>
      <c r="AE129" s="817"/>
      <c r="AF129" s="818">
        <v>12802894</v>
      </c>
      <c r="AG129" s="816"/>
      <c r="AH129" s="816"/>
      <c r="AI129" s="816"/>
      <c r="AJ129" s="817"/>
      <c r="AK129" s="818">
        <v>12365400</v>
      </c>
      <c r="AL129" s="816"/>
      <c r="AM129" s="816"/>
      <c r="AN129" s="816"/>
      <c r="AO129" s="817"/>
      <c r="AP129" s="819"/>
      <c r="AQ129" s="820"/>
      <c r="AR129" s="820"/>
      <c r="AS129" s="820"/>
      <c r="AT129" s="821"/>
      <c r="AU129" s="233"/>
      <c r="AV129" s="233"/>
      <c r="AW129" s="233"/>
      <c r="AX129" s="787" t="s">
        <v>498</v>
      </c>
      <c r="AY129" s="788"/>
      <c r="AZ129" s="788"/>
      <c r="BA129" s="788"/>
      <c r="BB129" s="788"/>
      <c r="BC129" s="788"/>
      <c r="BD129" s="788"/>
      <c r="BE129" s="789"/>
      <c r="BF129" s="806" t="s">
        <v>128</v>
      </c>
      <c r="BG129" s="807"/>
      <c r="BH129" s="807"/>
      <c r="BI129" s="807"/>
      <c r="BJ129" s="807"/>
      <c r="BK129" s="807"/>
      <c r="BL129" s="808"/>
      <c r="BM129" s="806">
        <v>18.010000000000002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500</v>
      </c>
      <c r="X130" s="813"/>
      <c r="Y130" s="813"/>
      <c r="Z130" s="814"/>
      <c r="AA130" s="815">
        <v>1944834</v>
      </c>
      <c r="AB130" s="816"/>
      <c r="AC130" s="816"/>
      <c r="AD130" s="816"/>
      <c r="AE130" s="817"/>
      <c r="AF130" s="818">
        <v>1942566</v>
      </c>
      <c r="AG130" s="816"/>
      <c r="AH130" s="816"/>
      <c r="AI130" s="816"/>
      <c r="AJ130" s="817"/>
      <c r="AK130" s="818">
        <v>1898931</v>
      </c>
      <c r="AL130" s="816"/>
      <c r="AM130" s="816"/>
      <c r="AN130" s="816"/>
      <c r="AO130" s="817"/>
      <c r="AP130" s="819"/>
      <c r="AQ130" s="820"/>
      <c r="AR130" s="820"/>
      <c r="AS130" s="820"/>
      <c r="AT130" s="821"/>
      <c r="AU130" s="233"/>
      <c r="AV130" s="233"/>
      <c r="AW130" s="233"/>
      <c r="AX130" s="787" t="s">
        <v>501</v>
      </c>
      <c r="AY130" s="788"/>
      <c r="AZ130" s="788"/>
      <c r="BA130" s="788"/>
      <c r="BB130" s="788"/>
      <c r="BC130" s="788"/>
      <c r="BD130" s="788"/>
      <c r="BE130" s="789"/>
      <c r="BF130" s="790">
        <v>11.5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502</v>
      </c>
      <c r="X131" s="797"/>
      <c r="Y131" s="797"/>
      <c r="Z131" s="798"/>
      <c r="AA131" s="799">
        <v>10418350</v>
      </c>
      <c r="AB131" s="800"/>
      <c r="AC131" s="800"/>
      <c r="AD131" s="800"/>
      <c r="AE131" s="801"/>
      <c r="AF131" s="802">
        <v>10860328</v>
      </c>
      <c r="AG131" s="800"/>
      <c r="AH131" s="800"/>
      <c r="AI131" s="800"/>
      <c r="AJ131" s="801"/>
      <c r="AK131" s="802">
        <v>10466469</v>
      </c>
      <c r="AL131" s="800"/>
      <c r="AM131" s="800"/>
      <c r="AN131" s="800"/>
      <c r="AO131" s="801"/>
      <c r="AP131" s="803"/>
      <c r="AQ131" s="804"/>
      <c r="AR131" s="804"/>
      <c r="AS131" s="804"/>
      <c r="AT131" s="805"/>
      <c r="AU131" s="233"/>
      <c r="AV131" s="233"/>
      <c r="AW131" s="233"/>
      <c r="AX131" s="765" t="s">
        <v>503</v>
      </c>
      <c r="AY131" s="766"/>
      <c r="AZ131" s="766"/>
      <c r="BA131" s="766"/>
      <c r="BB131" s="766"/>
      <c r="BC131" s="766"/>
      <c r="BD131" s="766"/>
      <c r="BE131" s="767"/>
      <c r="BF131" s="768">
        <v>31.7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505</v>
      </c>
      <c r="W132" s="778"/>
      <c r="X132" s="778"/>
      <c r="Y132" s="778"/>
      <c r="Z132" s="779"/>
      <c r="AA132" s="780">
        <v>11.50340505</v>
      </c>
      <c r="AB132" s="781"/>
      <c r="AC132" s="781"/>
      <c r="AD132" s="781"/>
      <c r="AE132" s="782"/>
      <c r="AF132" s="783">
        <v>10.873502159999999</v>
      </c>
      <c r="AG132" s="781"/>
      <c r="AH132" s="781"/>
      <c r="AI132" s="781"/>
      <c r="AJ132" s="782"/>
      <c r="AK132" s="783">
        <v>12.325130850000001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506</v>
      </c>
      <c r="W133" s="757"/>
      <c r="X133" s="757"/>
      <c r="Y133" s="757"/>
      <c r="Z133" s="758"/>
      <c r="AA133" s="759">
        <v>11.3</v>
      </c>
      <c r="AB133" s="760"/>
      <c r="AC133" s="760"/>
      <c r="AD133" s="760"/>
      <c r="AE133" s="761"/>
      <c r="AF133" s="759">
        <v>11.5</v>
      </c>
      <c r="AG133" s="760"/>
      <c r="AH133" s="760"/>
      <c r="AI133" s="760"/>
      <c r="AJ133" s="761"/>
      <c r="AK133" s="759">
        <v>11.5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16TLMGRJReRspNO9xXkFKyRoIW/FSe3d/6P02+jB/iH2Wt+WEW8j68F5fU5cOjNqfZ8WXDl5JuNPKkpGlqv9A==" saltValue="2uPOSvmvibc0n0+FbV4j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uKd9d4C5tRRG5UbCK4L6b/NGwBZH3FJq8F5Wo4ZuuP7C1fVk153lG5uNsovb+fepkKdxDj1YTfze1CZGZ5R1Q==" saltValue="xrid7H9otO5EO37uuSEO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70" zoomScaleNormal="100" zoomScaleSheetLayoutView="70"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IFysVRqhZY++CjLRJZPC55PrLiTMEGR1MtprWD2fh/OIrdDQqXV/IdRECa1guw+3Bt7e/9lpvU86XOTAEtF+g==" saltValue="o5/+AoXWtwP/b8OQ3tY6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510</v>
      </c>
      <c r="AP7" s="272"/>
      <c r="AQ7" s="273" t="s">
        <v>511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512</v>
      </c>
      <c r="AQ8" s="279" t="s">
        <v>513</v>
      </c>
      <c r="AR8" s="280" t="s">
        <v>514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515</v>
      </c>
      <c r="AL9" s="1167"/>
      <c r="AM9" s="1167"/>
      <c r="AN9" s="1168"/>
      <c r="AO9" s="281">
        <v>3620113</v>
      </c>
      <c r="AP9" s="281">
        <v>82133</v>
      </c>
      <c r="AQ9" s="282">
        <v>88339</v>
      </c>
      <c r="AR9" s="283">
        <v>-7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516</v>
      </c>
      <c r="AL10" s="1167"/>
      <c r="AM10" s="1167"/>
      <c r="AN10" s="1168"/>
      <c r="AO10" s="284">
        <v>32305</v>
      </c>
      <c r="AP10" s="284">
        <v>733</v>
      </c>
      <c r="AQ10" s="285">
        <v>7842</v>
      </c>
      <c r="AR10" s="286">
        <v>-90.7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517</v>
      </c>
      <c r="AL11" s="1167"/>
      <c r="AM11" s="1167"/>
      <c r="AN11" s="1168"/>
      <c r="AO11" s="284">
        <v>55394</v>
      </c>
      <c r="AP11" s="284">
        <v>1257</v>
      </c>
      <c r="AQ11" s="285">
        <v>2321</v>
      </c>
      <c r="AR11" s="286">
        <v>-45.8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518</v>
      </c>
      <c r="AL12" s="1167"/>
      <c r="AM12" s="1167"/>
      <c r="AN12" s="1168"/>
      <c r="AO12" s="284" t="s">
        <v>519</v>
      </c>
      <c r="AP12" s="284" t="s">
        <v>519</v>
      </c>
      <c r="AQ12" s="285">
        <v>10</v>
      </c>
      <c r="AR12" s="286" t="s">
        <v>519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520</v>
      </c>
      <c r="AL13" s="1167"/>
      <c r="AM13" s="1167"/>
      <c r="AN13" s="1168"/>
      <c r="AO13" s="284">
        <v>172637</v>
      </c>
      <c r="AP13" s="284">
        <v>3917</v>
      </c>
      <c r="AQ13" s="285">
        <v>2936</v>
      </c>
      <c r="AR13" s="286">
        <v>33.4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521</v>
      </c>
      <c r="AL14" s="1167"/>
      <c r="AM14" s="1167"/>
      <c r="AN14" s="1168"/>
      <c r="AO14" s="284">
        <v>30267</v>
      </c>
      <c r="AP14" s="284">
        <v>687</v>
      </c>
      <c r="AQ14" s="285">
        <v>1649</v>
      </c>
      <c r="AR14" s="286">
        <v>-58.3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522</v>
      </c>
      <c r="AL15" s="1170"/>
      <c r="AM15" s="1170"/>
      <c r="AN15" s="1171"/>
      <c r="AO15" s="284">
        <v>-417655</v>
      </c>
      <c r="AP15" s="284">
        <v>-9476</v>
      </c>
      <c r="AQ15" s="285">
        <v>-5997</v>
      </c>
      <c r="AR15" s="286">
        <v>58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3493061</v>
      </c>
      <c r="AP16" s="284">
        <v>79251</v>
      </c>
      <c r="AQ16" s="285">
        <v>97102</v>
      </c>
      <c r="AR16" s="286">
        <v>-18.399999999999999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527</v>
      </c>
      <c r="AL21" s="1173"/>
      <c r="AM21" s="1173"/>
      <c r="AN21" s="1174"/>
      <c r="AO21" s="297">
        <v>8.08</v>
      </c>
      <c r="AP21" s="298">
        <v>8.91</v>
      </c>
      <c r="AQ21" s="299">
        <v>-0.83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528</v>
      </c>
      <c r="AL22" s="1173"/>
      <c r="AM22" s="1173"/>
      <c r="AN22" s="1174"/>
      <c r="AO22" s="302">
        <v>98</v>
      </c>
      <c r="AP22" s="303">
        <v>97.5</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529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510</v>
      </c>
      <c r="AP30" s="272"/>
      <c r="AQ30" s="273" t="s">
        <v>511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512</v>
      </c>
      <c r="AQ31" s="279" t="s">
        <v>513</v>
      </c>
      <c r="AR31" s="280" t="s">
        <v>514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532</v>
      </c>
      <c r="AL32" s="1157"/>
      <c r="AM32" s="1157"/>
      <c r="AN32" s="1158"/>
      <c r="AO32" s="312">
        <v>2450866</v>
      </c>
      <c r="AP32" s="312">
        <v>55605</v>
      </c>
      <c r="AQ32" s="313">
        <v>55264</v>
      </c>
      <c r="AR32" s="314">
        <v>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533</v>
      </c>
      <c r="AL33" s="1157"/>
      <c r="AM33" s="1157"/>
      <c r="AN33" s="1158"/>
      <c r="AO33" s="312" t="s">
        <v>519</v>
      </c>
      <c r="AP33" s="312" t="s">
        <v>519</v>
      </c>
      <c r="AQ33" s="313" t="s">
        <v>519</v>
      </c>
      <c r="AR33" s="314" t="s">
        <v>519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534</v>
      </c>
      <c r="AL34" s="1157"/>
      <c r="AM34" s="1157"/>
      <c r="AN34" s="1158"/>
      <c r="AO34" s="312" t="s">
        <v>519</v>
      </c>
      <c r="AP34" s="312" t="s">
        <v>519</v>
      </c>
      <c r="AQ34" s="313">
        <v>19</v>
      </c>
      <c r="AR34" s="314" t="s">
        <v>519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535</v>
      </c>
      <c r="AL35" s="1157"/>
      <c r="AM35" s="1157"/>
      <c r="AN35" s="1158"/>
      <c r="AO35" s="312">
        <v>715419</v>
      </c>
      <c r="AP35" s="312">
        <v>16231</v>
      </c>
      <c r="AQ35" s="313">
        <v>18522</v>
      </c>
      <c r="AR35" s="314">
        <v>-12.4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536</v>
      </c>
      <c r="AL36" s="1157"/>
      <c r="AM36" s="1157"/>
      <c r="AN36" s="1158"/>
      <c r="AO36" s="312">
        <v>47582</v>
      </c>
      <c r="AP36" s="312">
        <v>1080</v>
      </c>
      <c r="AQ36" s="313">
        <v>2744</v>
      </c>
      <c r="AR36" s="314">
        <v>-60.6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537</v>
      </c>
      <c r="AL37" s="1157"/>
      <c r="AM37" s="1157"/>
      <c r="AN37" s="1158"/>
      <c r="AO37" s="312">
        <v>13000</v>
      </c>
      <c r="AP37" s="312">
        <v>295</v>
      </c>
      <c r="AQ37" s="313">
        <v>519</v>
      </c>
      <c r="AR37" s="314">
        <v>-43.2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538</v>
      </c>
      <c r="AL38" s="1160"/>
      <c r="AM38" s="1160"/>
      <c r="AN38" s="1161"/>
      <c r="AO38" s="315" t="s">
        <v>519</v>
      </c>
      <c r="AP38" s="315" t="s">
        <v>519</v>
      </c>
      <c r="AQ38" s="316">
        <v>4</v>
      </c>
      <c r="AR38" s="304" t="s">
        <v>519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539</v>
      </c>
      <c r="AL39" s="1160"/>
      <c r="AM39" s="1160"/>
      <c r="AN39" s="1161"/>
      <c r="AO39" s="312">
        <v>-37930</v>
      </c>
      <c r="AP39" s="312">
        <v>-861</v>
      </c>
      <c r="AQ39" s="313">
        <v>-3996</v>
      </c>
      <c r="AR39" s="314">
        <v>-78.5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540</v>
      </c>
      <c r="AL40" s="1157"/>
      <c r="AM40" s="1157"/>
      <c r="AN40" s="1158"/>
      <c r="AO40" s="312">
        <v>-1898931</v>
      </c>
      <c r="AP40" s="312">
        <v>-43083</v>
      </c>
      <c r="AQ40" s="313">
        <v>-50182</v>
      </c>
      <c r="AR40" s="314">
        <v>-14.1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1290006</v>
      </c>
      <c r="AP41" s="312">
        <v>29268</v>
      </c>
      <c r="AQ41" s="313">
        <v>22892</v>
      </c>
      <c r="AR41" s="314">
        <v>27.9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510</v>
      </c>
      <c r="AN49" s="1151" t="s">
        <v>544</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545</v>
      </c>
      <c r="AO50" s="329" t="s">
        <v>546</v>
      </c>
      <c r="AP50" s="330" t="s">
        <v>547</v>
      </c>
      <c r="AQ50" s="331" t="s">
        <v>548</v>
      </c>
      <c r="AR50" s="332" t="s">
        <v>549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2152550</v>
      </c>
      <c r="AN51" s="334">
        <v>45283</v>
      </c>
      <c r="AO51" s="335">
        <v>2.2000000000000002</v>
      </c>
      <c r="AP51" s="336">
        <v>69729</v>
      </c>
      <c r="AQ51" s="337">
        <v>1.8</v>
      </c>
      <c r="AR51" s="338">
        <v>0.4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930499</v>
      </c>
      <c r="AN52" s="342">
        <v>19575</v>
      </c>
      <c r="AO52" s="343">
        <v>-10.9</v>
      </c>
      <c r="AP52" s="344">
        <v>38908</v>
      </c>
      <c r="AQ52" s="345">
        <v>14</v>
      </c>
      <c r="AR52" s="346">
        <v>-24.9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4262474</v>
      </c>
      <c r="AN53" s="334">
        <v>91211</v>
      </c>
      <c r="AO53" s="335">
        <v>101.4</v>
      </c>
      <c r="AP53" s="336">
        <v>74581</v>
      </c>
      <c r="AQ53" s="337">
        <v>7</v>
      </c>
      <c r="AR53" s="338">
        <v>94.4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953570</v>
      </c>
      <c r="AN54" s="342">
        <v>20405</v>
      </c>
      <c r="AO54" s="343">
        <v>4.2</v>
      </c>
      <c r="AP54" s="344">
        <v>41563</v>
      </c>
      <c r="AQ54" s="345">
        <v>6.8</v>
      </c>
      <c r="AR54" s="346">
        <v>-2.6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4686370</v>
      </c>
      <c r="AN55" s="334">
        <v>102173</v>
      </c>
      <c r="AO55" s="335">
        <v>12</v>
      </c>
      <c r="AP55" s="336">
        <v>76347</v>
      </c>
      <c r="AQ55" s="337">
        <v>2.4</v>
      </c>
      <c r="AR55" s="338">
        <v>9.6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1357766</v>
      </c>
      <c r="AN56" s="342">
        <v>29602</v>
      </c>
      <c r="AO56" s="343">
        <v>45.1</v>
      </c>
      <c r="AP56" s="344">
        <v>41762</v>
      </c>
      <c r="AQ56" s="345">
        <v>0.5</v>
      </c>
      <c r="AR56" s="346">
        <v>44.6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4563574</v>
      </c>
      <c r="AN57" s="334">
        <v>101625</v>
      </c>
      <c r="AO57" s="335">
        <v>-0.5</v>
      </c>
      <c r="AP57" s="336">
        <v>69604</v>
      </c>
      <c r="AQ57" s="337">
        <v>-8.8000000000000007</v>
      </c>
      <c r="AR57" s="338">
        <v>8.3000000000000007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1762929</v>
      </c>
      <c r="AN58" s="342">
        <v>39258</v>
      </c>
      <c r="AO58" s="343">
        <v>32.6</v>
      </c>
      <c r="AP58" s="344">
        <v>36247</v>
      </c>
      <c r="AQ58" s="345">
        <v>-13.2</v>
      </c>
      <c r="AR58" s="346">
        <v>45.8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4568754</v>
      </c>
      <c r="AN59" s="334">
        <v>103656</v>
      </c>
      <c r="AO59" s="335">
        <v>2</v>
      </c>
      <c r="AP59" s="336">
        <v>68410</v>
      </c>
      <c r="AQ59" s="337">
        <v>-1.7</v>
      </c>
      <c r="AR59" s="338">
        <v>3.7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1453080</v>
      </c>
      <c r="AN60" s="342">
        <v>32968</v>
      </c>
      <c r="AO60" s="343">
        <v>-16</v>
      </c>
      <c r="AP60" s="344">
        <v>35086</v>
      </c>
      <c r="AQ60" s="345">
        <v>-3.2</v>
      </c>
      <c r="AR60" s="346">
        <v>-12.8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4046744</v>
      </c>
      <c r="AN61" s="349">
        <v>88790</v>
      </c>
      <c r="AO61" s="350">
        <v>23.4</v>
      </c>
      <c r="AP61" s="351">
        <v>71734</v>
      </c>
      <c r="AQ61" s="352">
        <v>0.1</v>
      </c>
      <c r="AR61" s="338">
        <v>23.3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1291569</v>
      </c>
      <c r="AN62" s="342">
        <v>28362</v>
      </c>
      <c r="AO62" s="343">
        <v>11</v>
      </c>
      <c r="AP62" s="344">
        <v>38713</v>
      </c>
      <c r="AQ62" s="345">
        <v>1</v>
      </c>
      <c r="AR62" s="346">
        <v>10</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jc/O8HkywVIDuD64p/RLb5X7JVxh8V7yVPyV5GpepwKqcW6TqClOq8g3ijlHX8M6QXRsrSnMsfooYsW7OY1WQ==" saltValue="rreKAFTJ9id2YSX7GJjX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558</v>
      </c>
    </row>
    <row r="121" spans="125:125" ht="13.5" hidden="1" customHeight="1" x14ac:dyDescent="0.2">
      <c r="DU121" s="259"/>
    </row>
  </sheetData>
  <sheetProtection algorithmName="SHA-512" hashValue="qZsaGv7wZsJpbccqLcg9QudrVSAiAnlfrGGYPNj7YWa+dYQBr5RLNH2uKAetC2QUPgOl8EfmRzcwZ/sraoXpZQ==" saltValue="zH/qbGv6hS8KAIWypWmx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559</v>
      </c>
    </row>
  </sheetData>
  <sheetProtection algorithmName="SHA-512" hashValue="Jk+R89q8WHzUsSNmqlO8NY0tYt4M/mDZLJFvk/a1moTv8PjEPm+pr+t030cjMt37IlJjA7TNWLAe1oFfOO3xsg==" saltValue="DZWnHvOQsMmMFj0gxNvg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75" t="s">
        <v>3</v>
      </c>
      <c r="D47" s="1175"/>
      <c r="E47" s="1176"/>
      <c r="F47" s="11">
        <v>22.58</v>
      </c>
      <c r="G47" s="12">
        <v>24.51</v>
      </c>
      <c r="H47" s="12">
        <v>24.18</v>
      </c>
      <c r="I47" s="12">
        <v>26.68</v>
      </c>
      <c r="J47" s="13">
        <v>27.66</v>
      </c>
    </row>
    <row r="48" spans="2:10" ht="57.75" customHeight="1" x14ac:dyDescent="0.2">
      <c r="B48" s="14"/>
      <c r="C48" s="1177" t="s">
        <v>4</v>
      </c>
      <c r="D48" s="1177"/>
      <c r="E48" s="1178"/>
      <c r="F48" s="15">
        <v>7.2</v>
      </c>
      <c r="G48" s="16">
        <v>6.52</v>
      </c>
      <c r="H48" s="16">
        <v>7.95</v>
      </c>
      <c r="I48" s="16">
        <v>4.74</v>
      </c>
      <c r="J48" s="17">
        <v>7.95</v>
      </c>
    </row>
    <row r="49" spans="2:10" ht="57.75" customHeight="1" thickBot="1" x14ac:dyDescent="0.25">
      <c r="B49" s="18"/>
      <c r="C49" s="1179" t="s">
        <v>5</v>
      </c>
      <c r="D49" s="1179"/>
      <c r="E49" s="1180"/>
      <c r="F49" s="19">
        <v>0.31</v>
      </c>
      <c r="G49" s="20">
        <v>1.56</v>
      </c>
      <c r="H49" s="20">
        <v>1.73</v>
      </c>
      <c r="I49" s="20">
        <v>0.52</v>
      </c>
      <c r="J49" s="21">
        <v>3.07</v>
      </c>
    </row>
    <row r="50" spans="2:10" ht="13" x14ac:dyDescent="0.2"/>
  </sheetData>
  <sheetProtection algorithmName="SHA-512" hashValue="Srh9rJuR1bPtJOR7xxmL7ccWdbkC1Kt8iyc91x0WA2qZSTO2nYxr2uTx/nCiFAUQQs6ZCvfAEtqLQN0HIDAa2A==" saltValue="LvPBf5uwJBmzak0jpWmu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87" t="s">
        <v>565</v>
      </c>
      <c r="D34" s="1187"/>
      <c r="E34" s="1188"/>
      <c r="F34" s="32">
        <v>11.43</v>
      </c>
      <c r="G34" s="33">
        <v>11.78</v>
      </c>
      <c r="H34" s="33">
        <v>11.23</v>
      </c>
      <c r="I34" s="33">
        <v>10.74</v>
      </c>
      <c r="J34" s="34">
        <v>9.34</v>
      </c>
      <c r="K34" s="22"/>
      <c r="L34" s="22"/>
      <c r="M34" s="22"/>
      <c r="N34" s="22"/>
      <c r="O34" s="22"/>
      <c r="P34" s="22"/>
    </row>
    <row r="35" spans="1:16" ht="39" customHeight="1" x14ac:dyDescent="0.2">
      <c r="A35" s="22"/>
      <c r="B35" s="35"/>
      <c r="C35" s="1181" t="s">
        <v>566</v>
      </c>
      <c r="D35" s="1182"/>
      <c r="E35" s="1183"/>
      <c r="F35" s="36">
        <v>7.18</v>
      </c>
      <c r="G35" s="37">
        <v>6.51</v>
      </c>
      <c r="H35" s="37">
        <v>7.94</v>
      </c>
      <c r="I35" s="37">
        <v>4.7300000000000004</v>
      </c>
      <c r="J35" s="38">
        <v>7.94</v>
      </c>
      <c r="K35" s="22"/>
      <c r="L35" s="22"/>
      <c r="M35" s="22"/>
      <c r="N35" s="22"/>
      <c r="O35" s="22"/>
      <c r="P35" s="22"/>
    </row>
    <row r="36" spans="1:16" ht="39" customHeight="1" x14ac:dyDescent="0.2">
      <c r="A36" s="22"/>
      <c r="B36" s="35"/>
      <c r="C36" s="1181" t="s">
        <v>567</v>
      </c>
      <c r="D36" s="1182"/>
      <c r="E36" s="1183"/>
      <c r="F36" s="36" t="s">
        <v>519</v>
      </c>
      <c r="G36" s="37" t="s">
        <v>519</v>
      </c>
      <c r="H36" s="37">
        <v>0.93</v>
      </c>
      <c r="I36" s="37">
        <v>1.02</v>
      </c>
      <c r="J36" s="38">
        <v>1.59</v>
      </c>
      <c r="K36" s="22"/>
      <c r="L36" s="22"/>
      <c r="M36" s="22"/>
      <c r="N36" s="22"/>
      <c r="O36" s="22"/>
      <c r="P36" s="22"/>
    </row>
    <row r="37" spans="1:16" ht="39" customHeight="1" x14ac:dyDescent="0.2">
      <c r="A37" s="22"/>
      <c r="B37" s="35"/>
      <c r="C37" s="1181" t="s">
        <v>568</v>
      </c>
      <c r="D37" s="1182"/>
      <c r="E37" s="1183"/>
      <c r="F37" s="36">
        <v>1.75</v>
      </c>
      <c r="G37" s="37">
        <v>0.38</v>
      </c>
      <c r="H37" s="37">
        <v>0.64</v>
      </c>
      <c r="I37" s="37">
        <v>0.69</v>
      </c>
      <c r="J37" s="38">
        <v>1.28</v>
      </c>
      <c r="K37" s="22"/>
      <c r="L37" s="22"/>
      <c r="M37" s="22"/>
      <c r="N37" s="22"/>
      <c r="O37" s="22"/>
      <c r="P37" s="22"/>
    </row>
    <row r="38" spans="1:16" ht="39" customHeight="1" x14ac:dyDescent="0.2">
      <c r="A38" s="22"/>
      <c r="B38" s="35"/>
      <c r="C38" s="1181" t="s">
        <v>569</v>
      </c>
      <c r="D38" s="1182"/>
      <c r="E38" s="1183"/>
      <c r="F38" s="36">
        <v>0</v>
      </c>
      <c r="G38" s="37">
        <v>0.1</v>
      </c>
      <c r="H38" s="37">
        <v>7.0000000000000007E-2</v>
      </c>
      <c r="I38" s="37">
        <v>7.0000000000000007E-2</v>
      </c>
      <c r="J38" s="38">
        <v>0.16</v>
      </c>
      <c r="K38" s="22"/>
      <c r="L38" s="22"/>
      <c r="M38" s="22"/>
      <c r="N38" s="22"/>
      <c r="O38" s="22"/>
      <c r="P38" s="22"/>
    </row>
    <row r="39" spans="1:16" ht="39" customHeight="1" x14ac:dyDescent="0.2">
      <c r="A39" s="22"/>
      <c r="B39" s="35"/>
      <c r="C39" s="1181" t="s">
        <v>570</v>
      </c>
      <c r="D39" s="1182"/>
      <c r="E39" s="1183"/>
      <c r="F39" s="36">
        <v>0.13</v>
      </c>
      <c r="G39" s="37">
        <v>0.35</v>
      </c>
      <c r="H39" s="37">
        <v>0.48</v>
      </c>
      <c r="I39" s="37">
        <v>0.45</v>
      </c>
      <c r="J39" s="38">
        <v>0.01</v>
      </c>
      <c r="K39" s="22"/>
      <c r="L39" s="22"/>
      <c r="M39" s="22"/>
      <c r="N39" s="22"/>
      <c r="O39" s="22"/>
      <c r="P39" s="22"/>
    </row>
    <row r="40" spans="1:16" ht="39" customHeight="1" x14ac:dyDescent="0.2">
      <c r="A40" s="22"/>
      <c r="B40" s="35"/>
      <c r="C40" s="1181" t="s">
        <v>571</v>
      </c>
      <c r="D40" s="1182"/>
      <c r="E40" s="1183"/>
      <c r="F40" s="36">
        <v>0</v>
      </c>
      <c r="G40" s="37">
        <v>0</v>
      </c>
      <c r="H40" s="37">
        <v>0</v>
      </c>
      <c r="I40" s="37">
        <v>0.01</v>
      </c>
      <c r="J40" s="38">
        <v>0</v>
      </c>
      <c r="K40" s="22"/>
      <c r="L40" s="22"/>
      <c r="M40" s="22"/>
      <c r="N40" s="22"/>
      <c r="O40" s="22"/>
      <c r="P40" s="22"/>
    </row>
    <row r="41" spans="1:16" ht="39" customHeight="1" x14ac:dyDescent="0.2">
      <c r="A41" s="22"/>
      <c r="B41" s="35"/>
      <c r="C41" s="1181" t="s">
        <v>572</v>
      </c>
      <c r="D41" s="1182"/>
      <c r="E41" s="1183"/>
      <c r="F41" s="36">
        <v>0</v>
      </c>
      <c r="G41" s="37">
        <v>0</v>
      </c>
      <c r="H41" s="37">
        <v>0</v>
      </c>
      <c r="I41" s="37">
        <v>0</v>
      </c>
      <c r="J41" s="38">
        <v>0</v>
      </c>
      <c r="K41" s="22"/>
      <c r="L41" s="22"/>
      <c r="M41" s="22"/>
      <c r="N41" s="22"/>
      <c r="O41" s="22"/>
      <c r="P41" s="22"/>
    </row>
    <row r="42" spans="1:16" ht="39" customHeight="1" x14ac:dyDescent="0.2">
      <c r="A42" s="22"/>
      <c r="B42" s="39"/>
      <c r="C42" s="1181" t="s">
        <v>573</v>
      </c>
      <c r="D42" s="1182"/>
      <c r="E42" s="1183"/>
      <c r="F42" s="36" t="s">
        <v>519</v>
      </c>
      <c r="G42" s="37" t="s">
        <v>519</v>
      </c>
      <c r="H42" s="37" t="s">
        <v>519</v>
      </c>
      <c r="I42" s="37" t="s">
        <v>519</v>
      </c>
      <c r="J42" s="38" t="s">
        <v>519</v>
      </c>
      <c r="K42" s="22"/>
      <c r="L42" s="22"/>
      <c r="M42" s="22"/>
      <c r="N42" s="22"/>
      <c r="O42" s="22"/>
      <c r="P42" s="22"/>
    </row>
    <row r="43" spans="1:16" ht="39" customHeight="1" thickBot="1" x14ac:dyDescent="0.25">
      <c r="A43" s="22"/>
      <c r="B43" s="40"/>
      <c r="C43" s="1184" t="s">
        <v>574</v>
      </c>
      <c r="D43" s="1185"/>
      <c r="E43" s="1186"/>
      <c r="F43" s="41">
        <v>0.02</v>
      </c>
      <c r="G43" s="42">
        <v>0.09</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WOBScb6c22elRJfQrtVDg07MERTCEWqgHqEwa70X//oKvV38Qw1mYcZF1eMaFVyr1m84AOZ4CJUq9NigJV8mQ==" saltValue="jUzwFafpm8zBS8c80hRr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2355</v>
      </c>
      <c r="L45" s="60">
        <v>2408</v>
      </c>
      <c r="M45" s="60">
        <v>2370</v>
      </c>
      <c r="N45" s="60">
        <v>2373</v>
      </c>
      <c r="O45" s="61">
        <v>2451</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519</v>
      </c>
      <c r="L46" s="64" t="s">
        <v>519</v>
      </c>
      <c r="M46" s="64" t="s">
        <v>519</v>
      </c>
      <c r="N46" s="64" t="s">
        <v>519</v>
      </c>
      <c r="O46" s="65" t="s">
        <v>519</v>
      </c>
      <c r="P46" s="48"/>
      <c r="Q46" s="48"/>
      <c r="R46" s="48"/>
      <c r="S46" s="48"/>
      <c r="T46" s="48"/>
      <c r="U46" s="48"/>
    </row>
    <row r="47" spans="1:21" ht="30.75" customHeight="1" x14ac:dyDescent="0.2">
      <c r="A47" s="48"/>
      <c r="B47" s="1214"/>
      <c r="C47" s="1215"/>
      <c r="D47" s="62"/>
      <c r="E47" s="1191" t="s">
        <v>13</v>
      </c>
      <c r="F47" s="1191"/>
      <c r="G47" s="1191"/>
      <c r="H47" s="1191"/>
      <c r="I47" s="1191"/>
      <c r="J47" s="1192"/>
      <c r="K47" s="63" t="s">
        <v>519</v>
      </c>
      <c r="L47" s="64" t="s">
        <v>519</v>
      </c>
      <c r="M47" s="64" t="s">
        <v>519</v>
      </c>
      <c r="N47" s="64" t="s">
        <v>519</v>
      </c>
      <c r="O47" s="65" t="s">
        <v>519</v>
      </c>
      <c r="P47" s="48"/>
      <c r="Q47" s="48"/>
      <c r="R47" s="48"/>
      <c r="S47" s="48"/>
      <c r="T47" s="48"/>
      <c r="U47" s="48"/>
    </row>
    <row r="48" spans="1:21" ht="30.75" customHeight="1" x14ac:dyDescent="0.2">
      <c r="A48" s="48"/>
      <c r="B48" s="1214"/>
      <c r="C48" s="1215"/>
      <c r="D48" s="62"/>
      <c r="E48" s="1191" t="s">
        <v>14</v>
      </c>
      <c r="F48" s="1191"/>
      <c r="G48" s="1191"/>
      <c r="H48" s="1191"/>
      <c r="I48" s="1191"/>
      <c r="J48" s="1192"/>
      <c r="K48" s="63">
        <v>858</v>
      </c>
      <c r="L48" s="64">
        <v>950</v>
      </c>
      <c r="M48" s="64">
        <v>751</v>
      </c>
      <c r="N48" s="64">
        <v>733</v>
      </c>
      <c r="O48" s="65">
        <v>715</v>
      </c>
      <c r="P48" s="48"/>
      <c r="Q48" s="48"/>
      <c r="R48" s="48"/>
      <c r="S48" s="48"/>
      <c r="T48" s="48"/>
      <c r="U48" s="48"/>
    </row>
    <row r="49" spans="1:21" ht="30.75" customHeight="1" x14ac:dyDescent="0.2">
      <c r="A49" s="48"/>
      <c r="B49" s="1214"/>
      <c r="C49" s="1215"/>
      <c r="D49" s="62"/>
      <c r="E49" s="1191" t="s">
        <v>15</v>
      </c>
      <c r="F49" s="1191"/>
      <c r="G49" s="1191"/>
      <c r="H49" s="1191"/>
      <c r="I49" s="1191"/>
      <c r="J49" s="1192"/>
      <c r="K49" s="63">
        <v>47</v>
      </c>
      <c r="L49" s="64">
        <v>47</v>
      </c>
      <c r="M49" s="64">
        <v>46</v>
      </c>
      <c r="N49" s="64">
        <v>46</v>
      </c>
      <c r="O49" s="65">
        <v>48</v>
      </c>
      <c r="P49" s="48"/>
      <c r="Q49" s="48"/>
      <c r="R49" s="48"/>
      <c r="S49" s="48"/>
      <c r="T49" s="48"/>
      <c r="U49" s="48"/>
    </row>
    <row r="50" spans="1:21" ht="30.75" customHeight="1" x14ac:dyDescent="0.2">
      <c r="A50" s="48"/>
      <c r="B50" s="1214"/>
      <c r="C50" s="1215"/>
      <c r="D50" s="62"/>
      <c r="E50" s="1191" t="s">
        <v>16</v>
      </c>
      <c r="F50" s="1191"/>
      <c r="G50" s="1191"/>
      <c r="H50" s="1191"/>
      <c r="I50" s="1191"/>
      <c r="J50" s="1192"/>
      <c r="K50" s="63">
        <v>16</v>
      </c>
      <c r="L50" s="64">
        <v>16</v>
      </c>
      <c r="M50" s="64">
        <v>17</v>
      </c>
      <c r="N50" s="64">
        <v>15</v>
      </c>
      <c r="O50" s="65">
        <v>13</v>
      </c>
      <c r="P50" s="48"/>
      <c r="Q50" s="48"/>
      <c r="R50" s="48"/>
      <c r="S50" s="48"/>
      <c r="T50" s="48"/>
      <c r="U50" s="48"/>
    </row>
    <row r="51" spans="1:21" ht="30.75" customHeight="1" x14ac:dyDescent="0.2">
      <c r="A51" s="48"/>
      <c r="B51" s="1216"/>
      <c r="C51" s="1217"/>
      <c r="D51" s="66"/>
      <c r="E51" s="1191" t="s">
        <v>17</v>
      </c>
      <c r="F51" s="1191"/>
      <c r="G51" s="1191"/>
      <c r="H51" s="1191"/>
      <c r="I51" s="1191"/>
      <c r="J51" s="1192"/>
      <c r="K51" s="63" t="s">
        <v>519</v>
      </c>
      <c r="L51" s="64" t="s">
        <v>519</v>
      </c>
      <c r="M51" s="64" t="s">
        <v>519</v>
      </c>
      <c r="N51" s="64" t="s">
        <v>519</v>
      </c>
      <c r="O51" s="65" t="s">
        <v>519</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2250</v>
      </c>
      <c r="L52" s="64">
        <v>2181</v>
      </c>
      <c r="M52" s="64">
        <v>1985</v>
      </c>
      <c r="N52" s="64">
        <v>1988</v>
      </c>
      <c r="O52" s="65">
        <v>1937</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1026</v>
      </c>
      <c r="L53" s="69">
        <v>1240</v>
      </c>
      <c r="M53" s="69">
        <v>1199</v>
      </c>
      <c r="N53" s="69">
        <v>1179</v>
      </c>
      <c r="O53" s="70">
        <v>1290</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3">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97" t="s">
        <v>25</v>
      </c>
      <c r="C58" s="1198"/>
      <c r="D58" s="1203" t="s">
        <v>26</v>
      </c>
      <c r="E58" s="1204"/>
      <c r="F58" s="1204"/>
      <c r="G58" s="1204"/>
      <c r="H58" s="1204"/>
      <c r="I58" s="1204"/>
      <c r="J58" s="1205"/>
      <c r="K58" s="83"/>
      <c r="L58" s="84"/>
      <c r="M58" s="84"/>
      <c r="N58" s="84"/>
      <c r="O58" s="85"/>
    </row>
    <row r="59" spans="1:21" ht="31.5" customHeight="1" x14ac:dyDescent="0.2">
      <c r="B59" s="1199"/>
      <c r="C59" s="1200"/>
      <c r="D59" s="1206" t="s">
        <v>27</v>
      </c>
      <c r="E59" s="1207"/>
      <c r="F59" s="1207"/>
      <c r="G59" s="1207"/>
      <c r="H59" s="1207"/>
      <c r="I59" s="1207"/>
      <c r="J59" s="1208"/>
      <c r="K59" s="86"/>
      <c r="L59" s="87"/>
      <c r="M59" s="87"/>
      <c r="N59" s="87"/>
      <c r="O59" s="88"/>
    </row>
    <row r="60" spans="1:21" ht="31.5" customHeight="1" thickBot="1" x14ac:dyDescent="0.25">
      <c r="B60" s="1201"/>
      <c r="C60" s="1202"/>
      <c r="D60" s="1209" t="s">
        <v>28</v>
      </c>
      <c r="E60" s="1210"/>
      <c r="F60" s="1210"/>
      <c r="G60" s="1210"/>
      <c r="H60" s="1210"/>
      <c r="I60" s="1210"/>
      <c r="J60" s="1211"/>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3crVfWT8T9Rt0DmypgvNzaNan6SCfpw+S9ee44/4XDRXG+JM88BgSkCGWulq2jvr8KFTq7VnYZ3r4NWd75Fqg==" saltValue="UQZ3FMdUshi+Zdkbv4LxO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560</v>
      </c>
      <c r="J40" s="103" t="s">
        <v>561</v>
      </c>
      <c r="K40" s="103" t="s">
        <v>562</v>
      </c>
      <c r="L40" s="103" t="s">
        <v>563</v>
      </c>
      <c r="M40" s="104" t="s">
        <v>564</v>
      </c>
    </row>
    <row r="41" spans="2:13" ht="27.75" customHeight="1" x14ac:dyDescent="0.2">
      <c r="B41" s="1232" t="s">
        <v>31</v>
      </c>
      <c r="C41" s="1233"/>
      <c r="D41" s="105"/>
      <c r="E41" s="1234" t="s">
        <v>32</v>
      </c>
      <c r="F41" s="1234"/>
      <c r="G41" s="1234"/>
      <c r="H41" s="1235"/>
      <c r="I41" s="355">
        <v>22592</v>
      </c>
      <c r="J41" s="356">
        <v>22968</v>
      </c>
      <c r="K41" s="356">
        <v>23883</v>
      </c>
      <c r="L41" s="356">
        <v>24580</v>
      </c>
      <c r="M41" s="357">
        <v>25001</v>
      </c>
    </row>
    <row r="42" spans="2:13" ht="27.75" customHeight="1" x14ac:dyDescent="0.2">
      <c r="B42" s="1222"/>
      <c r="C42" s="1223"/>
      <c r="D42" s="106"/>
      <c r="E42" s="1226" t="s">
        <v>33</v>
      </c>
      <c r="F42" s="1226"/>
      <c r="G42" s="1226"/>
      <c r="H42" s="1227"/>
      <c r="I42" s="358">
        <v>58</v>
      </c>
      <c r="J42" s="359">
        <v>42</v>
      </c>
      <c r="K42" s="359">
        <v>95</v>
      </c>
      <c r="L42" s="359">
        <v>78</v>
      </c>
      <c r="M42" s="360">
        <v>91</v>
      </c>
    </row>
    <row r="43" spans="2:13" ht="27.75" customHeight="1" x14ac:dyDescent="0.2">
      <c r="B43" s="1222"/>
      <c r="C43" s="1223"/>
      <c r="D43" s="106"/>
      <c r="E43" s="1226" t="s">
        <v>34</v>
      </c>
      <c r="F43" s="1226"/>
      <c r="G43" s="1226"/>
      <c r="H43" s="1227"/>
      <c r="I43" s="358">
        <v>7776</v>
      </c>
      <c r="J43" s="359">
        <v>7438</v>
      </c>
      <c r="K43" s="359">
        <v>7334</v>
      </c>
      <c r="L43" s="359">
        <v>7052</v>
      </c>
      <c r="M43" s="360">
        <v>6627</v>
      </c>
    </row>
    <row r="44" spans="2:13" ht="27.75" customHeight="1" x14ac:dyDescent="0.2">
      <c r="B44" s="1222"/>
      <c r="C44" s="1223"/>
      <c r="D44" s="106"/>
      <c r="E44" s="1226" t="s">
        <v>35</v>
      </c>
      <c r="F44" s="1226"/>
      <c r="G44" s="1226"/>
      <c r="H44" s="1227"/>
      <c r="I44" s="358">
        <v>385</v>
      </c>
      <c r="J44" s="359">
        <v>341</v>
      </c>
      <c r="K44" s="359">
        <v>296</v>
      </c>
      <c r="L44" s="359">
        <v>259</v>
      </c>
      <c r="M44" s="360">
        <v>213</v>
      </c>
    </row>
    <row r="45" spans="2:13" ht="27.75" customHeight="1" x14ac:dyDescent="0.2">
      <c r="B45" s="1222"/>
      <c r="C45" s="1223"/>
      <c r="D45" s="106"/>
      <c r="E45" s="1226" t="s">
        <v>36</v>
      </c>
      <c r="F45" s="1226"/>
      <c r="G45" s="1226"/>
      <c r="H45" s="1227"/>
      <c r="I45" s="358">
        <v>4207</v>
      </c>
      <c r="J45" s="359">
        <v>4002</v>
      </c>
      <c r="K45" s="359">
        <v>3748</v>
      </c>
      <c r="L45" s="359">
        <v>3522</v>
      </c>
      <c r="M45" s="360">
        <v>3314</v>
      </c>
    </row>
    <row r="46" spans="2:13" ht="27.75" customHeight="1" x14ac:dyDescent="0.2">
      <c r="B46" s="1222"/>
      <c r="C46" s="1223"/>
      <c r="D46" s="107"/>
      <c r="E46" s="1226" t="s">
        <v>37</v>
      </c>
      <c r="F46" s="1226"/>
      <c r="G46" s="1226"/>
      <c r="H46" s="1227"/>
      <c r="I46" s="358" t="s">
        <v>519</v>
      </c>
      <c r="J46" s="359" t="s">
        <v>519</v>
      </c>
      <c r="K46" s="359" t="s">
        <v>519</v>
      </c>
      <c r="L46" s="359" t="s">
        <v>519</v>
      </c>
      <c r="M46" s="360" t="s">
        <v>519</v>
      </c>
    </row>
    <row r="47" spans="2:13" ht="27.75" customHeight="1" x14ac:dyDescent="0.2">
      <c r="B47" s="1222"/>
      <c r="C47" s="1223"/>
      <c r="D47" s="108"/>
      <c r="E47" s="1236" t="s">
        <v>38</v>
      </c>
      <c r="F47" s="1237"/>
      <c r="G47" s="1237"/>
      <c r="H47" s="1238"/>
      <c r="I47" s="358" t="s">
        <v>519</v>
      </c>
      <c r="J47" s="359" t="s">
        <v>519</v>
      </c>
      <c r="K47" s="359" t="s">
        <v>519</v>
      </c>
      <c r="L47" s="359" t="s">
        <v>519</v>
      </c>
      <c r="M47" s="360" t="s">
        <v>519</v>
      </c>
    </row>
    <row r="48" spans="2:13" ht="27.75" customHeight="1" x14ac:dyDescent="0.2">
      <c r="B48" s="1222"/>
      <c r="C48" s="1223"/>
      <c r="D48" s="106"/>
      <c r="E48" s="1226" t="s">
        <v>39</v>
      </c>
      <c r="F48" s="1226"/>
      <c r="G48" s="1226"/>
      <c r="H48" s="1227"/>
      <c r="I48" s="358" t="s">
        <v>519</v>
      </c>
      <c r="J48" s="359" t="s">
        <v>519</v>
      </c>
      <c r="K48" s="359" t="s">
        <v>519</v>
      </c>
      <c r="L48" s="359" t="s">
        <v>519</v>
      </c>
      <c r="M48" s="360" t="s">
        <v>519</v>
      </c>
    </row>
    <row r="49" spans="2:13" ht="27.75" customHeight="1" x14ac:dyDescent="0.2">
      <c r="B49" s="1224"/>
      <c r="C49" s="1225"/>
      <c r="D49" s="106"/>
      <c r="E49" s="1226" t="s">
        <v>40</v>
      </c>
      <c r="F49" s="1226"/>
      <c r="G49" s="1226"/>
      <c r="H49" s="1227"/>
      <c r="I49" s="358" t="s">
        <v>519</v>
      </c>
      <c r="J49" s="359" t="s">
        <v>519</v>
      </c>
      <c r="K49" s="359" t="s">
        <v>519</v>
      </c>
      <c r="L49" s="359" t="s">
        <v>519</v>
      </c>
      <c r="M49" s="360" t="s">
        <v>519</v>
      </c>
    </row>
    <row r="50" spans="2:13" ht="27.75" customHeight="1" x14ac:dyDescent="0.2">
      <c r="B50" s="1220" t="s">
        <v>41</v>
      </c>
      <c r="C50" s="1221"/>
      <c r="D50" s="109"/>
      <c r="E50" s="1226" t="s">
        <v>42</v>
      </c>
      <c r="F50" s="1226"/>
      <c r="G50" s="1226"/>
      <c r="H50" s="1227"/>
      <c r="I50" s="358">
        <v>7667</v>
      </c>
      <c r="J50" s="359">
        <v>7765</v>
      </c>
      <c r="K50" s="359">
        <v>7811</v>
      </c>
      <c r="L50" s="359">
        <v>9374</v>
      </c>
      <c r="M50" s="360">
        <v>9791</v>
      </c>
    </row>
    <row r="51" spans="2:13" ht="27.75" customHeight="1" x14ac:dyDescent="0.2">
      <c r="B51" s="1222"/>
      <c r="C51" s="1223"/>
      <c r="D51" s="106"/>
      <c r="E51" s="1226" t="s">
        <v>43</v>
      </c>
      <c r="F51" s="1226"/>
      <c r="G51" s="1226"/>
      <c r="H51" s="1227"/>
      <c r="I51" s="358">
        <v>276</v>
      </c>
      <c r="J51" s="359">
        <v>262</v>
      </c>
      <c r="K51" s="359">
        <v>243</v>
      </c>
      <c r="L51" s="359">
        <v>213</v>
      </c>
      <c r="M51" s="360">
        <v>192</v>
      </c>
    </row>
    <row r="52" spans="2:13" ht="27.75" customHeight="1" x14ac:dyDescent="0.2">
      <c r="B52" s="1224"/>
      <c r="C52" s="1225"/>
      <c r="D52" s="106"/>
      <c r="E52" s="1226" t="s">
        <v>44</v>
      </c>
      <c r="F52" s="1226"/>
      <c r="G52" s="1226"/>
      <c r="H52" s="1227"/>
      <c r="I52" s="358">
        <v>20507</v>
      </c>
      <c r="J52" s="359">
        <v>20935</v>
      </c>
      <c r="K52" s="359">
        <v>20649</v>
      </c>
      <c r="L52" s="359">
        <v>21345</v>
      </c>
      <c r="M52" s="360">
        <v>21936</v>
      </c>
    </row>
    <row r="53" spans="2:13" ht="27.75" customHeight="1" thickBot="1" x14ac:dyDescent="0.25">
      <c r="B53" s="1228" t="s">
        <v>45</v>
      </c>
      <c r="C53" s="1229"/>
      <c r="D53" s="110"/>
      <c r="E53" s="1230" t="s">
        <v>46</v>
      </c>
      <c r="F53" s="1230"/>
      <c r="G53" s="1230"/>
      <c r="H53" s="1231"/>
      <c r="I53" s="361">
        <v>6566</v>
      </c>
      <c r="J53" s="362">
        <v>5828</v>
      </c>
      <c r="K53" s="362">
        <v>6654</v>
      </c>
      <c r="L53" s="362">
        <v>4558</v>
      </c>
      <c r="M53" s="363">
        <v>3327</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cbE6naOTYlPGx0AB5sWPtdxhj3abJkQFa7dx4rn2v+6mPkVS+ShP4ytyyjbm1KCFzLNLGw8xWmUy1cjXvJ1v/Q==" saltValue="8xl1oOW/WUTc/lLzaHkP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562</v>
      </c>
      <c r="G54" s="119" t="s">
        <v>563</v>
      </c>
      <c r="H54" s="120" t="s">
        <v>564</v>
      </c>
    </row>
    <row r="55" spans="2:8" ht="52.5" customHeight="1" x14ac:dyDescent="0.2">
      <c r="B55" s="121"/>
      <c r="C55" s="1247" t="s">
        <v>49</v>
      </c>
      <c r="D55" s="1247"/>
      <c r="E55" s="1248"/>
      <c r="F55" s="122">
        <v>2990</v>
      </c>
      <c r="G55" s="122">
        <v>3416</v>
      </c>
      <c r="H55" s="123">
        <v>3420</v>
      </c>
    </row>
    <row r="56" spans="2:8" ht="52.5" customHeight="1" x14ac:dyDescent="0.2">
      <c r="B56" s="124"/>
      <c r="C56" s="1249" t="s">
        <v>50</v>
      </c>
      <c r="D56" s="1249"/>
      <c r="E56" s="1250"/>
      <c r="F56" s="125">
        <v>1214</v>
      </c>
      <c r="G56" s="125">
        <v>2204</v>
      </c>
      <c r="H56" s="126">
        <v>3190</v>
      </c>
    </row>
    <row r="57" spans="2:8" ht="53.25" customHeight="1" x14ac:dyDescent="0.2">
      <c r="B57" s="124"/>
      <c r="C57" s="1251" t="s">
        <v>51</v>
      </c>
      <c r="D57" s="1251"/>
      <c r="E57" s="1252"/>
      <c r="F57" s="127">
        <v>2506</v>
      </c>
      <c r="G57" s="127">
        <v>2691</v>
      </c>
      <c r="H57" s="128">
        <v>2131</v>
      </c>
    </row>
    <row r="58" spans="2:8" ht="45.75" customHeight="1" x14ac:dyDescent="0.2">
      <c r="B58" s="129"/>
      <c r="C58" s="1239" t="s">
        <v>593</v>
      </c>
      <c r="D58" s="1240"/>
      <c r="E58" s="1241"/>
      <c r="F58" s="130">
        <v>724</v>
      </c>
      <c r="G58" s="130">
        <v>849</v>
      </c>
      <c r="H58" s="131">
        <v>965</v>
      </c>
    </row>
    <row r="59" spans="2:8" ht="45.75" customHeight="1" x14ac:dyDescent="0.2">
      <c r="B59" s="129"/>
      <c r="C59" s="1239" t="s">
        <v>594</v>
      </c>
      <c r="D59" s="1240" t="s">
        <v>594</v>
      </c>
      <c r="E59" s="1241" t="s">
        <v>594</v>
      </c>
      <c r="F59" s="130" t="s">
        <v>519</v>
      </c>
      <c r="G59" s="130" t="s">
        <v>519</v>
      </c>
      <c r="H59" s="131">
        <v>233</v>
      </c>
    </row>
    <row r="60" spans="2:8" ht="45.75" customHeight="1" x14ac:dyDescent="0.2">
      <c r="B60" s="129"/>
      <c r="C60" s="1239" t="s">
        <v>595</v>
      </c>
      <c r="D60" s="1240" t="s">
        <v>595</v>
      </c>
      <c r="E60" s="1241" t="s">
        <v>595</v>
      </c>
      <c r="F60" s="130">
        <v>1289</v>
      </c>
      <c r="G60" s="130">
        <v>1314</v>
      </c>
      <c r="H60" s="131">
        <v>387</v>
      </c>
    </row>
    <row r="61" spans="2:8" ht="45.75" customHeight="1" x14ac:dyDescent="0.2">
      <c r="B61" s="129"/>
      <c r="C61" s="1239" t="s">
        <v>596</v>
      </c>
      <c r="D61" s="1240"/>
      <c r="E61" s="1241"/>
      <c r="F61" s="130">
        <v>148</v>
      </c>
      <c r="G61" s="130">
        <v>172</v>
      </c>
      <c r="H61" s="131">
        <v>199</v>
      </c>
    </row>
    <row r="62" spans="2:8" ht="45.75" customHeight="1" thickBot="1" x14ac:dyDescent="0.25">
      <c r="B62" s="132"/>
      <c r="C62" s="1242" t="s">
        <v>597</v>
      </c>
      <c r="D62" s="1243" t="s">
        <v>597</v>
      </c>
      <c r="E62" s="1244" t="s">
        <v>597</v>
      </c>
      <c r="F62" s="133">
        <v>38</v>
      </c>
      <c r="G62" s="133">
        <v>43</v>
      </c>
      <c r="H62" s="134">
        <v>58</v>
      </c>
    </row>
    <row r="63" spans="2:8" ht="52.5" customHeight="1" thickBot="1" x14ac:dyDescent="0.25">
      <c r="B63" s="135"/>
      <c r="C63" s="1245" t="s">
        <v>52</v>
      </c>
      <c r="D63" s="1245"/>
      <c r="E63" s="1246"/>
      <c r="F63" s="136">
        <v>6710</v>
      </c>
      <c r="G63" s="136">
        <v>8311</v>
      </c>
      <c r="H63" s="137">
        <v>8741</v>
      </c>
    </row>
    <row r="64" spans="2:8" ht="13" x14ac:dyDescent="0.2"/>
  </sheetData>
  <sheetProtection algorithmName="SHA-512" hashValue="pZHsdbsRuHuKugpoz7QmeVNVKrDT8okV40g4k+1xt/+z/FywmCqMj3iAY+vGlWCuk5d/Ey5M6xXpuaH26EiZLg==" saltValue="nXTMxvjWuRk0rL8HdD2h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11B4-482E-4BEA-AEDE-EC491A211D8D}">
  <sheetPr>
    <pageSetUpPr fitToPage="1"/>
  </sheetPr>
  <dimension ref="A1:DE85"/>
  <sheetViews>
    <sheetView showGridLines="0" topLeftCell="A6" zoomScaleNormal="100" zoomScaleSheetLayoutView="55" workbookViewId="0">
      <selection activeCell="AR62" sqref="AR62:AS64"/>
    </sheetView>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604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7" t="s">
        <v>607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365"/>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365"/>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365"/>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365"/>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602</v>
      </c>
    </row>
    <row r="50" spans="1:109" ht="13" x14ac:dyDescent="0.2">
      <c r="B50" s="365"/>
      <c r="G50" s="1266"/>
      <c r="H50" s="1266"/>
      <c r="I50" s="1266"/>
      <c r="J50" s="1266"/>
      <c r="K50" s="373"/>
      <c r="L50" s="373"/>
      <c r="M50" s="372"/>
      <c r="N50" s="372"/>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53" t="s">
        <v>560</v>
      </c>
      <c r="BQ50" s="1253"/>
      <c r="BR50" s="1253"/>
      <c r="BS50" s="1253"/>
      <c r="BT50" s="1253"/>
      <c r="BU50" s="1253"/>
      <c r="BV50" s="1253"/>
      <c r="BW50" s="1253"/>
      <c r="BX50" s="1253" t="s">
        <v>561</v>
      </c>
      <c r="BY50" s="1253"/>
      <c r="BZ50" s="1253"/>
      <c r="CA50" s="1253"/>
      <c r="CB50" s="1253"/>
      <c r="CC50" s="1253"/>
      <c r="CD50" s="1253"/>
      <c r="CE50" s="1253"/>
      <c r="CF50" s="1253" t="s">
        <v>562</v>
      </c>
      <c r="CG50" s="1253"/>
      <c r="CH50" s="1253"/>
      <c r="CI50" s="1253"/>
      <c r="CJ50" s="1253"/>
      <c r="CK50" s="1253"/>
      <c r="CL50" s="1253"/>
      <c r="CM50" s="1253"/>
      <c r="CN50" s="1253" t="s">
        <v>563</v>
      </c>
      <c r="CO50" s="1253"/>
      <c r="CP50" s="1253"/>
      <c r="CQ50" s="1253"/>
      <c r="CR50" s="1253"/>
      <c r="CS50" s="1253"/>
      <c r="CT50" s="1253"/>
      <c r="CU50" s="1253"/>
      <c r="CV50" s="1253" t="s">
        <v>564</v>
      </c>
      <c r="CW50" s="1253"/>
      <c r="CX50" s="1253"/>
      <c r="CY50" s="1253"/>
      <c r="CZ50" s="1253"/>
      <c r="DA50" s="1253"/>
      <c r="DB50" s="1253"/>
      <c r="DC50" s="1253"/>
    </row>
    <row r="51" spans="1:109" ht="13.5" customHeight="1" x14ac:dyDescent="0.2">
      <c r="B51" s="365"/>
      <c r="G51" s="1255"/>
      <c r="H51" s="1255"/>
      <c r="I51" s="1273"/>
      <c r="J51" s="1273"/>
      <c r="K51" s="1271"/>
      <c r="L51" s="1271"/>
      <c r="M51" s="1271"/>
      <c r="N51" s="1271"/>
      <c r="AM51" s="371"/>
      <c r="AN51" s="1270" t="s">
        <v>601</v>
      </c>
      <c r="AO51" s="1270"/>
      <c r="AP51" s="1270"/>
      <c r="AQ51" s="1270"/>
      <c r="AR51" s="1270"/>
      <c r="AS51" s="1270"/>
      <c r="AT51" s="1270"/>
      <c r="AU51" s="1270"/>
      <c r="AV51" s="1270"/>
      <c r="AW51" s="1270"/>
      <c r="AX51" s="1270"/>
      <c r="AY51" s="1270"/>
      <c r="AZ51" s="1270"/>
      <c r="BA51" s="1270"/>
      <c r="BB51" s="1270" t="s">
        <v>599</v>
      </c>
      <c r="BC51" s="1270"/>
      <c r="BD51" s="1270"/>
      <c r="BE51" s="1270"/>
      <c r="BF51" s="1270"/>
      <c r="BG51" s="1270"/>
      <c r="BH51" s="1270"/>
      <c r="BI51" s="1270"/>
      <c r="BJ51" s="1270"/>
      <c r="BK51" s="1270"/>
      <c r="BL51" s="1270"/>
      <c r="BM51" s="1270"/>
      <c r="BN51" s="1270"/>
      <c r="BO51" s="1270"/>
      <c r="BP51" s="1256"/>
      <c r="BQ51" s="1254"/>
      <c r="BR51" s="1254"/>
      <c r="BS51" s="1254"/>
      <c r="BT51" s="1254"/>
      <c r="BU51" s="1254"/>
      <c r="BV51" s="1254"/>
      <c r="BW51" s="1254"/>
      <c r="BX51" s="1256"/>
      <c r="BY51" s="1254"/>
      <c r="BZ51" s="1254"/>
      <c r="CA51" s="1254"/>
      <c r="CB51" s="1254"/>
      <c r="CC51" s="1254"/>
      <c r="CD51" s="1254"/>
      <c r="CE51" s="1254"/>
      <c r="CF51" s="1256"/>
      <c r="CG51" s="1254"/>
      <c r="CH51" s="1254"/>
      <c r="CI51" s="1254"/>
      <c r="CJ51" s="1254"/>
      <c r="CK51" s="1254"/>
      <c r="CL51" s="1254"/>
      <c r="CM51" s="1254"/>
      <c r="CN51" s="1254">
        <v>41.9</v>
      </c>
      <c r="CO51" s="1254"/>
      <c r="CP51" s="1254"/>
      <c r="CQ51" s="1254"/>
      <c r="CR51" s="1254"/>
      <c r="CS51" s="1254"/>
      <c r="CT51" s="1254"/>
      <c r="CU51" s="1254"/>
      <c r="CV51" s="1254">
        <v>31.7</v>
      </c>
      <c r="CW51" s="1254"/>
      <c r="CX51" s="1254"/>
      <c r="CY51" s="1254"/>
      <c r="CZ51" s="1254"/>
      <c r="DA51" s="1254"/>
      <c r="DB51" s="1254"/>
      <c r="DC51" s="1254"/>
    </row>
    <row r="52" spans="1:109" ht="13" x14ac:dyDescent="0.2">
      <c r="B52" s="365"/>
      <c r="G52" s="1255"/>
      <c r="H52" s="1255"/>
      <c r="I52" s="1273"/>
      <c r="J52" s="1273"/>
      <c r="K52" s="1271"/>
      <c r="L52" s="1271"/>
      <c r="M52" s="1271"/>
      <c r="N52" s="1271"/>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 x14ac:dyDescent="0.2">
      <c r="A53" s="379"/>
      <c r="B53" s="365"/>
      <c r="G53" s="1255"/>
      <c r="H53" s="1255"/>
      <c r="I53" s="1266"/>
      <c r="J53" s="1266"/>
      <c r="K53" s="1271"/>
      <c r="L53" s="1271"/>
      <c r="M53" s="1271"/>
      <c r="N53" s="1271"/>
      <c r="AM53" s="371"/>
      <c r="AN53" s="1270"/>
      <c r="AO53" s="1270"/>
      <c r="AP53" s="1270"/>
      <c r="AQ53" s="1270"/>
      <c r="AR53" s="1270"/>
      <c r="AS53" s="1270"/>
      <c r="AT53" s="1270"/>
      <c r="AU53" s="1270"/>
      <c r="AV53" s="1270"/>
      <c r="AW53" s="1270"/>
      <c r="AX53" s="1270"/>
      <c r="AY53" s="1270"/>
      <c r="AZ53" s="1270"/>
      <c r="BA53" s="1270"/>
      <c r="BB53" s="1270" t="s">
        <v>606</v>
      </c>
      <c r="BC53" s="1270"/>
      <c r="BD53" s="1270"/>
      <c r="BE53" s="1270"/>
      <c r="BF53" s="1270"/>
      <c r="BG53" s="1270"/>
      <c r="BH53" s="1270"/>
      <c r="BI53" s="1270"/>
      <c r="BJ53" s="1270"/>
      <c r="BK53" s="1270"/>
      <c r="BL53" s="1270"/>
      <c r="BM53" s="1270"/>
      <c r="BN53" s="1270"/>
      <c r="BO53" s="1270"/>
      <c r="BP53" s="1256"/>
      <c r="BQ53" s="1254"/>
      <c r="BR53" s="1254"/>
      <c r="BS53" s="1254"/>
      <c r="BT53" s="1254"/>
      <c r="BU53" s="1254"/>
      <c r="BV53" s="1254"/>
      <c r="BW53" s="1254"/>
      <c r="BX53" s="1256"/>
      <c r="BY53" s="1254"/>
      <c r="BZ53" s="1254"/>
      <c r="CA53" s="1254"/>
      <c r="CB53" s="1254"/>
      <c r="CC53" s="1254"/>
      <c r="CD53" s="1254"/>
      <c r="CE53" s="1254"/>
      <c r="CF53" s="1256"/>
      <c r="CG53" s="1254"/>
      <c r="CH53" s="1254"/>
      <c r="CI53" s="1254"/>
      <c r="CJ53" s="1254"/>
      <c r="CK53" s="1254"/>
      <c r="CL53" s="1254"/>
      <c r="CM53" s="1254"/>
      <c r="CN53" s="1254">
        <v>61.2</v>
      </c>
      <c r="CO53" s="1254"/>
      <c r="CP53" s="1254"/>
      <c r="CQ53" s="1254"/>
      <c r="CR53" s="1254"/>
      <c r="CS53" s="1254"/>
      <c r="CT53" s="1254"/>
      <c r="CU53" s="1254"/>
      <c r="CV53" s="1254">
        <v>61.2</v>
      </c>
      <c r="CW53" s="1254"/>
      <c r="CX53" s="1254"/>
      <c r="CY53" s="1254"/>
      <c r="CZ53" s="1254"/>
      <c r="DA53" s="1254"/>
      <c r="DB53" s="1254"/>
      <c r="DC53" s="1254"/>
    </row>
    <row r="54" spans="1:109" ht="13" x14ac:dyDescent="0.2">
      <c r="A54" s="379"/>
      <c r="B54" s="365"/>
      <c r="G54" s="1255"/>
      <c r="H54" s="1255"/>
      <c r="I54" s="1266"/>
      <c r="J54" s="1266"/>
      <c r="K54" s="1271"/>
      <c r="L54" s="1271"/>
      <c r="M54" s="1271"/>
      <c r="N54" s="1271"/>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 x14ac:dyDescent="0.2">
      <c r="A55" s="379"/>
      <c r="B55" s="365"/>
      <c r="G55" s="1266"/>
      <c r="H55" s="1266"/>
      <c r="I55" s="1266"/>
      <c r="J55" s="1266"/>
      <c r="K55" s="1271"/>
      <c r="L55" s="1271"/>
      <c r="M55" s="1271"/>
      <c r="N55" s="1271"/>
      <c r="AN55" s="1253" t="s">
        <v>600</v>
      </c>
      <c r="AO55" s="1253"/>
      <c r="AP55" s="1253"/>
      <c r="AQ55" s="1253"/>
      <c r="AR55" s="1253"/>
      <c r="AS55" s="1253"/>
      <c r="AT55" s="1253"/>
      <c r="AU55" s="1253"/>
      <c r="AV55" s="1253"/>
      <c r="AW55" s="1253"/>
      <c r="AX55" s="1253"/>
      <c r="AY55" s="1253"/>
      <c r="AZ55" s="1253"/>
      <c r="BA55" s="1253"/>
      <c r="BB55" s="1270" t="s">
        <v>599</v>
      </c>
      <c r="BC55" s="1270"/>
      <c r="BD55" s="1270"/>
      <c r="BE55" s="1270"/>
      <c r="BF55" s="1270"/>
      <c r="BG55" s="1270"/>
      <c r="BH55" s="1270"/>
      <c r="BI55" s="1270"/>
      <c r="BJ55" s="1270"/>
      <c r="BK55" s="1270"/>
      <c r="BL55" s="1270"/>
      <c r="BM55" s="1270"/>
      <c r="BN55" s="1270"/>
      <c r="BO55" s="1270"/>
      <c r="BP55" s="1256"/>
      <c r="BQ55" s="1254"/>
      <c r="BR55" s="1254"/>
      <c r="BS55" s="1254"/>
      <c r="BT55" s="1254"/>
      <c r="BU55" s="1254"/>
      <c r="BV55" s="1254"/>
      <c r="BW55" s="1254"/>
      <c r="BX55" s="1256"/>
      <c r="BY55" s="1254"/>
      <c r="BZ55" s="1254"/>
      <c r="CA55" s="1254"/>
      <c r="CB55" s="1254"/>
      <c r="CC55" s="1254"/>
      <c r="CD55" s="1254"/>
      <c r="CE55" s="1254"/>
      <c r="CF55" s="1256"/>
      <c r="CG55" s="1254"/>
      <c r="CH55" s="1254"/>
      <c r="CI55" s="1254"/>
      <c r="CJ55" s="1254"/>
      <c r="CK55" s="1254"/>
      <c r="CL55" s="1254"/>
      <c r="CM55" s="1254"/>
      <c r="CN55" s="1254">
        <v>25.1</v>
      </c>
      <c r="CO55" s="1254"/>
      <c r="CP55" s="1254"/>
      <c r="CQ55" s="1254"/>
      <c r="CR55" s="1254"/>
      <c r="CS55" s="1254"/>
      <c r="CT55" s="1254"/>
      <c r="CU55" s="1254"/>
      <c r="CV55" s="1254">
        <v>17.600000000000001</v>
      </c>
      <c r="CW55" s="1254"/>
      <c r="CX55" s="1254"/>
      <c r="CY55" s="1254"/>
      <c r="CZ55" s="1254"/>
      <c r="DA55" s="1254"/>
      <c r="DB55" s="1254"/>
      <c r="DC55" s="1254"/>
    </row>
    <row r="56" spans="1:109" ht="13" x14ac:dyDescent="0.2">
      <c r="A56" s="379"/>
      <c r="B56" s="365"/>
      <c r="G56" s="1266"/>
      <c r="H56" s="1266"/>
      <c r="I56" s="1266"/>
      <c r="J56" s="1266"/>
      <c r="K56" s="1271"/>
      <c r="L56" s="1271"/>
      <c r="M56" s="1271"/>
      <c r="N56" s="1271"/>
      <c r="AN56" s="1253"/>
      <c r="AO56" s="1253"/>
      <c r="AP56" s="1253"/>
      <c r="AQ56" s="1253"/>
      <c r="AR56" s="1253"/>
      <c r="AS56" s="1253"/>
      <c r="AT56" s="1253"/>
      <c r="AU56" s="1253"/>
      <c r="AV56" s="1253"/>
      <c r="AW56" s="1253"/>
      <c r="AX56" s="1253"/>
      <c r="AY56" s="1253"/>
      <c r="AZ56" s="1253"/>
      <c r="BA56" s="1253"/>
      <c r="BB56" s="1270"/>
      <c r="BC56" s="1270"/>
      <c r="BD56" s="1270"/>
      <c r="BE56" s="1270"/>
      <c r="BF56" s="1270"/>
      <c r="BG56" s="1270"/>
      <c r="BH56" s="1270"/>
      <c r="BI56" s="1270"/>
      <c r="BJ56" s="1270"/>
      <c r="BK56" s="1270"/>
      <c r="BL56" s="1270"/>
      <c r="BM56" s="1270"/>
      <c r="BN56" s="1270"/>
      <c r="BO56" s="1270"/>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79" customFormat="1" ht="13" x14ac:dyDescent="0.2">
      <c r="B57" s="385"/>
      <c r="G57" s="1266"/>
      <c r="H57" s="1266"/>
      <c r="I57" s="1272"/>
      <c r="J57" s="1272"/>
      <c r="K57" s="1271"/>
      <c r="L57" s="1271"/>
      <c r="M57" s="1271"/>
      <c r="N57" s="1271"/>
      <c r="AM57" s="364"/>
      <c r="AN57" s="1253"/>
      <c r="AO57" s="1253"/>
      <c r="AP57" s="1253"/>
      <c r="AQ57" s="1253"/>
      <c r="AR57" s="1253"/>
      <c r="AS57" s="1253"/>
      <c r="AT57" s="1253"/>
      <c r="AU57" s="1253"/>
      <c r="AV57" s="1253"/>
      <c r="AW57" s="1253"/>
      <c r="AX57" s="1253"/>
      <c r="AY57" s="1253"/>
      <c r="AZ57" s="1253"/>
      <c r="BA57" s="1253"/>
      <c r="BB57" s="1270" t="s">
        <v>606</v>
      </c>
      <c r="BC57" s="1270"/>
      <c r="BD57" s="1270"/>
      <c r="BE57" s="1270"/>
      <c r="BF57" s="1270"/>
      <c r="BG57" s="1270"/>
      <c r="BH57" s="1270"/>
      <c r="BI57" s="1270"/>
      <c r="BJ57" s="1270"/>
      <c r="BK57" s="1270"/>
      <c r="BL57" s="1270"/>
      <c r="BM57" s="1270"/>
      <c r="BN57" s="1270"/>
      <c r="BO57" s="1270"/>
      <c r="BP57" s="1256"/>
      <c r="BQ57" s="1254"/>
      <c r="BR57" s="1254"/>
      <c r="BS57" s="1254"/>
      <c r="BT57" s="1254"/>
      <c r="BU57" s="1254"/>
      <c r="BV57" s="1254"/>
      <c r="BW57" s="1254"/>
      <c r="BX57" s="1256"/>
      <c r="BY57" s="1254"/>
      <c r="BZ57" s="1254"/>
      <c r="CA57" s="1254"/>
      <c r="CB57" s="1254"/>
      <c r="CC57" s="1254"/>
      <c r="CD57" s="1254"/>
      <c r="CE57" s="1254"/>
      <c r="CF57" s="1256"/>
      <c r="CG57" s="1254"/>
      <c r="CH57" s="1254"/>
      <c r="CI57" s="1254"/>
      <c r="CJ57" s="1254"/>
      <c r="CK57" s="1254"/>
      <c r="CL57" s="1254"/>
      <c r="CM57" s="1254"/>
      <c r="CN57" s="1254">
        <v>63.2</v>
      </c>
      <c r="CO57" s="1254"/>
      <c r="CP57" s="1254"/>
      <c r="CQ57" s="1254"/>
      <c r="CR57" s="1254"/>
      <c r="CS57" s="1254"/>
      <c r="CT57" s="1254"/>
      <c r="CU57" s="1254"/>
      <c r="CV57" s="1254">
        <v>65.2</v>
      </c>
      <c r="CW57" s="1254"/>
      <c r="CX57" s="1254"/>
      <c r="CY57" s="1254"/>
      <c r="CZ57" s="1254"/>
      <c r="DA57" s="1254"/>
      <c r="DB57" s="1254"/>
      <c r="DC57" s="1254"/>
      <c r="DD57" s="390"/>
      <c r="DE57" s="385"/>
    </row>
    <row r="58" spans="1:109" s="379" customFormat="1" ht="13" x14ac:dyDescent="0.2">
      <c r="A58" s="364"/>
      <c r="B58" s="385"/>
      <c r="G58" s="1266"/>
      <c r="H58" s="1266"/>
      <c r="I58" s="1272"/>
      <c r="J58" s="1272"/>
      <c r="K58" s="1271"/>
      <c r="L58" s="1271"/>
      <c r="M58" s="1271"/>
      <c r="N58" s="1271"/>
      <c r="AM58" s="364"/>
      <c r="AN58" s="1253"/>
      <c r="AO58" s="1253"/>
      <c r="AP58" s="1253"/>
      <c r="AQ58" s="1253"/>
      <c r="AR58" s="1253"/>
      <c r="AS58" s="1253"/>
      <c r="AT58" s="1253"/>
      <c r="AU58" s="1253"/>
      <c r="AV58" s="1253"/>
      <c r="AW58" s="1253"/>
      <c r="AX58" s="1253"/>
      <c r="AY58" s="1253"/>
      <c r="AZ58" s="1253"/>
      <c r="BA58" s="1253"/>
      <c r="BB58" s="1270"/>
      <c r="BC58" s="1270"/>
      <c r="BD58" s="1270"/>
      <c r="BE58" s="1270"/>
      <c r="BF58" s="1270"/>
      <c r="BG58" s="1270"/>
      <c r="BH58" s="1270"/>
      <c r="BI58" s="1270"/>
      <c r="BJ58" s="1270"/>
      <c r="BK58" s="1270"/>
      <c r="BL58" s="1270"/>
      <c r="BM58" s="1270"/>
      <c r="BN58" s="1270"/>
      <c r="BO58" s="1270"/>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605</v>
      </c>
    </row>
    <row r="64" spans="1:109" ht="13" x14ac:dyDescent="0.2">
      <c r="B64" s="365"/>
      <c r="G64" s="380"/>
      <c r="I64" s="382"/>
      <c r="J64" s="382"/>
      <c r="K64" s="382"/>
      <c r="L64" s="382"/>
      <c r="M64" s="382"/>
      <c r="N64" s="381"/>
      <c r="AM64" s="380"/>
      <c r="AN64" s="380" t="s">
        <v>604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customHeight="1" x14ac:dyDescent="0.2">
      <c r="B65" s="365"/>
      <c r="AN65" s="1257" t="s">
        <v>603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365"/>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365"/>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365"/>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365"/>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602</v>
      </c>
    </row>
    <row r="72" spans="2:107" ht="13" x14ac:dyDescent="0.2">
      <c r="B72" s="365"/>
      <c r="G72" s="1266"/>
      <c r="H72" s="1266"/>
      <c r="I72" s="1266"/>
      <c r="J72" s="1266"/>
      <c r="K72" s="373"/>
      <c r="L72" s="373"/>
      <c r="M72" s="372"/>
      <c r="N72" s="372"/>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53" t="s">
        <v>560</v>
      </c>
      <c r="BQ72" s="1253"/>
      <c r="BR72" s="1253"/>
      <c r="BS72" s="1253"/>
      <c r="BT72" s="1253"/>
      <c r="BU72" s="1253"/>
      <c r="BV72" s="1253"/>
      <c r="BW72" s="1253"/>
      <c r="BX72" s="1253" t="s">
        <v>561</v>
      </c>
      <c r="BY72" s="1253"/>
      <c r="BZ72" s="1253"/>
      <c r="CA72" s="1253"/>
      <c r="CB72" s="1253"/>
      <c r="CC72" s="1253"/>
      <c r="CD72" s="1253"/>
      <c r="CE72" s="1253"/>
      <c r="CF72" s="1253" t="s">
        <v>562</v>
      </c>
      <c r="CG72" s="1253"/>
      <c r="CH72" s="1253"/>
      <c r="CI72" s="1253"/>
      <c r="CJ72" s="1253"/>
      <c r="CK72" s="1253"/>
      <c r="CL72" s="1253"/>
      <c r="CM72" s="1253"/>
      <c r="CN72" s="1253" t="s">
        <v>563</v>
      </c>
      <c r="CO72" s="1253"/>
      <c r="CP72" s="1253"/>
      <c r="CQ72" s="1253"/>
      <c r="CR72" s="1253"/>
      <c r="CS72" s="1253"/>
      <c r="CT72" s="1253"/>
      <c r="CU72" s="1253"/>
      <c r="CV72" s="1253" t="s">
        <v>564</v>
      </c>
      <c r="CW72" s="1253"/>
      <c r="CX72" s="1253"/>
      <c r="CY72" s="1253"/>
      <c r="CZ72" s="1253"/>
      <c r="DA72" s="1253"/>
      <c r="DB72" s="1253"/>
      <c r="DC72" s="1253"/>
    </row>
    <row r="73" spans="2:107" ht="13" x14ac:dyDescent="0.2">
      <c r="B73" s="365"/>
      <c r="G73" s="1255"/>
      <c r="H73" s="1255"/>
      <c r="I73" s="1255"/>
      <c r="J73" s="1255"/>
      <c r="K73" s="1274"/>
      <c r="L73" s="1274"/>
      <c r="M73" s="1274"/>
      <c r="N73" s="1274"/>
      <c r="AM73" s="371"/>
      <c r="AN73" s="1270" t="s">
        <v>601</v>
      </c>
      <c r="AO73" s="1270"/>
      <c r="AP73" s="1270"/>
      <c r="AQ73" s="1270"/>
      <c r="AR73" s="1270"/>
      <c r="AS73" s="1270"/>
      <c r="AT73" s="1270"/>
      <c r="AU73" s="1270"/>
      <c r="AV73" s="1270"/>
      <c r="AW73" s="1270"/>
      <c r="AX73" s="1270"/>
      <c r="AY73" s="1270"/>
      <c r="AZ73" s="1270"/>
      <c r="BA73" s="1270"/>
      <c r="BB73" s="1270" t="s">
        <v>599</v>
      </c>
      <c r="BC73" s="1270"/>
      <c r="BD73" s="1270"/>
      <c r="BE73" s="1270"/>
      <c r="BF73" s="1270"/>
      <c r="BG73" s="1270"/>
      <c r="BH73" s="1270"/>
      <c r="BI73" s="1270"/>
      <c r="BJ73" s="1270"/>
      <c r="BK73" s="1270"/>
      <c r="BL73" s="1270"/>
      <c r="BM73" s="1270"/>
      <c r="BN73" s="1270"/>
      <c r="BO73" s="1270"/>
      <c r="BP73" s="1254">
        <v>65.900000000000006</v>
      </c>
      <c r="BQ73" s="1254"/>
      <c r="BR73" s="1254"/>
      <c r="BS73" s="1254"/>
      <c r="BT73" s="1254"/>
      <c r="BU73" s="1254"/>
      <c r="BV73" s="1254"/>
      <c r="BW73" s="1254"/>
      <c r="BX73" s="1254">
        <v>58</v>
      </c>
      <c r="BY73" s="1254"/>
      <c r="BZ73" s="1254"/>
      <c r="CA73" s="1254"/>
      <c r="CB73" s="1254"/>
      <c r="CC73" s="1254"/>
      <c r="CD73" s="1254"/>
      <c r="CE73" s="1254"/>
      <c r="CF73" s="1254">
        <v>63.8</v>
      </c>
      <c r="CG73" s="1254"/>
      <c r="CH73" s="1254"/>
      <c r="CI73" s="1254"/>
      <c r="CJ73" s="1254"/>
      <c r="CK73" s="1254"/>
      <c r="CL73" s="1254"/>
      <c r="CM73" s="1254"/>
      <c r="CN73" s="1254">
        <v>41.9</v>
      </c>
      <c r="CO73" s="1254"/>
      <c r="CP73" s="1254"/>
      <c r="CQ73" s="1254"/>
      <c r="CR73" s="1254"/>
      <c r="CS73" s="1254"/>
      <c r="CT73" s="1254"/>
      <c r="CU73" s="1254"/>
      <c r="CV73" s="1254">
        <v>31.7</v>
      </c>
      <c r="CW73" s="1254"/>
      <c r="CX73" s="1254"/>
      <c r="CY73" s="1254"/>
      <c r="CZ73" s="1254"/>
      <c r="DA73" s="1254"/>
      <c r="DB73" s="1254"/>
      <c r="DC73" s="1254"/>
    </row>
    <row r="74" spans="2:107" ht="13" x14ac:dyDescent="0.2">
      <c r="B74" s="365"/>
      <c r="G74" s="1255"/>
      <c r="H74" s="1255"/>
      <c r="I74" s="1255"/>
      <c r="J74" s="1255"/>
      <c r="K74" s="1274"/>
      <c r="L74" s="1274"/>
      <c r="M74" s="1274"/>
      <c r="N74" s="1274"/>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 x14ac:dyDescent="0.2">
      <c r="B75" s="365"/>
      <c r="G75" s="1255"/>
      <c r="H75" s="1255"/>
      <c r="I75" s="1266"/>
      <c r="J75" s="1266"/>
      <c r="K75" s="1271"/>
      <c r="L75" s="1271"/>
      <c r="M75" s="1271"/>
      <c r="N75" s="1271"/>
      <c r="AM75" s="371"/>
      <c r="AN75" s="1270"/>
      <c r="AO75" s="1270"/>
      <c r="AP75" s="1270"/>
      <c r="AQ75" s="1270"/>
      <c r="AR75" s="1270"/>
      <c r="AS75" s="1270"/>
      <c r="AT75" s="1270"/>
      <c r="AU75" s="1270"/>
      <c r="AV75" s="1270"/>
      <c r="AW75" s="1270"/>
      <c r="AX75" s="1270"/>
      <c r="AY75" s="1270"/>
      <c r="AZ75" s="1270"/>
      <c r="BA75" s="1270"/>
      <c r="BB75" s="1270" t="s">
        <v>598</v>
      </c>
      <c r="BC75" s="1270"/>
      <c r="BD75" s="1270"/>
      <c r="BE75" s="1270"/>
      <c r="BF75" s="1270"/>
      <c r="BG75" s="1270"/>
      <c r="BH75" s="1270"/>
      <c r="BI75" s="1270"/>
      <c r="BJ75" s="1270"/>
      <c r="BK75" s="1270"/>
      <c r="BL75" s="1270"/>
      <c r="BM75" s="1270"/>
      <c r="BN75" s="1270"/>
      <c r="BO75" s="1270"/>
      <c r="BP75" s="1254">
        <v>11.2</v>
      </c>
      <c r="BQ75" s="1254"/>
      <c r="BR75" s="1254"/>
      <c r="BS75" s="1254"/>
      <c r="BT75" s="1254"/>
      <c r="BU75" s="1254"/>
      <c r="BV75" s="1254"/>
      <c r="BW75" s="1254"/>
      <c r="BX75" s="1254">
        <v>11.2</v>
      </c>
      <c r="BY75" s="1254"/>
      <c r="BZ75" s="1254"/>
      <c r="CA75" s="1254"/>
      <c r="CB75" s="1254"/>
      <c r="CC75" s="1254"/>
      <c r="CD75" s="1254"/>
      <c r="CE75" s="1254"/>
      <c r="CF75" s="1254">
        <v>11.3</v>
      </c>
      <c r="CG75" s="1254"/>
      <c r="CH75" s="1254"/>
      <c r="CI75" s="1254"/>
      <c r="CJ75" s="1254"/>
      <c r="CK75" s="1254"/>
      <c r="CL75" s="1254"/>
      <c r="CM75" s="1254"/>
      <c r="CN75" s="1254">
        <v>11.5</v>
      </c>
      <c r="CO75" s="1254"/>
      <c r="CP75" s="1254"/>
      <c r="CQ75" s="1254"/>
      <c r="CR75" s="1254"/>
      <c r="CS75" s="1254"/>
      <c r="CT75" s="1254"/>
      <c r="CU75" s="1254"/>
      <c r="CV75" s="1254">
        <v>11.5</v>
      </c>
      <c r="CW75" s="1254"/>
      <c r="CX75" s="1254"/>
      <c r="CY75" s="1254"/>
      <c r="CZ75" s="1254"/>
      <c r="DA75" s="1254"/>
      <c r="DB75" s="1254"/>
      <c r="DC75" s="1254"/>
    </row>
    <row r="76" spans="2:107" ht="13" x14ac:dyDescent="0.2">
      <c r="B76" s="365"/>
      <c r="G76" s="1255"/>
      <c r="H76" s="1255"/>
      <c r="I76" s="1266"/>
      <c r="J76" s="1266"/>
      <c r="K76" s="1271"/>
      <c r="L76" s="1271"/>
      <c r="M76" s="1271"/>
      <c r="N76" s="1271"/>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 x14ac:dyDescent="0.2">
      <c r="B77" s="365"/>
      <c r="G77" s="1266"/>
      <c r="H77" s="1266"/>
      <c r="I77" s="1266"/>
      <c r="J77" s="1266"/>
      <c r="K77" s="1274"/>
      <c r="L77" s="1274"/>
      <c r="M77" s="1274"/>
      <c r="N77" s="1274"/>
      <c r="AN77" s="1253" t="s">
        <v>600</v>
      </c>
      <c r="AO77" s="1253"/>
      <c r="AP77" s="1253"/>
      <c r="AQ77" s="1253"/>
      <c r="AR77" s="1253"/>
      <c r="AS77" s="1253"/>
      <c r="AT77" s="1253"/>
      <c r="AU77" s="1253"/>
      <c r="AV77" s="1253"/>
      <c r="AW77" s="1253"/>
      <c r="AX77" s="1253"/>
      <c r="AY77" s="1253"/>
      <c r="AZ77" s="1253"/>
      <c r="BA77" s="1253"/>
      <c r="BB77" s="1270" t="s">
        <v>599</v>
      </c>
      <c r="BC77" s="1270"/>
      <c r="BD77" s="1270"/>
      <c r="BE77" s="1270"/>
      <c r="BF77" s="1270"/>
      <c r="BG77" s="1270"/>
      <c r="BH77" s="1270"/>
      <c r="BI77" s="1270"/>
      <c r="BJ77" s="1270"/>
      <c r="BK77" s="1270"/>
      <c r="BL77" s="1270"/>
      <c r="BM77" s="1270"/>
      <c r="BN77" s="1270"/>
      <c r="BO77" s="1270"/>
      <c r="BP77" s="1254">
        <v>52.7</v>
      </c>
      <c r="BQ77" s="1254"/>
      <c r="BR77" s="1254"/>
      <c r="BS77" s="1254"/>
      <c r="BT77" s="1254"/>
      <c r="BU77" s="1254"/>
      <c r="BV77" s="1254"/>
      <c r="BW77" s="1254"/>
      <c r="BX77" s="1254">
        <v>49.7</v>
      </c>
      <c r="BY77" s="1254"/>
      <c r="BZ77" s="1254"/>
      <c r="CA77" s="1254"/>
      <c r="CB77" s="1254"/>
      <c r="CC77" s="1254"/>
      <c r="CD77" s="1254"/>
      <c r="CE77" s="1254"/>
      <c r="CF77" s="1254">
        <v>37.299999999999997</v>
      </c>
      <c r="CG77" s="1254"/>
      <c r="CH77" s="1254"/>
      <c r="CI77" s="1254"/>
      <c r="CJ77" s="1254"/>
      <c r="CK77" s="1254"/>
      <c r="CL77" s="1254"/>
      <c r="CM77" s="1254"/>
      <c r="CN77" s="1254">
        <v>25.1</v>
      </c>
      <c r="CO77" s="1254"/>
      <c r="CP77" s="1254"/>
      <c r="CQ77" s="1254"/>
      <c r="CR77" s="1254"/>
      <c r="CS77" s="1254"/>
      <c r="CT77" s="1254"/>
      <c r="CU77" s="1254"/>
      <c r="CV77" s="1254">
        <v>17.600000000000001</v>
      </c>
      <c r="CW77" s="1254"/>
      <c r="CX77" s="1254"/>
      <c r="CY77" s="1254"/>
      <c r="CZ77" s="1254"/>
      <c r="DA77" s="1254"/>
      <c r="DB77" s="1254"/>
      <c r="DC77" s="1254"/>
    </row>
    <row r="78" spans="2:107" ht="13" x14ac:dyDescent="0.2">
      <c r="B78" s="365"/>
      <c r="G78" s="1266"/>
      <c r="H78" s="1266"/>
      <c r="I78" s="1266"/>
      <c r="J78" s="1266"/>
      <c r="K78" s="1274"/>
      <c r="L78" s="1274"/>
      <c r="M78" s="1274"/>
      <c r="N78" s="1274"/>
      <c r="AN78" s="1253"/>
      <c r="AO78" s="1253"/>
      <c r="AP78" s="1253"/>
      <c r="AQ78" s="1253"/>
      <c r="AR78" s="1253"/>
      <c r="AS78" s="1253"/>
      <c r="AT78" s="1253"/>
      <c r="AU78" s="1253"/>
      <c r="AV78" s="1253"/>
      <c r="AW78" s="1253"/>
      <c r="AX78" s="1253"/>
      <c r="AY78" s="1253"/>
      <c r="AZ78" s="1253"/>
      <c r="BA78" s="1253"/>
      <c r="BB78" s="1270"/>
      <c r="BC78" s="1270"/>
      <c r="BD78" s="1270"/>
      <c r="BE78" s="1270"/>
      <c r="BF78" s="1270"/>
      <c r="BG78" s="1270"/>
      <c r="BH78" s="1270"/>
      <c r="BI78" s="1270"/>
      <c r="BJ78" s="1270"/>
      <c r="BK78" s="1270"/>
      <c r="BL78" s="1270"/>
      <c r="BM78" s="1270"/>
      <c r="BN78" s="1270"/>
      <c r="BO78" s="1270"/>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 x14ac:dyDescent="0.2">
      <c r="B79" s="365"/>
      <c r="G79" s="1266"/>
      <c r="H79" s="1266"/>
      <c r="I79" s="1272"/>
      <c r="J79" s="1272"/>
      <c r="K79" s="1275"/>
      <c r="L79" s="1275"/>
      <c r="M79" s="1275"/>
      <c r="N79" s="1275"/>
      <c r="AN79" s="1253"/>
      <c r="AO79" s="1253"/>
      <c r="AP79" s="1253"/>
      <c r="AQ79" s="1253"/>
      <c r="AR79" s="1253"/>
      <c r="AS79" s="1253"/>
      <c r="AT79" s="1253"/>
      <c r="AU79" s="1253"/>
      <c r="AV79" s="1253"/>
      <c r="AW79" s="1253"/>
      <c r="AX79" s="1253"/>
      <c r="AY79" s="1253"/>
      <c r="AZ79" s="1253"/>
      <c r="BA79" s="1253"/>
      <c r="BB79" s="1270" t="s">
        <v>598</v>
      </c>
      <c r="BC79" s="1270"/>
      <c r="BD79" s="1270"/>
      <c r="BE79" s="1270"/>
      <c r="BF79" s="1270"/>
      <c r="BG79" s="1270"/>
      <c r="BH79" s="1270"/>
      <c r="BI79" s="1270"/>
      <c r="BJ79" s="1270"/>
      <c r="BK79" s="1270"/>
      <c r="BL79" s="1270"/>
      <c r="BM79" s="1270"/>
      <c r="BN79" s="1270"/>
      <c r="BO79" s="1270"/>
      <c r="BP79" s="1254">
        <v>9.5</v>
      </c>
      <c r="BQ79" s="1254"/>
      <c r="BR79" s="1254"/>
      <c r="BS79" s="1254"/>
      <c r="BT79" s="1254"/>
      <c r="BU79" s="1254"/>
      <c r="BV79" s="1254"/>
      <c r="BW79" s="1254"/>
      <c r="BX79" s="1254">
        <v>9.1999999999999993</v>
      </c>
      <c r="BY79" s="1254"/>
      <c r="BZ79" s="1254"/>
      <c r="CA79" s="1254"/>
      <c r="CB79" s="1254"/>
      <c r="CC79" s="1254"/>
      <c r="CD79" s="1254"/>
      <c r="CE79" s="1254"/>
      <c r="CF79" s="1254">
        <v>8.6</v>
      </c>
      <c r="CG79" s="1254"/>
      <c r="CH79" s="1254"/>
      <c r="CI79" s="1254"/>
      <c r="CJ79" s="1254"/>
      <c r="CK79" s="1254"/>
      <c r="CL79" s="1254"/>
      <c r="CM79" s="1254"/>
      <c r="CN79" s="1254">
        <v>8.3000000000000007</v>
      </c>
      <c r="CO79" s="1254"/>
      <c r="CP79" s="1254"/>
      <c r="CQ79" s="1254"/>
      <c r="CR79" s="1254"/>
      <c r="CS79" s="1254"/>
      <c r="CT79" s="1254"/>
      <c r="CU79" s="1254"/>
      <c r="CV79" s="1254">
        <v>8.4</v>
      </c>
      <c r="CW79" s="1254"/>
      <c r="CX79" s="1254"/>
      <c r="CY79" s="1254"/>
      <c r="CZ79" s="1254"/>
      <c r="DA79" s="1254"/>
      <c r="DB79" s="1254"/>
      <c r="DC79" s="1254"/>
    </row>
    <row r="80" spans="2:107" ht="13" x14ac:dyDescent="0.2">
      <c r="B80" s="365"/>
      <c r="G80" s="1266"/>
      <c r="H80" s="1266"/>
      <c r="I80" s="1272"/>
      <c r="J80" s="1272"/>
      <c r="K80" s="1275"/>
      <c r="L80" s="1275"/>
      <c r="M80" s="1275"/>
      <c r="N80" s="1275"/>
      <c r="AN80" s="1253"/>
      <c r="AO80" s="1253"/>
      <c r="AP80" s="1253"/>
      <c r="AQ80" s="1253"/>
      <c r="AR80" s="1253"/>
      <c r="AS80" s="1253"/>
      <c r="AT80" s="1253"/>
      <c r="AU80" s="1253"/>
      <c r="AV80" s="1253"/>
      <c r="AW80" s="1253"/>
      <c r="AX80" s="1253"/>
      <c r="AY80" s="1253"/>
      <c r="AZ80" s="1253"/>
      <c r="BA80" s="1253"/>
      <c r="BB80" s="1270"/>
      <c r="BC80" s="1270"/>
      <c r="BD80" s="1270"/>
      <c r="BE80" s="1270"/>
      <c r="BF80" s="1270"/>
      <c r="BG80" s="1270"/>
      <c r="BH80" s="1270"/>
      <c r="BI80" s="1270"/>
      <c r="BJ80" s="1270"/>
      <c r="BK80" s="1270"/>
      <c r="BL80" s="1270"/>
      <c r="BM80" s="1270"/>
      <c r="BN80" s="1270"/>
      <c r="BO80" s="1270"/>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qq6ifyrxcVRdAkCSOXl6Hj+bwrOFKqk8E2AAEORDcGdxzy1x8PyLvoQ83eJMtPMlKecfdbctrHlHOCovvhCiLg==" saltValue="saBnKw1yZYgYvHsO/GqRS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2601-C307-4EA6-972F-D64CFD535F03}">
  <sheetPr>
    <pageSetUpPr fitToPage="1"/>
  </sheetPr>
  <dimension ref="A1:DR125"/>
  <sheetViews>
    <sheetView showGridLines="0" topLeftCell="A100" zoomScaleNormal="100" zoomScaleSheetLayoutView="70" workbookViewId="0">
      <selection activeCell="AG52" sqref="AG52"/>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vLdhFzndw28Od5WiHKN4iOEtxutpVl+61bcQzw0sqMcAdwRz5xnjxOyYeI5VpSHRR8gjk6Zj8j2nVL+8NNWcCw==" saltValue="K+FUJfTSCmp+MBFWNeqU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0298-99BA-479C-8BC8-B714ECEA241C}">
  <sheetPr>
    <pageSetUpPr fitToPage="1"/>
  </sheetPr>
  <dimension ref="A1:DR125"/>
  <sheetViews>
    <sheetView showGridLines="0" topLeftCell="A85" zoomScaleNormal="100" zoomScaleSheetLayoutView="55" workbookViewId="0">
      <selection activeCell="AG49" sqref="AG49"/>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RE/AcVwmOa4NoQrxYRwhN1Lc2WOnvJOBfVmOkIl9H/F/kPojXyi308RcRFiNmHvljKYRZP0PndVMFIgH6Ffwbg==" saltValue="lqptzzRlAlthNyt1B5hA4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557</v>
      </c>
      <c r="G2" s="151"/>
      <c r="H2" s="152"/>
    </row>
    <row r="3" spans="1:8" x14ac:dyDescent="0.2">
      <c r="A3" s="148" t="s">
        <v>550</v>
      </c>
      <c r="B3" s="153"/>
      <c r="C3" s="154"/>
      <c r="D3" s="155">
        <v>45283</v>
      </c>
      <c r="E3" s="156"/>
      <c r="F3" s="157">
        <v>69729</v>
      </c>
      <c r="G3" s="158"/>
      <c r="H3" s="159"/>
    </row>
    <row r="4" spans="1:8" x14ac:dyDescent="0.2">
      <c r="A4" s="160"/>
      <c r="B4" s="161"/>
      <c r="C4" s="162"/>
      <c r="D4" s="163">
        <v>19575</v>
      </c>
      <c r="E4" s="164"/>
      <c r="F4" s="165">
        <v>38908</v>
      </c>
      <c r="G4" s="166"/>
      <c r="H4" s="167"/>
    </row>
    <row r="5" spans="1:8" x14ac:dyDescent="0.2">
      <c r="A5" s="148" t="s">
        <v>552</v>
      </c>
      <c r="B5" s="153"/>
      <c r="C5" s="154"/>
      <c r="D5" s="155">
        <v>91211</v>
      </c>
      <c r="E5" s="156"/>
      <c r="F5" s="157">
        <v>74581</v>
      </c>
      <c r="G5" s="158"/>
      <c r="H5" s="159"/>
    </row>
    <row r="6" spans="1:8" x14ac:dyDescent="0.2">
      <c r="A6" s="160"/>
      <c r="B6" s="161"/>
      <c r="C6" s="162"/>
      <c r="D6" s="163">
        <v>20405</v>
      </c>
      <c r="E6" s="164"/>
      <c r="F6" s="165">
        <v>41563</v>
      </c>
      <c r="G6" s="166"/>
      <c r="H6" s="167"/>
    </row>
    <row r="7" spans="1:8" x14ac:dyDescent="0.2">
      <c r="A7" s="148" t="s">
        <v>553</v>
      </c>
      <c r="B7" s="153"/>
      <c r="C7" s="154"/>
      <c r="D7" s="155">
        <v>102173</v>
      </c>
      <c r="E7" s="156"/>
      <c r="F7" s="157">
        <v>76347</v>
      </c>
      <c r="G7" s="158"/>
      <c r="H7" s="159"/>
    </row>
    <row r="8" spans="1:8" x14ac:dyDescent="0.2">
      <c r="A8" s="160"/>
      <c r="B8" s="161"/>
      <c r="C8" s="162"/>
      <c r="D8" s="163">
        <v>29602</v>
      </c>
      <c r="E8" s="164"/>
      <c r="F8" s="165">
        <v>41762</v>
      </c>
      <c r="G8" s="166"/>
      <c r="H8" s="167"/>
    </row>
    <row r="9" spans="1:8" x14ac:dyDescent="0.2">
      <c r="A9" s="148" t="s">
        <v>554</v>
      </c>
      <c r="B9" s="153"/>
      <c r="C9" s="154"/>
      <c r="D9" s="155">
        <v>101625</v>
      </c>
      <c r="E9" s="156"/>
      <c r="F9" s="157">
        <v>69604</v>
      </c>
      <c r="G9" s="158"/>
      <c r="H9" s="159"/>
    </row>
    <row r="10" spans="1:8" x14ac:dyDescent="0.2">
      <c r="A10" s="160"/>
      <c r="B10" s="161"/>
      <c r="C10" s="162"/>
      <c r="D10" s="163">
        <v>39258</v>
      </c>
      <c r="E10" s="164"/>
      <c r="F10" s="165">
        <v>36247</v>
      </c>
      <c r="G10" s="166"/>
      <c r="H10" s="167"/>
    </row>
    <row r="11" spans="1:8" x14ac:dyDescent="0.2">
      <c r="A11" s="148" t="s">
        <v>555</v>
      </c>
      <c r="B11" s="153"/>
      <c r="C11" s="154"/>
      <c r="D11" s="155">
        <v>103656</v>
      </c>
      <c r="E11" s="156"/>
      <c r="F11" s="157">
        <v>68410</v>
      </c>
      <c r="G11" s="158"/>
      <c r="H11" s="159"/>
    </row>
    <row r="12" spans="1:8" x14ac:dyDescent="0.2">
      <c r="A12" s="160"/>
      <c r="B12" s="161"/>
      <c r="C12" s="168"/>
      <c r="D12" s="163">
        <v>32968</v>
      </c>
      <c r="E12" s="164"/>
      <c r="F12" s="165">
        <v>35086</v>
      </c>
      <c r="G12" s="166"/>
      <c r="H12" s="167"/>
    </row>
    <row r="13" spans="1:8" x14ac:dyDescent="0.2">
      <c r="A13" s="148"/>
      <c r="B13" s="153"/>
      <c r="C13" s="169"/>
      <c r="D13" s="170">
        <v>88790</v>
      </c>
      <c r="E13" s="171"/>
      <c r="F13" s="172">
        <v>71734</v>
      </c>
      <c r="G13" s="173"/>
      <c r="H13" s="159"/>
    </row>
    <row r="14" spans="1:8" x14ac:dyDescent="0.2">
      <c r="A14" s="160"/>
      <c r="B14" s="161"/>
      <c r="C14" s="162"/>
      <c r="D14" s="163">
        <v>28362</v>
      </c>
      <c r="E14" s="164"/>
      <c r="F14" s="165">
        <v>38713</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7.2</v>
      </c>
      <c r="C19" s="174">
        <f>ROUND(VALUE(SUBSTITUTE(実質収支比率等に係る経年分析!G$48,"▲","-")),2)</f>
        <v>6.52</v>
      </c>
      <c r="D19" s="174">
        <f>ROUND(VALUE(SUBSTITUTE(実質収支比率等に係る経年分析!H$48,"▲","-")),2)</f>
        <v>7.95</v>
      </c>
      <c r="E19" s="174">
        <f>ROUND(VALUE(SUBSTITUTE(実質収支比率等に係る経年分析!I$48,"▲","-")),2)</f>
        <v>4.74</v>
      </c>
      <c r="F19" s="174">
        <f>ROUND(VALUE(SUBSTITUTE(実質収支比率等に係る経年分析!J$48,"▲","-")),2)</f>
        <v>7.95</v>
      </c>
    </row>
    <row r="20" spans="1:11" x14ac:dyDescent="0.2">
      <c r="A20" s="174" t="s">
        <v>56</v>
      </c>
      <c r="B20" s="174">
        <f>ROUND(VALUE(SUBSTITUTE(実質収支比率等に係る経年分析!F$47,"▲","-")),2)</f>
        <v>22.58</v>
      </c>
      <c r="C20" s="174">
        <f>ROUND(VALUE(SUBSTITUTE(実質収支比率等に係る経年分析!G$47,"▲","-")),2)</f>
        <v>24.51</v>
      </c>
      <c r="D20" s="174">
        <f>ROUND(VALUE(SUBSTITUTE(実質収支比率等に係る経年分析!H$47,"▲","-")),2)</f>
        <v>24.18</v>
      </c>
      <c r="E20" s="174">
        <f>ROUND(VALUE(SUBSTITUTE(実質収支比率等に係る経年分析!I$47,"▲","-")),2)</f>
        <v>26.68</v>
      </c>
      <c r="F20" s="174">
        <f>ROUND(VALUE(SUBSTITUTE(実質収支比率等に係る経年分析!J$47,"▲","-")),2)</f>
        <v>27.66</v>
      </c>
    </row>
    <row r="21" spans="1:11" x14ac:dyDescent="0.2">
      <c r="A21" s="174" t="s">
        <v>57</v>
      </c>
      <c r="B21" s="174">
        <f>IF(ISNUMBER(VALUE(SUBSTITUTE(実質収支比率等に係る経年分析!F$49,"▲","-"))),ROUND(VALUE(SUBSTITUTE(実質収支比率等に係る経年分析!F$49,"▲","-")),2),NA())</f>
        <v>0.31</v>
      </c>
      <c r="C21" s="174">
        <f>IF(ISNUMBER(VALUE(SUBSTITUTE(実質収支比率等に係る経年分析!G$49,"▲","-"))),ROUND(VALUE(SUBSTITUTE(実質収支比率等に係る経年分析!G$49,"▲","-")),2),NA())</f>
        <v>1.56</v>
      </c>
      <c r="D21" s="174">
        <f>IF(ISNUMBER(VALUE(SUBSTITUTE(実質収支比率等に係る経年分析!H$49,"▲","-"))),ROUND(VALUE(SUBSTITUTE(実質収支比率等に係る経年分析!H$49,"▲","-")),2),NA())</f>
        <v>1.73</v>
      </c>
      <c r="E21" s="174">
        <f>IF(ISNUMBER(VALUE(SUBSTITUTE(実質収支比率等に係る経年分析!I$49,"▲","-"))),ROUND(VALUE(SUBSTITUTE(実質収支比率等に係る経年分析!I$49,"▲","-")),2),NA())</f>
        <v>0.52</v>
      </c>
      <c r="F21" s="174">
        <f>IF(ISNUMBER(VALUE(SUBSTITUTE(実質収支比率等に係る経年分析!J$49,"▲","-"))),ROUND(VALUE(SUBSTITUTE(実質収支比率等に係る経年分析!J$49,"▲","-")),2),NA())</f>
        <v>3.07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育英資金特別会計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氷見市病院事業会計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2">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x14ac:dyDescent="0.2">
      <c r="A34" s="175" t="str">
        <f>IF(連結実質赤字比率に係る赤字・黒字の構成分析!C$36="",NA(),連結実質赤字比率に係る赤字・黒字の構成分析!C$36)</f>
        <v>氷見市下水道事業会計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4.7300000000000004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7.94</v>
      </c>
    </row>
    <row r="36" spans="1:16" x14ac:dyDescent="0.2">
      <c r="A36" s="175" t="str">
        <f>IF(連結実質赤字比率に係る赤字・黒字の構成分析!C$34="",NA(),連結実質赤字比率に係る赤字・黒字の構成分析!C$34)</f>
        <v>氷見市水道事業会計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2250</v>
      </c>
      <c r="E42" s="176"/>
      <c r="F42" s="176"/>
      <c r="G42" s="176">
        <f>'実質公債費比率（分子）の構造'!L$52</f>
        <v>2181</v>
      </c>
      <c r="H42" s="176"/>
      <c r="I42" s="176"/>
      <c r="J42" s="176">
        <f>'実質公債費比率（分子）の構造'!M$52</f>
        <v>1985</v>
      </c>
      <c r="K42" s="176"/>
      <c r="L42" s="176"/>
      <c r="M42" s="176">
        <f>'実質公債費比率（分子）の構造'!N$52</f>
        <v>1988</v>
      </c>
      <c r="N42" s="176"/>
      <c r="O42" s="176"/>
      <c r="P42" s="176">
        <f>'実質公債費比率（分子）の構造'!O$52</f>
        <v>1937</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16</v>
      </c>
      <c r="C44" s="176"/>
      <c r="D44" s="176"/>
      <c r="E44" s="176">
        <f>'実質公債費比率（分子）の構造'!L$50</f>
        <v>16</v>
      </c>
      <c r="F44" s="176"/>
      <c r="G44" s="176"/>
      <c r="H44" s="176">
        <f>'実質公債費比率（分子）の構造'!M$50</f>
        <v>17</v>
      </c>
      <c r="I44" s="176"/>
      <c r="J44" s="176"/>
      <c r="K44" s="176">
        <f>'実質公債費比率（分子）の構造'!N$50</f>
        <v>15</v>
      </c>
      <c r="L44" s="176"/>
      <c r="M44" s="176"/>
      <c r="N44" s="176">
        <f>'実質公債費比率（分子）の構造'!O$50</f>
        <v>13</v>
      </c>
      <c r="O44" s="176"/>
      <c r="P44" s="176"/>
    </row>
    <row r="45" spans="1:16" x14ac:dyDescent="0.2">
      <c r="A45" s="176" t="s">
        <v>67</v>
      </c>
      <c r="B45" s="176">
        <f>'実質公債費比率（分子）の構造'!K$49</f>
        <v>47</v>
      </c>
      <c r="C45" s="176"/>
      <c r="D45" s="176"/>
      <c r="E45" s="176">
        <f>'実質公債費比率（分子）の構造'!L$49</f>
        <v>47</v>
      </c>
      <c r="F45" s="176"/>
      <c r="G45" s="176"/>
      <c r="H45" s="176">
        <f>'実質公債費比率（分子）の構造'!M$49</f>
        <v>46</v>
      </c>
      <c r="I45" s="176"/>
      <c r="J45" s="176"/>
      <c r="K45" s="176">
        <f>'実質公債費比率（分子）の構造'!N$49</f>
        <v>46</v>
      </c>
      <c r="L45" s="176"/>
      <c r="M45" s="176"/>
      <c r="N45" s="176">
        <f>'実質公債費比率（分子）の構造'!O$49</f>
        <v>48</v>
      </c>
      <c r="O45" s="176"/>
      <c r="P45" s="176"/>
    </row>
    <row r="46" spans="1:16" x14ac:dyDescent="0.2">
      <c r="A46" s="176" t="s">
        <v>68</v>
      </c>
      <c r="B46" s="176">
        <f>'実質公債費比率（分子）の構造'!K$48</f>
        <v>858</v>
      </c>
      <c r="C46" s="176"/>
      <c r="D46" s="176"/>
      <c r="E46" s="176">
        <f>'実質公債費比率（分子）の構造'!L$48</f>
        <v>950</v>
      </c>
      <c r="F46" s="176"/>
      <c r="G46" s="176"/>
      <c r="H46" s="176">
        <f>'実質公債費比率（分子）の構造'!M$48</f>
        <v>751</v>
      </c>
      <c r="I46" s="176"/>
      <c r="J46" s="176"/>
      <c r="K46" s="176">
        <f>'実質公債費比率（分子）の構造'!N$48</f>
        <v>733</v>
      </c>
      <c r="L46" s="176"/>
      <c r="M46" s="176"/>
      <c r="N46" s="176">
        <f>'実質公債費比率（分子）の構造'!O$48</f>
        <v>715</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2355</v>
      </c>
      <c r="C49" s="176"/>
      <c r="D49" s="176"/>
      <c r="E49" s="176">
        <f>'実質公債費比率（分子）の構造'!L$45</f>
        <v>2408</v>
      </c>
      <c r="F49" s="176"/>
      <c r="G49" s="176"/>
      <c r="H49" s="176">
        <f>'実質公債費比率（分子）の構造'!M$45</f>
        <v>2370</v>
      </c>
      <c r="I49" s="176"/>
      <c r="J49" s="176"/>
      <c r="K49" s="176">
        <f>'実質公債費比率（分子）の構造'!N$45</f>
        <v>2373</v>
      </c>
      <c r="L49" s="176"/>
      <c r="M49" s="176"/>
      <c r="N49" s="176">
        <f>'実質公債費比率（分子）の構造'!O$45</f>
        <v>2451</v>
      </c>
      <c r="O49" s="176"/>
      <c r="P49" s="176"/>
    </row>
    <row r="50" spans="1:16" x14ac:dyDescent="0.2">
      <c r="A50" s="176" t="s">
        <v>72</v>
      </c>
      <c r="B50" s="176" t="e">
        <f>NA()</f>
        <v>#N/A</v>
      </c>
      <c r="C50" s="176">
        <f>IF(ISNUMBER('実質公債費比率（分子）の構造'!K$53),'実質公債費比率（分子）の構造'!K$53,NA())</f>
        <v>1026</v>
      </c>
      <c r="D50" s="176" t="e">
        <f>NA()</f>
        <v>#N/A</v>
      </c>
      <c r="E50" s="176" t="e">
        <f>NA()</f>
        <v>#N/A</v>
      </c>
      <c r="F50" s="176">
        <f>IF(ISNUMBER('実質公債費比率（分子）の構造'!L$53),'実質公債費比率（分子）の構造'!L$53,NA())</f>
        <v>1240</v>
      </c>
      <c r="G50" s="176" t="e">
        <f>NA()</f>
        <v>#N/A</v>
      </c>
      <c r="H50" s="176" t="e">
        <f>NA()</f>
        <v>#N/A</v>
      </c>
      <c r="I50" s="176">
        <f>IF(ISNUMBER('実質公債費比率（分子）の構造'!M$53),'実質公債費比率（分子）の構造'!M$53,NA())</f>
        <v>1199</v>
      </c>
      <c r="J50" s="176" t="e">
        <f>NA()</f>
        <v>#N/A</v>
      </c>
      <c r="K50" s="176" t="e">
        <f>NA()</f>
        <v>#N/A</v>
      </c>
      <c r="L50" s="176">
        <f>IF(ISNUMBER('実質公債費比率（分子）の構造'!N$53),'実質公債費比率（分子）の構造'!N$53,NA())</f>
        <v>1179</v>
      </c>
      <c r="M50" s="176" t="e">
        <f>NA()</f>
        <v>#N/A</v>
      </c>
      <c r="N50" s="176" t="e">
        <f>NA()</f>
        <v>#N/A</v>
      </c>
      <c r="O50" s="176">
        <f>IF(ISNUMBER('実質公債費比率（分子）の構造'!O$53),'実質公債費比率（分子）の構造'!O$53,NA())</f>
        <v>1290</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20507</v>
      </c>
      <c r="E56" s="175"/>
      <c r="F56" s="175"/>
      <c r="G56" s="175">
        <f>'将来負担比率（分子）の構造'!J$52</f>
        <v>20935</v>
      </c>
      <c r="H56" s="175"/>
      <c r="I56" s="175"/>
      <c r="J56" s="175">
        <f>'将来負担比率（分子）の構造'!K$52</f>
        <v>20649</v>
      </c>
      <c r="K56" s="175"/>
      <c r="L56" s="175"/>
      <c r="M56" s="175">
        <f>'将来負担比率（分子）の構造'!L$52</f>
        <v>21345</v>
      </c>
      <c r="N56" s="175"/>
      <c r="O56" s="175"/>
      <c r="P56" s="175">
        <f>'将来負担比率（分子）の構造'!M$52</f>
        <v>21936</v>
      </c>
    </row>
    <row r="57" spans="1:16" x14ac:dyDescent="0.2">
      <c r="A57" s="175" t="s">
        <v>43</v>
      </c>
      <c r="B57" s="175"/>
      <c r="C57" s="175"/>
      <c r="D57" s="175">
        <f>'将来負担比率（分子）の構造'!I$51</f>
        <v>276</v>
      </c>
      <c r="E57" s="175"/>
      <c r="F57" s="175"/>
      <c r="G57" s="175">
        <f>'将来負担比率（分子）の構造'!J$51</f>
        <v>262</v>
      </c>
      <c r="H57" s="175"/>
      <c r="I57" s="175"/>
      <c r="J57" s="175">
        <f>'将来負担比率（分子）の構造'!K$51</f>
        <v>243</v>
      </c>
      <c r="K57" s="175"/>
      <c r="L57" s="175"/>
      <c r="M57" s="175">
        <f>'将来負担比率（分子）の構造'!L$51</f>
        <v>213</v>
      </c>
      <c r="N57" s="175"/>
      <c r="O57" s="175"/>
      <c r="P57" s="175">
        <f>'将来負担比率（分子）の構造'!M$51</f>
        <v>192</v>
      </c>
    </row>
    <row r="58" spans="1:16" x14ac:dyDescent="0.2">
      <c r="A58" s="175" t="s">
        <v>42</v>
      </c>
      <c r="B58" s="175"/>
      <c r="C58" s="175"/>
      <c r="D58" s="175">
        <f>'将来負担比率（分子）の構造'!I$50</f>
        <v>7667</v>
      </c>
      <c r="E58" s="175"/>
      <c r="F58" s="175"/>
      <c r="G58" s="175">
        <f>'将来負担比率（分子）の構造'!J$50</f>
        <v>7765</v>
      </c>
      <c r="H58" s="175"/>
      <c r="I58" s="175"/>
      <c r="J58" s="175">
        <f>'将来負担比率（分子）の構造'!K$50</f>
        <v>7811</v>
      </c>
      <c r="K58" s="175"/>
      <c r="L58" s="175"/>
      <c r="M58" s="175">
        <f>'将来負担比率（分子）の構造'!L$50</f>
        <v>9374</v>
      </c>
      <c r="N58" s="175"/>
      <c r="O58" s="175"/>
      <c r="P58" s="175">
        <f>'将来負担比率（分子）の構造'!M$50</f>
        <v>9791</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4207</v>
      </c>
      <c r="C62" s="175"/>
      <c r="D62" s="175"/>
      <c r="E62" s="175">
        <f>'将来負担比率（分子）の構造'!J$45</f>
        <v>4002</v>
      </c>
      <c r="F62" s="175"/>
      <c r="G62" s="175"/>
      <c r="H62" s="175">
        <f>'将来負担比率（分子）の構造'!K$45</f>
        <v>3748</v>
      </c>
      <c r="I62" s="175"/>
      <c r="J62" s="175"/>
      <c r="K62" s="175">
        <f>'将来負担比率（分子）の構造'!L$45</f>
        <v>3522</v>
      </c>
      <c r="L62" s="175"/>
      <c r="M62" s="175"/>
      <c r="N62" s="175">
        <f>'将来負担比率（分子）の構造'!M$45</f>
        <v>3314</v>
      </c>
      <c r="O62" s="175"/>
      <c r="P62" s="175"/>
    </row>
    <row r="63" spans="1:16" x14ac:dyDescent="0.2">
      <c r="A63" s="175" t="s">
        <v>35</v>
      </c>
      <c r="B63" s="175">
        <f>'将来負担比率（分子）の構造'!I$44</f>
        <v>385</v>
      </c>
      <c r="C63" s="175"/>
      <c r="D63" s="175"/>
      <c r="E63" s="175">
        <f>'将来負担比率（分子）の構造'!J$44</f>
        <v>341</v>
      </c>
      <c r="F63" s="175"/>
      <c r="G63" s="175"/>
      <c r="H63" s="175">
        <f>'将来負担比率（分子）の構造'!K$44</f>
        <v>296</v>
      </c>
      <c r="I63" s="175"/>
      <c r="J63" s="175"/>
      <c r="K63" s="175">
        <f>'将来負担比率（分子）の構造'!L$44</f>
        <v>259</v>
      </c>
      <c r="L63" s="175"/>
      <c r="M63" s="175"/>
      <c r="N63" s="175">
        <f>'将来負担比率（分子）の構造'!M$44</f>
        <v>213</v>
      </c>
      <c r="O63" s="175"/>
      <c r="P63" s="175"/>
    </row>
    <row r="64" spans="1:16" x14ac:dyDescent="0.2">
      <c r="A64" s="175" t="s">
        <v>34</v>
      </c>
      <c r="B64" s="175">
        <f>'将来負担比率（分子）の構造'!I$43</f>
        <v>7776</v>
      </c>
      <c r="C64" s="175"/>
      <c r="D64" s="175"/>
      <c r="E64" s="175">
        <f>'将来負担比率（分子）の構造'!J$43</f>
        <v>7438</v>
      </c>
      <c r="F64" s="175"/>
      <c r="G64" s="175"/>
      <c r="H64" s="175">
        <f>'将来負担比率（分子）の構造'!K$43</f>
        <v>7334</v>
      </c>
      <c r="I64" s="175"/>
      <c r="J64" s="175"/>
      <c r="K64" s="175">
        <f>'将来負担比率（分子）の構造'!L$43</f>
        <v>7052</v>
      </c>
      <c r="L64" s="175"/>
      <c r="M64" s="175"/>
      <c r="N64" s="175">
        <f>'将来負担比率（分子）の構造'!M$43</f>
        <v>6627</v>
      </c>
      <c r="O64" s="175"/>
      <c r="P64" s="175"/>
    </row>
    <row r="65" spans="1:16" x14ac:dyDescent="0.2">
      <c r="A65" s="175" t="s">
        <v>33</v>
      </c>
      <c r="B65" s="175">
        <f>'将来負担比率（分子）の構造'!I$42</f>
        <v>58</v>
      </c>
      <c r="C65" s="175"/>
      <c r="D65" s="175"/>
      <c r="E65" s="175">
        <f>'将来負担比率（分子）の構造'!J$42</f>
        <v>42</v>
      </c>
      <c r="F65" s="175"/>
      <c r="G65" s="175"/>
      <c r="H65" s="175">
        <f>'将来負担比率（分子）の構造'!K$42</f>
        <v>95</v>
      </c>
      <c r="I65" s="175"/>
      <c r="J65" s="175"/>
      <c r="K65" s="175">
        <f>'将来負担比率（分子）の構造'!L$42</f>
        <v>78</v>
      </c>
      <c r="L65" s="175"/>
      <c r="M65" s="175"/>
      <c r="N65" s="175">
        <f>'将来負担比率（分子）の構造'!M$42</f>
        <v>91</v>
      </c>
      <c r="O65" s="175"/>
      <c r="P65" s="175"/>
    </row>
    <row r="66" spans="1:16" x14ac:dyDescent="0.2">
      <c r="A66" s="175" t="s">
        <v>32</v>
      </c>
      <c r="B66" s="175">
        <f>'将来負担比率（分子）の構造'!I$41</f>
        <v>22592</v>
      </c>
      <c r="C66" s="175"/>
      <c r="D66" s="175"/>
      <c r="E66" s="175">
        <f>'将来負担比率（分子）の構造'!J$41</f>
        <v>22968</v>
      </c>
      <c r="F66" s="175"/>
      <c r="G66" s="175"/>
      <c r="H66" s="175">
        <f>'将来負担比率（分子）の構造'!K$41</f>
        <v>23883</v>
      </c>
      <c r="I66" s="175"/>
      <c r="J66" s="175"/>
      <c r="K66" s="175">
        <f>'将来負担比率（分子）の構造'!L$41</f>
        <v>24580</v>
      </c>
      <c r="L66" s="175"/>
      <c r="M66" s="175"/>
      <c r="N66" s="175">
        <f>'将来負担比率（分子）の構造'!M$41</f>
        <v>25001</v>
      </c>
      <c r="O66" s="175"/>
      <c r="P66" s="175"/>
    </row>
    <row r="67" spans="1:16" x14ac:dyDescent="0.2">
      <c r="A67" s="175" t="s">
        <v>76</v>
      </c>
      <c r="B67" s="175" t="e">
        <f>NA()</f>
        <v>#N/A</v>
      </c>
      <c r="C67" s="175">
        <f>IF(ISNUMBER('将来負担比率（分子）の構造'!I$53), IF('将来負担比率（分子）の構造'!I$53 &lt; 0, 0, '将来負担比率（分子）の構造'!I$53), NA())</f>
        <v>6566</v>
      </c>
      <c r="D67" s="175" t="e">
        <f>NA()</f>
        <v>#N/A</v>
      </c>
      <c r="E67" s="175" t="e">
        <f>NA()</f>
        <v>#N/A</v>
      </c>
      <c r="F67" s="175">
        <f>IF(ISNUMBER('将来負担比率（分子）の構造'!J$53), IF('将来負担比率（分子）の構造'!J$53 &lt; 0, 0, '将来負担比率（分子）の構造'!J$53), NA())</f>
        <v>5828</v>
      </c>
      <c r="G67" s="175" t="e">
        <f>NA()</f>
        <v>#N/A</v>
      </c>
      <c r="H67" s="175" t="e">
        <f>NA()</f>
        <v>#N/A</v>
      </c>
      <c r="I67" s="175">
        <f>IF(ISNUMBER('将来負担比率（分子）の構造'!K$53), IF('将来負担比率（分子）の構造'!K$53 &lt; 0, 0, '将来負担比率（分子）の構造'!K$53), NA())</f>
        <v>6654</v>
      </c>
      <c r="J67" s="175" t="e">
        <f>NA()</f>
        <v>#N/A</v>
      </c>
      <c r="K67" s="175" t="e">
        <f>NA()</f>
        <v>#N/A</v>
      </c>
      <c r="L67" s="175">
        <f>IF(ISNUMBER('将来負担比率（分子）の構造'!L$53), IF('将来負担比率（分子）の構造'!L$53 &lt; 0, 0, '将来負担比率（分子）の構造'!L$53), NA())</f>
        <v>4558</v>
      </c>
      <c r="M67" s="175" t="e">
        <f>NA()</f>
        <v>#N/A</v>
      </c>
      <c r="N67" s="175" t="e">
        <f>NA()</f>
        <v>#N/A</v>
      </c>
      <c r="O67" s="175">
        <f>IF(ISNUMBER('将来負担比率（分子）の構造'!M$53), IF('将来負担比率（分子）の構造'!M$53 &lt; 0, 0, '将来負担比率（分子）の構造'!M$53), NA())</f>
        <v>3327</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2990</v>
      </c>
      <c r="C72" s="179">
        <f>基金残高に係る経年分析!G55</f>
        <v>3416</v>
      </c>
      <c r="D72" s="179">
        <f>基金残高に係る経年分析!H55</f>
        <v>3420</v>
      </c>
    </row>
    <row r="73" spans="1:16" x14ac:dyDescent="0.2">
      <c r="A73" s="178" t="s">
        <v>79</v>
      </c>
      <c r="B73" s="179">
        <f>基金残高に係る経年分析!F56</f>
        <v>1214</v>
      </c>
      <c r="C73" s="179">
        <f>基金残高に係る経年分析!G56</f>
        <v>2204</v>
      </c>
      <c r="D73" s="179">
        <f>基金残高に係る経年分析!H56</f>
        <v>3190</v>
      </c>
    </row>
    <row r="74" spans="1:16" x14ac:dyDescent="0.2">
      <c r="A74" s="178" t="s">
        <v>80</v>
      </c>
      <c r="B74" s="179">
        <f>基金残高に係る経年分析!F57</f>
        <v>2506</v>
      </c>
      <c r="C74" s="179">
        <f>基金残高に係る経年分析!G57</f>
        <v>2691</v>
      </c>
      <c r="D74" s="179">
        <f>基金残高に係る経年分析!H57</f>
        <v>2131</v>
      </c>
    </row>
  </sheetData>
  <sheetProtection algorithmName="SHA-512" hashValue="g6Y7DK3Ov4/GbnGpnoEtYC/+Mol2KxSNXwaE0DArNN7HV8OY4+406UYPxq2XoCQD2QO0/+XZtQvktgG99dO0OA==" saltValue="ZOH95Sq+6B8qTKCw+FfCE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大竹　司</cp:lastModifiedBy>
  <dcterms:modified xsi:type="dcterms:W3CDTF">2024-09-30T05:57:24Z</dcterms:modified>
</cp:coreProperties>
</file>