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4340005D-0F94-41D0-B3AD-D33562F0DD78}"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<sst xmlns="http://schemas.openxmlformats.org/spreadsheetml/2006/main" count="1136" uniqueCount="604">
  <si>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</si>
  <si>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</si>
  <si>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</si>
  <si>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</si>
  <si>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</si>
  <si>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</si>
  <si>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</si>
  <si>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</si>
  <si>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</si>
  <si>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</si>
  <si>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</si>
  <si>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</si>
  <si>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</si>
  <si>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</si>
  <si>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</si>
  <si>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</si>
  <si>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</si>
  <si>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</si>
  <si>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</si>
  <si>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</si>
  <si>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</si>
  <si>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</si>
  <si>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</si>
  <si>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</si>
  <si>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</si>
  <si>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</si>
  <si>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</si>
  <si>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</si>
  <si>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</si>
  <si>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</si>
  <si>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</si>
  <si>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</si>
  <si>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</si>
  <si>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</si>
  <si>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</si>
  <si>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</si>
  <si>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</si>
  <si>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</si>
  <si>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</si>
  <si>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</si>
  <si>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</si>
  <si>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</si>
  <si>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</si>
  <si>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</si>
  <si>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</si>
  <si>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</si>
  <si>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</si>
  <si>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</si>
  <si>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</si>
  <si>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</si>
  <si>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</si>
  <si>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</si>
  <si>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</si>
  <si>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</si>
  <si>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</si>
  <si>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</si>
  <si>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</si>
  <si>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</si>
  <si>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</si>
  <si>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</si>
  <si>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</si>
  <si>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</si>
  <si>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</si>
  <si>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</si>
  <si>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</si>
  <si>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</si>
  <si>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</si>
  <si>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</si>
  <si>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</si>
  <si>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</si>
  <si>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</si>
  <si>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</si>
  <si>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</si>
  <si>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</si>
  <si>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</si>
  <si>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</si>
  <si>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</si>
  <si>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</si>
  <si>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</si>
  <si>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</si>
  <si>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</si>
  <si>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</si>
  <si>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</si>
  <si>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</si>
  <si>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</si>
  <si>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</si>
  <si>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</si>
  <si>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</si>
  <si>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</si>
  <si>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</si>
  <si>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</si>
  <si>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</si>
  <si>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</si>
  <si>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</si>
  <si>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</si>
  <si>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</si>
  <si>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</si>
  <si>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</si>
  <si>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</si>
  <si>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</si>
  <si>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</si>
  <si>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</si>
  <si>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</si>
  <si>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</si>
  <si>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</si>
  <si>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</si>
  <si>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</si>
  <si>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</si>
  <si>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</si>
  <si>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</si>
  <si>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</si>
  <si>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</si>
  <si>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</si>
  <si>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</si>
  <si>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</si>
  <si>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</si>
  <si>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</si>
  <si>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</si>
  <si>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</si>
  <si>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</si>
  <si>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</si>
  <si>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</si>
  <si>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</si>
  <si>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</si>
  <si>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</si>
  <si>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</si>
  <si>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</si>
  <si>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</si>
  <si>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</si>
  <si>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</si>
  <si>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</si>
  <si>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</si>
  <si>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</si>
  <si>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</si>
  <si>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</si>
  <si>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</si>
  <si>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</si>
  <si>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</si>
  <si>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</si>
  <si>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</si>
  <si>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</si>
  <si>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</si>
  <si>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</si>
  <si>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</si>
  <si>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</si>
  <si>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</si>
  <si>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</si>
  <si>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</si>
  <si>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</si>
  <si>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</si>
  <si>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</si>
  <si>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</si>
  <si>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</si>
  <si>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</si>
  <si>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</si>
  <si>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</si>
  <si>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</si>
  <si>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</si>
  <si>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</si>
  <si>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</si>
  <si>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</si>
  <si>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</si>
  <si>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</si>
  <si>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</si>
  <si>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</si>
  <si>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</si>
  <si>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</si>
  <si>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</si>
  <si>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</si>
  <si>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</si>
  <si>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</si>
  <si>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</si>
  <si>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</si>
  <si>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</si>
  <si>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</si>
  <si>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</si>
  <si>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</si>
  <si>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</si>
  <si>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</si>
  <si>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</si>
  <si>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</si>
  <si>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</si>
  <si>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</si>
  <si>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</si>
  <si>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</si>
  <si>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</si>
  <si>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</si>
  <si>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</si>
  <si>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</si>
  <si>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</si>
  <si>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</si>
  <si>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</si>
  <si>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</si>
  <si>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</si>
  <si>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</si>
  <si>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</si>
  <si>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</si>
  <si>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</si>
  <si>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</si>
  <si>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</si>
  <si>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</si>
  <si>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</si>
  <si>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</si>
  <si>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</si>
  <si>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</si>
  <si>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</si>
  <si>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</si>
  <si>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</si>
  <si>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</si>
  <si>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</si>
  <si>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</si>
  <si>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</si>
  <si>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</si>
  <si>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</si>
  <si>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</si>
  <si>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</si>
  <si>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</si>
  <si>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富山県滑川市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</si>
  <si>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</si>
  <si>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</si>
  <si>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</si>
  <si>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</si>
  <si>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</si>
  <si>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</si>
  <si>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</si>
  <si>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</si>
  <si>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</si>
  <si>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</si>
  <si>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</si>
  <si>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</si>
  <si>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</si>
  <si>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</si>
  <si>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</si>
  <si>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</si>
  <si>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</si>
  <si>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</si>
  <si>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</si>
  <si>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</si>
  <si>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</si>
  <si>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</si>
  <si>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</si>
  <si>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</si>
  <si>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</si>
  <si>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</si>
  <si>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</si>
  <si>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</si>
  <si>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</si>
  <si>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</si>
  <si>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</si>
  <si>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</si>
  <si>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</si>
  <si>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</si>
  <si>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</si>
  <si>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</si>
  <si>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</si>
  <si>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</si>
  <si>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</si>
  <si>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</si>
  <si>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</si>
  <si>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</si>
  <si>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</si>
  <si>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</si>
  <si>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</si>
  <si>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</si>
  <si>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</si>
  <si>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</si>
  <si>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</si>
  <si>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</si>
  <si>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</si>
  <si>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</si>
  <si>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</si>
  <si>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</si>
  <si>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</si>
  <si>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</si>
  <si>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</si>
  <si>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</si>
  <si>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</si>
  <si>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</si>
  <si>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</si>
  <si>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</si>
  <si>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</si>
  <si>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</si>
  <si>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</si>
  <si>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</si>
  <si>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</si>
  <si>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</si>
  <si>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</si>
  <si>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</si>
  <si>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</si>
  <si>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</si>
  <si>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</si>
  <si>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</si>
  <si>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</si>
  <si>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</si>
  <si>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</si>
  <si>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</si>
  <si>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</si>
  <si>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</si>
  <si>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</si>
  <si>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</si>
  <si>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</si>
  <si>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</si>
  <si>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</si>
  <si>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</si>
  <si>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</si>
  <si>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</si>
  <si>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</si>
  <si>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</si>
  <si>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</si>
  <si>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</si>
  <si>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</si>
  <si>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</si>
  <si>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</si>
  <si>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</si>
  <si>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</si>
  <si>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</si>
  <si>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</si>
  <si>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</si>
  <si>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</si>
  <si>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</si>
  <si>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</si>
  <si>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</si>
  <si>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</si>
  <si>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</si>
  <si>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</si>
  <si>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</si>
  <si>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</si>
  <si>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</si>
  <si>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</si>
  <si>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</si>
  <si>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</si>
  <si>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</si>
  <si>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</si>
  <si>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</si>
  <si>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</si>
  <si>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</si>
  <si>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</si>
  <si>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</si>
  <si>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</si>
  <si>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</si>
  <si>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</si>
  <si>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</si>
  <si>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</si>
  <si>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</si>
  <si>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</si>
  <si>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</si>
  <si>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</si>
  <si>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</si>
  <si>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</si>
  <si>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</si>
  <si>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</si>
  <si>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</si>
  <si>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</si>
  <si>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</si>
  <si>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</si>
  <si>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</si>
  <si>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</si>
  <si>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</si>
  <si>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</si>
  <si>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</si>
  <si>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</si>
  <si>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</si>
  <si>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</si>
  <si>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</si>
  <si>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</si>
  <si>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</si>
  <si>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</si>
  <si>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</si>
  <si>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</si>
  <si>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富山県滑川市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</si>
  <si>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</si>
  <si>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</si>
  <si>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</si>
  <si>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</si>
  <si>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</si>
  <si>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</si>
  <si>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</si>
  <si>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</si>
  <si>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</si>
  <si>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</si>
  <si>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</si>
  <si>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</si>
  <si>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</si>
  <si>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</si>
  <si>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</si>
  <si>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</si>
  <si>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</si>
  <si>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</si>
  <si>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</si>
  <si>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</si>
  <si>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</si>
  <si>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</si>
  <si>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</si>
  <si>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</si>
  <si>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</si>
  <si>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</si>
  <si>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</si>
  <si>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</si>
  <si>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</si>
  <si>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</si>
  <si>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</si>
  <si>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</si>
  <si>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</si>
  <si>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</si>
  <si>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</si>
  <si>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</si>
  <si>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</si>
  <si>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</si>
  <si>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</si>
  <si>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</si>
  <si>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</si>
  <si>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</si>
  <si>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</si>
  <si>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</si>
  <si>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</si>
  <si>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</si>
  <si>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</si>
  <si>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</si>
  <si>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</si>
  <si>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</si>
  <si>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</si>
  <si>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</si>
  <si>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</si>
  <si>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</si>
  <si>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</si>
  <si>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</si>
  <si>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</si>
  <si>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</si>
  <si>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</si>
  <si>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</si>
  <si>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</si>
  <si>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</si>
  <si>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</si>
  <si>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</si>
  <si>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</si>
  <si>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</si>
  <si>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</si>
  <si>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</si>
  <si>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</si>
  <si>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</si>
  <si>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</si>
  <si>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</si>
  <si>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</si>
  <si>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</si>
  <si>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</si>
  <si>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</si>
  <si>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</si>
  <si>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</si>
  <si>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</si>
  <si>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</si>
  <si>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</si>
  <si>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</si>
  <si>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</si>
  <si>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</si>
  <si>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</si>
  <si>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</si>
  <si>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</si>
  <si>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</si>
  <si>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</si>
  <si>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</si>
  <si>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</si>
  <si>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</si>
  <si>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</si>
  <si>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</si>
  <si>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</si>
  <si>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</si>
  <si>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</si>
  <si>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</si>
  <si>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</si>
  <si>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</si>
  <si>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滑川市下水道事業会計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</si>
  <si>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</si>
  <si>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</si>
  <si>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滑川市工業団地造成事業特別会計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</si>
  <si>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</si>
  <si>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滑川市水道事業会計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</si>
  <si>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</si>
  <si>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</si>
  <si>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</si>
  <si>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</si>
  <si>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</si>
  <si>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</si>
  <si>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</si>
  <si>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</si>
  <si>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</si>
  <si>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</si>
  <si>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</si>
  <si>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</si>
  <si>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</si>
  <si>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</si>
  <si>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</si>
  <si>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</si>
  <si>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</si>
  <si>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</si>
  <si>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</si>
  <si>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</si>
  <si>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</si>
  <si>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</si>
  <si>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</si>
  <si>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</si>
  <si>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</si>
  <si>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</si>
  <si>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</si>
  <si>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</si>
  <si>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</si>
  <si>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</si>
  <si>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</si>
  <si>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</si>
  <si>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</si>
  <si>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</si>
  <si>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</si>
  <si>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</si>
  <si>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</si>
  <si>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</si>
  <si>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</si>
  <si>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</si>
  <si>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</si>
  <si>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</si>
  <si>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</si>
  <si>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</si>
  <si>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</si>
  <si>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</si>
  <si>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</si>
  <si>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</si>
  <si>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</si>
  <si>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</si>
  <si>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</si>
  <si>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</si>
  <si>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</si>
  <si>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</si>
  <si>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</si>
  <si>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</si>
  <si>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</si>
  <si>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</si>
  <si>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</si>
  <si>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</si>
  <si>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</si>
  <si>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</si>
  <si>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</si>
  <si>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</si>
  <si>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</si>
  <si>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</si>
  <si>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</si>
  <si>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</si>
  <si>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</si>
  <si>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</si>
  <si>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</si>
  <si>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</si>
  <si>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</si>
  <si>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</si>
  <si>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</si>
  <si>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</si>
  <si>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</si>
  <si>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</si>
  <si>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</si>
  <si>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</si>
  <si>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</si>
  <si>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</si>
  <si>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</si>
  <si>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</si>
  <si>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</si>
  <si>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2.30</t>
  </si>
  <si>
    <t>一般会計</t>
  </si>
  <si>
    <t>水道事業会計</t>
  </si>
  <si>
    <t>下水道事業会計</t>
  </si>
  <si>
    <t>介護保険事業特別会計</t>
  </si>
  <si>
    <t>国民健康保険事業特別会計</t>
  </si>
  <si>
    <t>後期高齢者医療事業特別会計</t>
  </si>
  <si>
    <t>工業団地造成事業特別会計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</si>
  <si>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</si>
  <si>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</si>
  <si>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</si>
  <si>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</si>
  <si>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</si>
  <si>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</si>
  <si>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</si>
  <si>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</si>
  <si>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</si>
  <si>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富山地区広域圏事務組合（一般会計）</t>
    <rPh sb="0" eb="4">
      <t>トヤマチク</t>
    </rPh>
    <rPh sb="4" eb="6">
      <t>コウイキ</t>
    </rPh>
    <rPh sb="6" eb="7">
      <t>ケン</t>
    </rPh>
    <rPh sb="7" eb="11">
      <t>ジムクミアイ</t>
    </rPh>
    <rPh sb="12" eb="14">
      <t>イッパン</t>
    </rPh>
    <rPh sb="14" eb="16">
      <t>カイケイ</t>
    </rPh>
    <phoneticPr fontId="2"/>
  </si>
  <si>
    <t>滑川中新川地区広域情報事務組合（一般会計）</t>
    <rPh sb="0" eb="5">
      <t>ナメリカワナカニイカワ</t>
    </rPh>
    <rPh sb="5" eb="7">
      <t>チク</t>
    </rPh>
    <rPh sb="7" eb="11">
      <t>コウイキジョウホウ</t>
    </rPh>
    <rPh sb="11" eb="15">
      <t>ジムクミアイ</t>
    </rPh>
    <rPh sb="16" eb="20">
      <t>イッパンカイケイ</t>
    </rPh>
    <phoneticPr fontId="2"/>
  </si>
  <si>
    <t>富山県市町村会館管理組合（一般会計）</t>
    <rPh sb="0" eb="3">
      <t>トヤマケン</t>
    </rPh>
    <rPh sb="3" eb="6">
      <t>シチョウソン</t>
    </rPh>
    <rPh sb="6" eb="8">
      <t>カイカン</t>
    </rPh>
    <rPh sb="8" eb="12">
      <t>カンリクミアイ</t>
    </rPh>
    <rPh sb="13" eb="17">
      <t>イッパンカイケイ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</si>
  <si>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</si>
  <si>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</si>
  <si>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富山県東部消防組合（一般会計）</t>
    <rPh sb="0" eb="3">
      <t>トヤマケン</t>
    </rPh>
    <rPh sb="3" eb="5">
      <t>トウブ</t>
    </rPh>
    <rPh sb="5" eb="7">
      <t>ショウボウ</t>
    </rPh>
    <rPh sb="7" eb="9">
      <t>クミアイ</t>
    </rPh>
    <rPh sb="10" eb="14">
      <t>イッパンカイケイ</t>
    </rPh>
    <phoneticPr fontId="2"/>
  </si>
  <si>
    <t>滑川市文化・スポーツ振興財団</t>
    <rPh sb="0" eb="3">
      <t>ナメリカワシ</t>
    </rPh>
    <rPh sb="3" eb="5">
      <t>ブンカ</t>
    </rPh>
    <rPh sb="10" eb="14">
      <t>シンコウザイダン</t>
    </rPh>
    <phoneticPr fontId="2"/>
  </si>
  <si>
    <t>滑川市体育協会</t>
    <rPh sb="0" eb="3">
      <t>ナメリカワシ</t>
    </rPh>
    <rPh sb="3" eb="7">
      <t>タイイクキョウカイ</t>
    </rPh>
    <phoneticPr fontId="2"/>
  </si>
  <si>
    <t>滑川市農業公社</t>
    <rPh sb="0" eb="3">
      <t>ナメリカワシ</t>
    </rPh>
    <rPh sb="3" eb="5">
      <t>ノウギョウ</t>
    </rPh>
    <rPh sb="5" eb="7">
      <t>コウシャ</t>
    </rPh>
    <phoneticPr fontId="2"/>
  </si>
  <si>
    <t>ウェーブ滑川</t>
    <rPh sb="4" eb="6">
      <t>ナメリカワ</t>
    </rPh>
    <phoneticPr fontId="2"/>
  </si>
  <si>
    <t>地域福祉基金</t>
    <rPh sb="0" eb="2">
      <t>チイキ</t>
    </rPh>
    <rPh sb="2" eb="4">
      <t>フクシ</t>
    </rPh>
    <rPh sb="4" eb="6">
      <t>キキン</t>
    </rPh>
    <phoneticPr fontId="2"/>
  </si>
  <si>
    <t>奨学事業基金</t>
    <rPh sb="0" eb="2">
      <t>ショウガク</t>
    </rPh>
    <rPh sb="2" eb="4">
      <t>ジギョウ</t>
    </rPh>
    <rPh sb="4" eb="6">
      <t>キキン</t>
    </rPh>
    <phoneticPr fontId="2"/>
  </si>
  <si>
    <t>福祉のまちづくり事業基金</t>
    <rPh sb="0" eb="2">
      <t>フクシ</t>
    </rPh>
    <rPh sb="8" eb="10">
      <t>ジギョウ</t>
    </rPh>
    <rPh sb="10" eb="12">
      <t>キキン</t>
    </rPh>
    <phoneticPr fontId="2"/>
  </si>
  <si>
    <t>文化会館建設基金</t>
    <phoneticPr fontId="2"/>
  </si>
  <si>
    <t>公共施設整備基金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</si>
  <si>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</si>
  <si>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</si>
  <si>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必要最低限の地方債発行に努めたことや、繰上償還を行ったこと等により地方債の現在高が減少したことに加え、各種基金の積み立てを行ったことから「-（数値なし）」となっている。しかしながら、今後は社会保障に係る経費の増加や公共施設の整備に対応するために基金の取り崩しを行う財政運営が余儀なくされると想定しており、比率の上昇は避けられないものと考えている。
　有形固定資産の減価償却率については、59.2％となっており、今後も数値は上昇するものと見込まれるため、引き続き公共施設等総合管理計画に基づく「予防保全」に努めることとしている。
　将来にわたる債務の償還や固定資産の維持管理に多額の費用が必要と考えており、行財政改革を通じて資金の確保に努めていかなければいけない。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</si>
  <si>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</si>
  <si>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</si>
  <si>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</si>
  <si>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</si>
  <si>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</si>
  <si>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</si>
  <si>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将来負担比率は、地方債発行の抑制及び繰上償還の実施等により、比率は改善してきているものの今後は上昇が見込まれている。
　実質公債費比率については、地方道路等整備事業債などの償還が進んでいることから数値は改善しているものの、下水道事業等の地方債償還に充てるための繰出金の増加や公共施設整備の新規事業を予定していることなどから、今後は上昇が見込まれるため、将来への負担が最低限となるよう引き続き地方債発行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</si>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</sst>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BD2B336-37DA-4F1C-8B29-7D9D55C57B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42A7-49F3-81C7-C0F017E2F0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25469</c:v>
                </c:pt>
                <c:pt idx="1">
                  <c:v>42444</c:v>
                </c:pt>
                <c:pt idx="2">
                  <c:v>47318</c:v>
                </c:pt>
                <c:pt idx="3">
                  <c:v>47707</c:v>
                </c:pt>
                <c:pt idx="4">
                  <c:v>65321</c:v>
                </c:pt>
              </c:numCache>
            </c:numRef>
          </c:val>
          <c:smooth val="0"/>
          <c:extLst>
            <c:ext xmlns:c16="http://schemas.microsoft.com/office/drawing/2014/chart" uri="{C3380CC4-5D6E-409C-BE32-E72D297353CC}">
              <c16:uniqueId val="{00000001-42A7-49F3-81C7-C0F017E2F0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9.89</c:v>
                </c:pt>
                <c:pt idx="1">
                  <c:v>10.1</c:v>
                </c:pt>
                <c:pt idx="2">
                  <c:v>12.96</c:v>
                </c:pt>
                <c:pt idx="3">
                  <c:v>13.47</c:v>
                </c:pt>
                <c:pt idx="4">
                  <c:v>14</c:v>
                </c:pt>
              </c:numCache>
            </c:numRef>
          </c:val>
          <c:extLst>
            <c:ext xmlns:c16="http://schemas.microsoft.com/office/drawing/2014/chart" uri="{C3380CC4-5D6E-409C-BE32-E72D297353CC}">
              <c16:uniqueId val="{00000000-3C88-4B6E-A60A-7D54347700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30.73</c:v>
                </c:pt>
                <c:pt idx="1">
                  <c:v>27.19</c:v>
                </c:pt>
                <c:pt idx="2">
                  <c:v>27.37</c:v>
                </c:pt>
                <c:pt idx="3">
                  <c:v>26.19</c:v>
                </c:pt>
                <c:pt idx="4">
                  <c:v>29.4</c:v>
                </c:pt>
              </c:numCache>
            </c:numRef>
          </c:val>
          <c:extLst>
            <c:ext xmlns:c16="http://schemas.microsoft.com/office/drawing/2014/chart" uri="{C3380CC4-5D6E-409C-BE32-E72D297353CC}">
              <c16:uniqueId val="{00000001-3C88-4B6E-A60A-7D54347700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0.98</c:v>
                </c:pt>
                <c:pt idx="1">
                  <c:v>-2.2999999999999998</c:v>
                </c:pt>
                <c:pt idx="2">
                  <c:v>4.22</c:v>
                </c:pt>
                <c:pt idx="3">
                  <c:v>4.38</c:v>
                </c:pt>
                <c:pt idx="4">
                  <c:v>3.93</c:v>
                </c:pt>
              </c:numCache>
            </c:numRef>
          </c:val>
          <c:smooth val="0"/>
          <c:extLst>
            <c:ext xmlns:c16="http://schemas.microsoft.com/office/drawing/2014/chart" uri="{C3380CC4-5D6E-409C-BE32-E72D297353CC}">
              <c16:uniqueId val="{00000002-3C88-4B6E-A60A-7D54347700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6C-43E7-A267-BD8AD50F8F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6C-43E7-A267-BD8AD50F8F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6C-43E7-A267-BD8AD50F8F85}"/>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F6C-43E7-A267-BD8AD50F8F8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0.17</c:v>
                </c:pt>
                <c:pt idx="4">
                  <c:v>#N/A</c:v>
                </c:pt>
                <c:pt idx="5">
                  <c:v>0.13</c:v>
                </c:pt>
                <c:pt idx="6">
                  <c:v>#N/A</c:v>
                </c:pt>
                <c:pt idx="7">
                  <c:v>0.16</c:v>
                </c:pt>
                <c:pt idx="8">
                  <c:v>#N/A</c:v>
                </c:pt>
                <c:pt idx="9">
                  <c:v>0.16</c:v>
                </c:pt>
              </c:numCache>
            </c:numRef>
          </c:val>
          <c:extLst>
            <c:ext xmlns:c16="http://schemas.microsoft.com/office/drawing/2014/chart" uri="{C3380CC4-5D6E-409C-BE32-E72D297353CC}">
              <c16:uniqueId val="{00000004-BF6C-43E7-A267-BD8AD50F8F8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0.28000000000000003</c:v>
                </c:pt>
                <c:pt idx="4">
                  <c:v>#N/A</c:v>
                </c:pt>
                <c:pt idx="5">
                  <c:v>1.02</c:v>
                </c:pt>
                <c:pt idx="6">
                  <c:v>#N/A</c:v>
                </c:pt>
                <c:pt idx="7">
                  <c:v>0.64</c:v>
                </c:pt>
                <c:pt idx="8">
                  <c:v>#N/A</c:v>
                </c:pt>
                <c:pt idx="9">
                  <c:v>0.16</c:v>
                </c:pt>
              </c:numCache>
            </c:numRef>
          </c:val>
          <c:extLst>
            <c:ext xmlns:c16="http://schemas.microsoft.com/office/drawing/2014/chart" uri="{C3380CC4-5D6E-409C-BE32-E72D297353CC}">
              <c16:uniqueId val="{00000005-BF6C-43E7-A267-BD8AD50F8F8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0.37</c:v>
                </c:pt>
                <c:pt idx="2">
                  <c:v>#N/A</c:v>
                </c:pt>
                <c:pt idx="3">
                  <c:v>0.74</c:v>
                </c:pt>
                <c:pt idx="4">
                  <c:v>#N/A</c:v>
                </c:pt>
                <c:pt idx="5">
                  <c:v>0.43</c:v>
                </c:pt>
                <c:pt idx="6">
                  <c:v>#N/A</c:v>
                </c:pt>
                <c:pt idx="7">
                  <c:v>0.24</c:v>
                </c:pt>
                <c:pt idx="8">
                  <c:v>#N/A</c:v>
                </c:pt>
                <c:pt idx="9">
                  <c:v>0.68</c:v>
                </c:pt>
              </c:numCache>
            </c:numRef>
          </c:val>
          <c:extLst>
            <c:ext xmlns:c16="http://schemas.microsoft.com/office/drawing/2014/chart" uri="{C3380CC4-5D6E-409C-BE32-E72D297353CC}">
              <c16:uniqueId val="{00000006-BF6C-43E7-A267-BD8AD50F8F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3.25</c:v>
                </c:pt>
                <c:pt idx="4">
                  <c:v>#N/A</c:v>
                </c:pt>
                <c:pt idx="5">
                  <c:v>3.93</c:v>
                </c:pt>
                <c:pt idx="6">
                  <c:v>#N/A</c:v>
                </c:pt>
                <c:pt idx="7">
                  <c:v>4.07</c:v>
                </c:pt>
                <c:pt idx="8">
                  <c:v>#N/A</c:v>
                </c:pt>
                <c:pt idx="9">
                  <c:v>4.97</c:v>
                </c:pt>
              </c:numCache>
            </c:numRef>
          </c:val>
          <c:extLst>
            <c:ext xmlns:c16="http://schemas.microsoft.com/office/drawing/2014/chart" uri="{C3380CC4-5D6E-409C-BE32-E72D297353CC}">
              <c16:uniqueId val="{00000007-BF6C-43E7-A267-BD8AD50F8F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8.65</c:v>
                </c:pt>
                <c:pt idx="2">
                  <c:v>#N/A</c:v>
                </c:pt>
                <c:pt idx="3">
                  <c:v>8.5500000000000007</c:v>
                </c:pt>
                <c:pt idx="4">
                  <c:v>#N/A</c:v>
                </c:pt>
                <c:pt idx="5">
                  <c:v>8.51</c:v>
                </c:pt>
                <c:pt idx="6">
                  <c:v>#N/A</c:v>
                </c:pt>
                <c:pt idx="7">
                  <c:v>7.68</c:v>
                </c:pt>
                <c:pt idx="8">
                  <c:v>#N/A</c:v>
                </c:pt>
                <c:pt idx="9">
                  <c:v>8.26</c:v>
                </c:pt>
              </c:numCache>
            </c:numRef>
          </c:val>
          <c:extLst>
            <c:ext xmlns:c16="http://schemas.microsoft.com/office/drawing/2014/chart" uri="{C3380CC4-5D6E-409C-BE32-E72D297353CC}">
              <c16:uniqueId val="{00000008-BF6C-43E7-A267-BD8AD50F8F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9.89</c:v>
                </c:pt>
                <c:pt idx="2">
                  <c:v>#N/A</c:v>
                </c:pt>
                <c:pt idx="3">
                  <c:v>10.09</c:v>
                </c:pt>
                <c:pt idx="4">
                  <c:v>#N/A</c:v>
                </c:pt>
                <c:pt idx="5">
                  <c:v>12.95</c:v>
                </c:pt>
                <c:pt idx="6">
                  <c:v>#N/A</c:v>
                </c:pt>
                <c:pt idx="7">
                  <c:v>13.47</c:v>
                </c:pt>
                <c:pt idx="8">
                  <c:v>#N/A</c:v>
                </c:pt>
                <c:pt idx="9">
                  <c:v>14</c:v>
                </c:pt>
              </c:numCache>
            </c:numRef>
          </c:val>
          <c:extLst>
            <c:ext xmlns:c16="http://schemas.microsoft.com/office/drawing/2014/chart" uri="{C3380CC4-5D6E-409C-BE32-E72D297353CC}">
              <c16:uniqueId val="{00000009-BF6C-43E7-A267-BD8AD50F8F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1240</c:v>
                </c:pt>
                <c:pt idx="5">
                  <c:v>1247</c:v>
                </c:pt>
                <c:pt idx="8">
                  <c:v>1230</c:v>
                </c:pt>
                <c:pt idx="11">
                  <c:v>1214</c:v>
                </c:pt>
                <c:pt idx="14">
                  <c:v>1180</c:v>
                </c:pt>
              </c:numCache>
            </c:numRef>
          </c:val>
          <c:extLst>
            <c:ext xmlns:c16="http://schemas.microsoft.com/office/drawing/2014/chart" uri="{C3380CC4-5D6E-409C-BE32-E72D297353CC}">
              <c16:uniqueId val="{00000000-5C03-4B67-9586-2EC2AC332A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03-4B67-9586-2EC2AC332A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9</c:v>
                </c:pt>
                <c:pt idx="6">
                  <c:v>9</c:v>
                </c:pt>
                <c:pt idx="9">
                  <c:v>5</c:v>
                </c:pt>
                <c:pt idx="12">
                  <c:v>5</c:v>
                </c:pt>
              </c:numCache>
            </c:numRef>
          </c:val>
          <c:extLst>
            <c:ext xmlns:c16="http://schemas.microsoft.com/office/drawing/2014/chart" uri="{C3380CC4-5D6E-409C-BE32-E72D297353CC}">
              <c16:uniqueId val="{00000002-5C03-4B67-9586-2EC2AC332A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73</c:v>
                </c:pt>
                <c:pt idx="6">
                  <c:v>65</c:v>
                </c:pt>
                <c:pt idx="9">
                  <c:v>64</c:v>
                </c:pt>
                <c:pt idx="12">
                  <c:v>69</c:v>
                </c:pt>
              </c:numCache>
            </c:numRef>
          </c:val>
          <c:extLst>
            <c:ext xmlns:c16="http://schemas.microsoft.com/office/drawing/2014/chart" uri="{C3380CC4-5D6E-409C-BE32-E72D297353CC}">
              <c16:uniqueId val="{00000003-5C03-4B67-9586-2EC2AC332A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630</c:v>
                </c:pt>
                <c:pt idx="3">
                  <c:v>607</c:v>
                </c:pt>
                <c:pt idx="6">
                  <c:v>508</c:v>
                </c:pt>
                <c:pt idx="9">
                  <c:v>478</c:v>
                </c:pt>
                <c:pt idx="12">
                  <c:v>489</c:v>
                </c:pt>
              </c:numCache>
            </c:numRef>
          </c:val>
          <c:extLst>
            <c:ext xmlns:c16="http://schemas.microsoft.com/office/drawing/2014/chart" uri="{C3380CC4-5D6E-409C-BE32-E72D297353CC}">
              <c16:uniqueId val="{00000004-5C03-4B67-9586-2EC2AC332A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03-4B67-9586-2EC2AC332A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03-4B67-9586-2EC2AC332A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1020</c:v>
                </c:pt>
                <c:pt idx="3">
                  <c:v>976</c:v>
                </c:pt>
                <c:pt idx="6">
                  <c:v>956</c:v>
                </c:pt>
                <c:pt idx="9">
                  <c:v>961</c:v>
                </c:pt>
                <c:pt idx="12">
                  <c:v>951</c:v>
                </c:pt>
              </c:numCache>
            </c:numRef>
          </c:val>
          <c:extLst>
            <c:ext xmlns:c16="http://schemas.microsoft.com/office/drawing/2014/chart" uri="{C3380CC4-5D6E-409C-BE32-E72D297353CC}">
              <c16:uniqueId val="{00000007-5C03-4B67-9586-2EC2AC332A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509</c:v>
                </c:pt>
                <c:pt idx="2">
                  <c:v>#N/A</c:v>
                </c:pt>
                <c:pt idx="3">
                  <c:v>#N/A</c:v>
                </c:pt>
                <c:pt idx="4">
                  <c:v>418</c:v>
                </c:pt>
                <c:pt idx="5">
                  <c:v>#N/A</c:v>
                </c:pt>
                <c:pt idx="6">
                  <c:v>#N/A</c:v>
                </c:pt>
                <c:pt idx="7">
                  <c:v>308</c:v>
                </c:pt>
                <c:pt idx="8">
                  <c:v>#N/A</c:v>
                </c:pt>
                <c:pt idx="9">
                  <c:v>#N/A</c:v>
                </c:pt>
                <c:pt idx="10">
                  <c:v>294</c:v>
                </c:pt>
                <c:pt idx="11">
                  <c:v>#N/A</c:v>
                </c:pt>
                <c:pt idx="12">
                  <c:v>#N/A</c:v>
                </c:pt>
                <c:pt idx="13">
                  <c:v>334</c:v>
                </c:pt>
                <c:pt idx="14">
                  <c:v>#N/A</c:v>
                </c:pt>
              </c:numCache>
            </c:numRef>
          </c:val>
          <c:smooth val="0"/>
          <c:extLst>
            <c:ext xmlns:c16="http://schemas.microsoft.com/office/drawing/2014/chart" uri="{C3380CC4-5D6E-409C-BE32-E72D297353CC}">
              <c16:uniqueId val="{00000008-5C03-4B67-9586-2EC2AC332A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15132</c:v>
                </c:pt>
                <c:pt idx="5">
                  <c:v>14911</c:v>
                </c:pt>
                <c:pt idx="8">
                  <c:v>14709</c:v>
                </c:pt>
                <c:pt idx="11">
                  <c:v>14624</c:v>
                </c:pt>
                <c:pt idx="14">
                  <c:v>14025</c:v>
                </c:pt>
              </c:numCache>
            </c:numRef>
          </c:val>
          <c:extLst>
            <c:ext xmlns:c16="http://schemas.microsoft.com/office/drawing/2014/chart" uri="{C3380CC4-5D6E-409C-BE32-E72D297353CC}">
              <c16:uniqueId val="{00000000-869A-47FE-BD0A-90F345CD20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c:v>
                </c:pt>
                <c:pt idx="5">
                  <c:v>114</c:v>
                </c:pt>
                <c:pt idx="8">
                  <c:v>81</c:v>
                </c:pt>
                <c:pt idx="11">
                  <c:v>49</c:v>
                </c:pt>
                <c:pt idx="14">
                  <c:v>30</c:v>
                </c:pt>
              </c:numCache>
            </c:numRef>
          </c:val>
          <c:extLst>
            <c:ext xmlns:c16="http://schemas.microsoft.com/office/drawing/2014/chart" uri="{C3380CC4-5D6E-409C-BE32-E72D297353CC}">
              <c16:uniqueId val="{00000001-869A-47FE-BD0A-90F345CD20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5084</c:v>
                </c:pt>
                <c:pt idx="5">
                  <c:v>4830</c:v>
                </c:pt>
                <c:pt idx="8">
                  <c:v>5520</c:v>
                </c:pt>
                <c:pt idx="11">
                  <c:v>6472</c:v>
                </c:pt>
                <c:pt idx="14">
                  <c:v>7650</c:v>
                </c:pt>
              </c:numCache>
            </c:numRef>
          </c:val>
          <c:extLst>
            <c:ext xmlns:c16="http://schemas.microsoft.com/office/drawing/2014/chart" uri="{C3380CC4-5D6E-409C-BE32-E72D297353CC}">
              <c16:uniqueId val="{00000002-869A-47FE-BD0A-90F345CD20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9A-47FE-BD0A-90F345CD20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9A-47FE-BD0A-90F345CD20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9A-47FE-BD0A-90F345CD20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1130</c:v>
                </c:pt>
                <c:pt idx="3">
                  <c:v>1127</c:v>
                </c:pt>
                <c:pt idx="6">
                  <c:v>1110</c:v>
                </c:pt>
                <c:pt idx="9">
                  <c:v>1036</c:v>
                </c:pt>
                <c:pt idx="12">
                  <c:v>1037</c:v>
                </c:pt>
              </c:numCache>
            </c:numRef>
          </c:val>
          <c:extLst>
            <c:ext xmlns:c16="http://schemas.microsoft.com/office/drawing/2014/chart" uri="{C3380CC4-5D6E-409C-BE32-E72D297353CC}">
              <c16:uniqueId val="{00000006-869A-47FE-BD0A-90F345CD20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488</c:v>
                </c:pt>
                <c:pt idx="3">
                  <c:v>439</c:v>
                </c:pt>
                <c:pt idx="6">
                  <c:v>376</c:v>
                </c:pt>
                <c:pt idx="9">
                  <c:v>379</c:v>
                </c:pt>
                <c:pt idx="12">
                  <c:v>322</c:v>
                </c:pt>
              </c:numCache>
            </c:numRef>
          </c:val>
          <c:extLst>
            <c:ext xmlns:c16="http://schemas.microsoft.com/office/drawing/2014/chart" uri="{C3380CC4-5D6E-409C-BE32-E72D297353CC}">
              <c16:uniqueId val="{00000007-869A-47FE-BD0A-90F345CD20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9030</c:v>
                </c:pt>
                <c:pt idx="3">
                  <c:v>8888</c:v>
                </c:pt>
                <c:pt idx="6">
                  <c:v>8549</c:v>
                </c:pt>
                <c:pt idx="9">
                  <c:v>7981</c:v>
                </c:pt>
                <c:pt idx="12">
                  <c:v>7302</c:v>
                </c:pt>
              </c:numCache>
            </c:numRef>
          </c:val>
          <c:extLst>
            <c:ext xmlns:c16="http://schemas.microsoft.com/office/drawing/2014/chart" uri="{C3380CC4-5D6E-409C-BE32-E72D297353CC}">
              <c16:uniqueId val="{00000008-869A-47FE-BD0A-90F345CD20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90</c:v>
                </c:pt>
                <c:pt idx="3">
                  <c:v>66</c:v>
                </c:pt>
                <c:pt idx="6">
                  <c:v>42</c:v>
                </c:pt>
                <c:pt idx="9">
                  <c:v>22</c:v>
                </c:pt>
                <c:pt idx="12">
                  <c:v>2</c:v>
                </c:pt>
              </c:numCache>
            </c:numRef>
          </c:val>
          <c:extLst>
            <c:ext xmlns:c16="http://schemas.microsoft.com/office/drawing/2014/chart" uri="{C3380CC4-5D6E-409C-BE32-E72D297353CC}">
              <c16:uniqueId val="{00000009-869A-47FE-BD0A-90F345CD20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10133</c:v>
                </c:pt>
                <c:pt idx="3">
                  <c:v>9853</c:v>
                </c:pt>
                <c:pt idx="6">
                  <c:v>9946</c:v>
                </c:pt>
                <c:pt idx="9">
                  <c:v>10000</c:v>
                </c:pt>
                <c:pt idx="12">
                  <c:v>9801</c:v>
                </c:pt>
              </c:numCache>
            </c:numRef>
          </c:val>
          <c:extLst>
            <c:ext xmlns:c16="http://schemas.microsoft.com/office/drawing/2014/chart" uri="{C3380CC4-5D6E-409C-BE32-E72D297353CC}">
              <c16:uniqueId val="{0000000A-869A-47FE-BD0A-90F345CD20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514</c:v>
                </c:pt>
                <c:pt idx="2">
                  <c:v>#N/A</c:v>
                </c:pt>
                <c:pt idx="3">
                  <c:v>#N/A</c:v>
                </c:pt>
                <c:pt idx="4">
                  <c:v>519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9A-47FE-BD0A-90F345CD20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2176</c:v>
                </c:pt>
                <c:pt idx="1">
                  <c:v>2190</c:v>
                </c:pt>
                <c:pt idx="2">
                  <c:v>2381</c:v>
                </c:pt>
              </c:numCache>
            </c:numRef>
          </c:val>
          <c:extLst>
            <c:ext xmlns:c16="http://schemas.microsoft.com/office/drawing/2014/chart" uri="{C3380CC4-5D6E-409C-BE32-E72D297353CC}">
              <c16:uniqueId val="{00000000-2AE0-40F3-9FD7-F2162C77EB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912</c:v>
                </c:pt>
                <c:pt idx="1">
                  <c:v>1515</c:v>
                </c:pt>
                <c:pt idx="2">
                  <c:v>1789</c:v>
                </c:pt>
              </c:numCache>
            </c:numRef>
          </c:val>
          <c:extLst>
            <c:ext xmlns:c16="http://schemas.microsoft.com/office/drawing/2014/chart" uri="{C3380CC4-5D6E-409C-BE32-E72D297353CC}">
              <c16:uniqueId val="{00000001-2AE0-40F3-9FD7-F2162C77EB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1994</c:v>
                </c:pt>
                <c:pt idx="1">
                  <c:v>2241</c:v>
                </c:pt>
                <c:pt idx="2">
                  <c:v>2902</c:v>
                </c:pt>
              </c:numCache>
            </c:numRef>
          </c:val>
          <c:extLst>
            <c:ext xmlns:c16="http://schemas.microsoft.com/office/drawing/2014/chart" uri="{C3380CC4-5D6E-409C-BE32-E72D297353CC}">
              <c16:uniqueId val="{00000002-2AE0-40F3-9FD7-F2162C77EB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{48FA3A71-E249-461A-8560-1129591855E1}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DDE-4664-984C-FA43FABD28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{9445E3F9-6F26-481A-8EB5-202D0462D26C}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DE-4664-984C-FA43FABD28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{C46BCEC9-483B-403C-A68B-59D9C8E19580}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DE-4664-984C-FA43FABD28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{D459934B-49B3-487D-974D-B3EB8DD6280F}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DE-4664-984C-FA43FABD28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{DE9AB263-2A60-4109-99D2-C2C67CFA1DB2}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DE-4664-984C-FA43FABD28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{40DF968E-971B-456E-893D-63DC4A4BDE93}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DDE-4664-984C-FA43FABD28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{BE86FC6B-8BB0-4D69-B173-321CB6707D52}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DDE-4664-984C-FA43FABD28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{68605E88-F251-4ABF-9D03-E416113F29D0}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DDE-4664-984C-FA43FABD28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{F0E62419-9DBE-4764-98FF-67116E12C673}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DDE-4664-984C-FA43FABD28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55.7</c:v>
                </c:pt>
                <c:pt idx="16">
                  <c:v>57.3</c:v>
                </c:pt>
                <c:pt idx="24">
                  <c:v>58.8</c:v>
                </c:pt>
                <c:pt idx="32">
                  <c:v>59.2</c:v>
                </c:pt>
              </c:numCache>
            </c:numRef>
          </c:xVal>
          <c:yVal>
            <c:numRef>
              <c:f>公会計指標分析・財政指標組合せ分析表!$BP$51:$DC$51</c:f>
              <c:numCache>
                <c:formatCode>#,##0.0;"▲ "#,##0.0</c:formatCode>
                <c:ptCount val="40"/>
                <c:pt idx="0">
                  <c:v>7.9</c:v>
                </c:pt>
                <c:pt idx="8">
                  <c:v>7.9</c:v>
                </c:pt>
              </c:numCache>
            </c:numRef>
          </c:yVal>
          <c:smooth val="0"/>
          <c:extLst>
            <c:ext xmlns:c16="http://schemas.microsoft.com/office/drawing/2014/chart" uri="{C3380CC4-5D6E-409C-BE32-E72D297353CC}">
              <c16:uniqueId val="{00000009-4DDE-4664-984C-FA43FABD28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86135472949071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{871250AD-0462-4E17-8C0E-BA57D76126C9}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DDE-4664-984C-FA43FABD28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{E4893789-89C6-4D37-B60F-10545CA2452E}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DE-4664-984C-FA43FABD28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{B500D132-E05F-4F7F-841A-D9AA17960979}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DE-4664-984C-FA43FABD28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{DB3D494F-E6A0-45B0-8F17-F292CDA74CBC}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DE-4664-984C-FA43FABD28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{52E94145-02D3-4BA4-9F3F-740591D8A977}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DE-4664-984C-FA43FABD283F}"/>
                </c:ext>
              </c:extLst>
            </c:dLbl>
            <c:dLbl>
              <c:idx val="8"/>
              <c:layout>
                <c:manualLayout>
                  <c:x val="-3.929959639031588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{3CCC5821-B2AB-4387-AB46-694B5671C84E}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DDE-4664-984C-FA43FABD28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{C00EE943-A237-4CA5-88EF-50F68BEAD2F0}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DDE-4664-984C-FA43FABD28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{FAD2FFBA-B5CD-4E37-BC6E-FCB62532D6BA}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DDE-4664-984C-FA43FABD28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{32844A17-33D5-4E14-9E9B-E353BAA2855B}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DDE-4664-984C-FA43FABD28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DDE-4664-984C-FA43FABD283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{61C2904A-32BD-4DDB-94CB-BC340D4D5476}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21-4A10-B22F-F5982A2FD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{A2AA2C95-0517-403F-8108-6FA735F59E68}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21-4A10-B22F-F5982A2FD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{5593EE92-64D8-4D15-97DB-520B776826F6}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21-4A10-B22F-F5982A2FD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{02EF07F1-A409-4987-B268-5651E1BDDB9C}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21-4A10-B22F-F5982A2FD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{D5335FEC-0BEE-44D7-9648-F8C346EBEBB3}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21-4A10-B22F-F5982A2FD93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{3C7A8848-F4ED-4B22-ABDE-BDA02FDA7E64}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21-4A10-B22F-F5982A2FD93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{C4F87A2D-13CB-4FD8-9667-65F1B4E8CBE5}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21-4A10-B22F-F5982A2FD93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{9361F0BD-6472-469D-8741-77915DE81989}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21-4A10-B22F-F5982A2FD93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{192505B5-1B6B-4661-BA17-137D9394129C}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21-4A10-B22F-F5982A2FD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7.6</c:v>
                </c:pt>
                <c:pt idx="16">
                  <c:v>6.2</c:v>
                </c:pt>
                <c:pt idx="24">
                  <c:v>5</c:v>
                </c:pt>
                <c:pt idx="32">
                  <c:v>4.4000000000000004</c:v>
                </c:pt>
              </c:numCache>
            </c:numRef>
          </c:xVal>
          <c:yVal>
            <c:numRef>
              <c:f>公会計指標分析・財政指標組合せ分析表!$BP$73:$DC$73</c:f>
              <c:numCache>
                <c:formatCode>#,##0.0;"▲ "#,##0.0</c:formatCode>
                <c:ptCount val="40"/>
                <c:pt idx="0">
                  <c:v>7.9</c:v>
                </c:pt>
                <c:pt idx="8">
                  <c:v>7.9</c:v>
                </c:pt>
              </c:numCache>
            </c:numRef>
          </c:yVal>
          <c:smooth val="0"/>
          <c:extLst>
            <c:ext xmlns:c16="http://schemas.microsoft.com/office/drawing/2014/chart" uri="{C3380CC4-5D6E-409C-BE32-E72D297353CC}">
              <c16:uniqueId val="{00000009-E421-4A10-B22F-F5982A2FD9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{DAA7D754-59DC-42FB-AC36-27E8CF2782E8}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21-4A10-B22F-F5982A2FD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{D81535DB-F55E-4B6A-AB99-4471057161F3}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21-4A10-B22F-F5982A2FD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{E3AB2DF8-3DF7-4776-B617-E23622E6B0C7}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21-4A10-B22F-F5982A2FD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{34387CDC-4E9F-4A65-B39B-D0AB2B461E7B}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21-4A10-B22F-F5982A2FD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{713984A9-2462-4E9F-978A-57B1F9FF8FD4}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21-4A10-B22F-F5982A2FD93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{A109D646-229B-423A-AA1D-4E4A34C55377}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21-4A10-B22F-F5982A2FD93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{D3539CB2-5AD6-4689-A831-9086157C13D0}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21-4A10-B22F-F5982A2FD93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{93D0485C-5BD7-48DA-95CD-2AAFE3114172}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21-4A10-B22F-F5982A2FD93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{AE23F64F-8B7F-45FE-9C5D-A26644ECCD74}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21-4A10-B22F-F5982A2FD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421-4A10-B22F-F5982A2FD930}"/>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9187E0D-7967-478B-9F8A-6EA1FD363EE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7315186-3D2A-46FB-A766-B7A30B74624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6EFAD26-7356-4755-A54C-18C763DBD1A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855480B-C0A1-4DA4-9524-5D603033FA7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1912103-6B30-444C-A4C0-9F67CE2ABC2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EDCDBE0-550B-490B-B66A-B5DC7FDE57C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437D816-FA85-4B93-92F9-A567AA93073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EA93784-848B-416D-9AE7-9663A34EA24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3FC7FCC-02B4-42BB-9878-09B23CD4820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F7FD68-E188-4A1B-B505-0057D82A6FF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32,878
32,362
54.62
16,601,588
15,389,860
1,134,408
8,100,503
9,800,765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D48FC1B-7E61-4F74-80AF-D80463B5B89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9BE6779-3910-4081-ACAE-9E6878236C8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C8ABB43-CD4F-4EE3-800B-F7F03DD5660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E6A060-37BA-4068-A13D-A4E7DB98F0F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76F1225-1E86-4316-BABD-DBF7D05A14B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4CB0F95-8A6F-411F-96EA-4B7026FA973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CDA335F-C251-46B9-A0E1-641E2ACC080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911362A-15F1-455F-9E5F-57E7077FFB6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924F450-D94B-4658-89AE-A39F23589F9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3A906E3-1A8A-4ADF-BC27-51B2900B6C4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5D74DC5-CC73-4014-B144-BC4B65AB685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02FDE3D-8D7E-484D-A728-2B1A5861294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31FECF-469F-4560-952C-EEB789090D2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52C225-50ED-4F8B-9309-EDF2D8813CB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E8790A6-78F3-403E-A4A2-33AC5ED8DB9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6DE63CB-8D9A-4781-9EA0-396BC2C62D4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8767A75-E4E7-47AE-8A2C-23AD2433BE6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51AEC85-2C62-4939-B241-C7F7CC16B8A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AB96587-E8BB-47BA-88C6-FADCE831BB6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11CC680-D607-4D6F-97D0-CBAC71C38E6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390F961-E299-4F22-A520-8B2707E1B95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5481B28-5A9A-41B8-9D46-1ACF7A0D82D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41E1450-E0DB-4171-B7CB-63560D1D241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686902A-2D35-44E4-BEFC-5035DC97EC3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B80A4E0-AA3A-45DA-B8A4-B9DEFEF8C85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F546330-9C85-4A50-9623-31F7F8B03B8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83BE322-BAC0-486D-B98F-68FEC0B1EE7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CB3F1C8-6F4E-41E6-856D-230C0F1241D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BEFE38A-BA84-48DC-8413-60DAEB8DE87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789CB18-DDAE-4846-8686-E38EDF26AC9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0E83D21-8697-47C1-AB6F-6AE2961ED12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EFB2F2D-8339-463E-B0B1-081DDC6DA9E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4D4FD3B-FB5D-4D91-AFAD-D063933A164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CF1E0C5-F607-4C6C-B40D-A4681E129F5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E21D8D7-EE7A-49B4-A21F-B98CEDBEFFC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12D2F5A-3BF5-48D9-B259-B1E7C915812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5A18324-6FAC-4FD1-A480-A0961F7BAC3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給与所得の増加や、企業業績の改善などを要因として、市税収入が増加する一方、高齢化による社会保障関係経費が依然として高い水準にあり、需要額全体としても収入額以上に増加したため、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社会保障関係費の増加など厳しい財政状況が続くと予想されるため、引き続き市税等の徴収強化に努め、堅固な財政基盤を構築していく。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A19BAFE-C41A-47F7-A838-7EF32410699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B21AB39-9490-4F57-B597-0F1D3D921BD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54CEDEE-AABF-4A21-8636-3111DE46B97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8F1A31C-003A-4D78-89A9-5382433814B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0C620FB-F119-4E47-9A8B-5D349DB23A1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FAC643A-2086-4C6A-B8AF-77AC1596603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0AD6D44-4EEC-4677-8E61-8F78D0ACBE3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F0D1EA8-BFCE-431F-83F2-DE74F596D06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736F40E-C641-464E-BD86-A623AA7FE48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8605D74-8935-469C-B4BA-F6700948A95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827ECFF-3D99-40DC-8575-15B923B4C22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16BB480-E785-455B-8C42-D1A82A828B8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EEB9CAC-3951-4CA9-992A-96C4BE4D745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6CC0D2B-5EB1-48FF-95C6-3D616771768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AAA3C2F-F97B-4463-8BEA-164009ECB70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132AA775-CFB3-4FCC-9CD8-32BB0862708D}"/>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4D6E93AC-0AB5-43D3-BE37-A841F5B7183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24FE954F-BF24-4EA1-B3C3-98BD2ED76972}"/>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636F2F9A-45D9-4826-9337-9FF198C2729A}"/>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A9BE5A3B-4AAD-4976-BF33-86C8FE4B308B}"/>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45CFC609-A28C-495B-931A-AF077CD62270}"/>
            </a:ext>
          </a:extLst>
        </xdr:cNvPr>
        <xdr:cNvCxnSpPr/>
      </xdr:nvCxnSpPr>
      <xdr:spPr>
        <a:xfrm>
          <a:off x="4114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6A84AA32-1CA5-4DE7-9245-7D99BDF2E1DF}"/>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F2E9881D-2690-4002-8ED1-CA38E5A194D3}"/>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467417F9-F35F-4C58-A54A-4EF94A05E13B}"/>
            </a:ext>
          </a:extLst>
        </xdr:cNvPr>
        <xdr:cNvCxnSpPr/>
      </xdr:nvCxnSpPr>
      <xdr:spPr>
        <a:xfrm>
          <a:off x="3225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85947F9D-4080-4EC6-BCB1-5AF98783FC9A}"/>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FBD9D33F-9924-481D-8A66-52BAE9218666}"/>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2C41B5C5-CF65-49D4-86CF-3B3E3FF9AE7B}"/>
            </a:ext>
          </a:extLst>
        </xdr:cNvPr>
        <xdr:cNvCxnSpPr/>
      </xdr:nvCxnSpPr>
      <xdr:spPr>
        <a:xfrm>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27FBFC39-4BB5-46C2-8E73-263AF5441779}"/>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47F01CB-F2AA-49B5-A3D7-A67B8B40B677}"/>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9E7FAD31-B600-4485-B6DC-D1E12EB8E390}"/>
            </a:ext>
          </a:extLst>
        </xdr:cNvPr>
        <xdr:cNvCxnSpPr/>
      </xdr:nvCxnSpPr>
      <xdr:spPr>
        <a:xfrm flipV="1">
          <a:off x="1447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3490E19A-D6D8-4FC5-B81D-026B1C145A23}"/>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16FAB7C8-C72D-4E02-AF31-6860987E5C52}"/>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2DCC025-6028-42DC-BEF6-BCEBA0AA86D1}"/>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2F371F69-B704-4087-AD50-D006CC0EC141}"/>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5CF3B5B-A9B3-4B25-8E73-2B9BB7269A9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A354D01-BBBC-4165-ACD3-1D8A7DA1516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AD2274E-2335-4020-83B7-199E0860943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0B300A9-1924-43AA-9D76-E134D9CB5C1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06265DD-F5AF-4CE6-BD4F-82AF8D54057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1622AAAF-DC1F-4D7C-BA72-0ECC02CC87F8}"/>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D396E15D-A4FC-4AF9-9FCB-B118A0365391}"/>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C191F66D-27AB-4E58-9E5F-47CDF955BC1D}"/>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37E0DCB3-B46F-42CC-8748-2798C375EB11}"/>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525D764A-8413-489A-B6BC-D932B2B791EA}"/>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CE931150-66ED-47C2-A47B-9A8DF0AE40F3}"/>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a:extLst>
            <a:ext uri="{FF2B5EF4-FFF2-40B4-BE49-F238E27FC236}">
              <a16:creationId xmlns:a16="http://schemas.microsoft.com/office/drawing/2014/main" id="{9D723381-9587-4329-865C-C7265F9DE7CB}"/>
            </a:ext>
          </a:extLst>
        </xdr:cNvPr>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a:extLst>
            <a:ext uri="{FF2B5EF4-FFF2-40B4-BE49-F238E27FC236}">
              <a16:creationId xmlns:a16="http://schemas.microsoft.com/office/drawing/2014/main" id="{2431702A-7E66-4AD4-B481-63DDE26833EC}"/>
            </a:ext>
          </a:extLst>
        </xdr:cNvPr>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C067C223-EF87-4159-8298-7E457A08F626}"/>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B8BD4C45-90A6-4B51-9890-2A6705E40052}"/>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B5719F5-82A6-42DF-ACB8-2B9E2499B19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86C3311B-6B5E-4DB8-AEB5-F6339FA5F20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FF147CC-1140-401D-9312-7DFE25781D6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541C9C4-48F4-4C77-9B1A-04B655C0E50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5B3BB6A-2EE1-4B49-8585-FBE437884B5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A6E5167-D423-44D6-BB42-270EE8A5A76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D90231F-68A4-4553-8510-027D63BE246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C144732-99FC-4B63-8DE6-A08D2E99C74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1CA9D9A-9C52-429B-A519-9B0462081CE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8A43085-71A3-48D9-8965-A5502CD3F74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FE51B63-F2F3-4827-9C7E-CCEF93447C7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FBAAFA6-9165-4D35-91E6-2368F42AD94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BB20435-E120-4DBC-B12B-F94AE83D900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ポイント増加したものの、経常収支比率は類似団体内平均や全国平均よりも低い水準を保っており、財政構造には弾力性がみられる。</a:t>
          </a:r>
        </a:p>
        <a:p>
          <a:r>
            <a:rPr kumimoji="1" lang="ja-JP" altLang="en-US" sz="1300">
              <a:latin typeface="ＭＳ Ｐゴシック" panose="020B0600070205080204" pitchFamily="50" charset="-128"/>
              <a:ea typeface="ＭＳ Ｐゴシック" panose="020B0600070205080204" pitchFamily="50" charset="-128"/>
            </a:rPr>
            <a:t>　しかしながら、社会保障関係経費が年々増加傾向にあることなどから、事務事業評価に基づき事業の廃止・縮減等を図ることで経常経費の削減に努めていく。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1E1BF02-F195-4A88-85A4-0570C83312B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CCBCCFC-90A0-4FF3-AC6B-7F1E447311F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B159A6E-0D3D-4E46-AF16-FCCB4E49A34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31E35241-BBE4-483E-9273-A744032FC46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989B6161-884E-454C-A02C-CC03C49B9F55}"/>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D52AB174-71C2-45A0-8481-9AFAA26A527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9E469A35-8DF8-4BCF-9035-7CCBC5181F0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8C27C110-BB41-4B81-B616-43BAD1351F34}"/>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57A33107-9243-4193-84F1-4A227BFF53BB}"/>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DC476F88-2C00-4704-80A6-DDD5AECF7B9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3B3B720-BEE7-4AE8-9C69-2A3D34AA962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2BF3E284-F35E-4026-A2EF-D1C3374187F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46355</xdr:rowOff>
    </xdr:to>
    <xdr:cxnSp macro="">
      <xdr:nvCxnSpPr>
        <xdr:cNvPr id="123" name="直線コネクタ 122">
          <a:extLst>
            <a:ext uri="{FF2B5EF4-FFF2-40B4-BE49-F238E27FC236}">
              <a16:creationId xmlns:a16="http://schemas.microsoft.com/office/drawing/2014/main" id="{B681F958-27F6-4D85-8B20-2FDBD4FD02D0}"/>
            </a:ext>
          </a:extLst>
        </xdr:cNvPr>
        <xdr:cNvCxnSpPr/>
      </xdr:nvCxnSpPr>
      <xdr:spPr>
        <a:xfrm flipV="1">
          <a:off x="4953000" y="10191750"/>
          <a:ext cx="0" cy="1170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4" name="財政構造の弾力性最小値テキスト">
          <a:extLst>
            <a:ext uri="{FF2B5EF4-FFF2-40B4-BE49-F238E27FC236}">
              <a16:creationId xmlns:a16="http://schemas.microsoft.com/office/drawing/2014/main" id="{6E7883A0-497E-41E0-B379-34D49003B4E1}"/>
            </a:ext>
          </a:extLst>
        </xdr:cNvPr>
        <xdr:cNvSpPr txBox="1"/>
      </xdr:nvSpPr>
      <xdr:spPr>
        <a:xfrm>
          <a:off x="5041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5" name="直線コネクタ 124">
          <a:extLst>
            <a:ext uri="{FF2B5EF4-FFF2-40B4-BE49-F238E27FC236}">
              <a16:creationId xmlns:a16="http://schemas.microsoft.com/office/drawing/2014/main" id="{A48DD0C0-59F2-4FD8-8062-10860CD1B995}"/>
            </a:ext>
          </a:extLst>
        </xdr:cNvPr>
        <xdr:cNvCxnSpPr/>
      </xdr:nvCxnSpPr>
      <xdr:spPr>
        <a:xfrm>
          <a:off x="4864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6" name="財政構造の弾力性最大値テキスト">
          <a:extLst>
            <a:ext uri="{FF2B5EF4-FFF2-40B4-BE49-F238E27FC236}">
              <a16:creationId xmlns:a16="http://schemas.microsoft.com/office/drawing/2014/main" id="{7D8EFE4E-620F-49F8-B2B7-F73529D244E4}"/>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7" name="直線コネクタ 126">
          <a:extLst>
            <a:ext uri="{FF2B5EF4-FFF2-40B4-BE49-F238E27FC236}">
              <a16:creationId xmlns:a16="http://schemas.microsoft.com/office/drawing/2014/main" id="{F841FF3F-6DEA-457B-AD2C-4131E35A555C}"/>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133032</xdr:rowOff>
    </xdr:from>
    <xdr:to>
      <xdr:col>23</xdr:col>
      <xdr:colOff>133350</xdr:colOff>
      <xdr:row>59</xdr:row>
      <xdr:rowOff>76200</xdr:rowOff>
    </xdr:to>
    <xdr:cxnSp macro="">
      <xdr:nvCxnSpPr>
        <xdr:cNvPr id="128" name="直線コネクタ 127">
          <a:extLst>
            <a:ext uri="{FF2B5EF4-FFF2-40B4-BE49-F238E27FC236}">
              <a16:creationId xmlns:a16="http://schemas.microsoft.com/office/drawing/2014/main" id="{FEF3E703-1CDB-42E7-A3B1-E3C9E01DD567}"/>
            </a:ext>
          </a:extLst>
        </xdr:cNvPr>
        <xdr:cNvCxnSpPr/>
      </xdr:nvCxnSpPr>
      <xdr:spPr>
        <a:xfrm>
          <a:off x="4114800" y="1007713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1D462620-8F9A-43B7-BB60-26371930014E}"/>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82167F98-32B0-4340-A63B-B66C43B3A0A4}"/>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133032</xdr:rowOff>
    </xdr:from>
    <xdr:to>
      <xdr:col>19</xdr:col>
      <xdr:colOff>133350</xdr:colOff>
      <xdr:row>60</xdr:row>
      <xdr:rowOff>61595</xdr:rowOff>
    </xdr:to>
    <xdr:cxnSp macro="">
      <xdr:nvCxnSpPr>
        <xdr:cNvPr id="131" name="直線コネクタ 130">
          <a:extLst>
            <a:ext uri="{FF2B5EF4-FFF2-40B4-BE49-F238E27FC236}">
              <a16:creationId xmlns:a16="http://schemas.microsoft.com/office/drawing/2014/main" id="{8D0F79EA-81CB-4D5E-BB85-C13D0496B1DA}"/>
            </a:ext>
          </a:extLst>
        </xdr:cNvPr>
        <xdr:cNvCxnSpPr/>
      </xdr:nvCxnSpPr>
      <xdr:spPr>
        <a:xfrm flipV="1">
          <a:off x="3225800" y="10077132"/>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2" name="フローチャート: 判断 131">
          <a:extLst>
            <a:ext uri="{FF2B5EF4-FFF2-40B4-BE49-F238E27FC236}">
              <a16:creationId xmlns:a16="http://schemas.microsoft.com/office/drawing/2014/main" id="{B752A071-6F94-4FCA-80C0-ED3CD5222DE2}"/>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3" name="テキスト ボックス 132">
          <a:extLst>
            <a:ext uri="{FF2B5EF4-FFF2-40B4-BE49-F238E27FC236}">
              <a16:creationId xmlns:a16="http://schemas.microsoft.com/office/drawing/2014/main" id="{455618A6-3A4E-433E-8DCB-DF9DB514DDC1}"/>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61595</xdr:rowOff>
    </xdr:from>
    <xdr:to>
      <xdr:col>15</xdr:col>
      <xdr:colOff>82550</xdr:colOff>
      <xdr:row>61</xdr:row>
      <xdr:rowOff>77153</xdr:rowOff>
    </xdr:to>
    <xdr:cxnSp macro="">
      <xdr:nvCxnSpPr>
        <xdr:cNvPr id="134" name="直線コネクタ 133">
          <a:extLst>
            <a:ext uri="{FF2B5EF4-FFF2-40B4-BE49-F238E27FC236}">
              <a16:creationId xmlns:a16="http://schemas.microsoft.com/office/drawing/2014/main" id="{61AE91A8-174E-4634-832F-041630F46A45}"/>
            </a:ext>
          </a:extLst>
        </xdr:cNvPr>
        <xdr:cNvCxnSpPr/>
      </xdr:nvCxnSpPr>
      <xdr:spPr>
        <a:xfrm flipV="1">
          <a:off x="2336800" y="1034859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5" name="フローチャート: 判断 134">
          <a:extLst>
            <a:ext uri="{FF2B5EF4-FFF2-40B4-BE49-F238E27FC236}">
              <a16:creationId xmlns:a16="http://schemas.microsoft.com/office/drawing/2014/main" id="{151598D1-1843-4411-8CF1-4C79450CB422}"/>
            </a:ext>
          </a:extLst>
        </xdr:cNvPr>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36" name="テキスト ボックス 135">
          <a:extLst>
            <a:ext uri="{FF2B5EF4-FFF2-40B4-BE49-F238E27FC236}">
              <a16:creationId xmlns:a16="http://schemas.microsoft.com/office/drawing/2014/main" id="{C8D37741-2D0D-4BCD-AD5F-50A35A8F843D}"/>
            </a:ext>
          </a:extLst>
        </xdr:cNvPr>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77153</xdr:rowOff>
    </xdr:to>
    <xdr:cxnSp macro="">
      <xdr:nvCxnSpPr>
        <xdr:cNvPr id="137" name="直線コネクタ 136">
          <a:extLst>
            <a:ext uri="{FF2B5EF4-FFF2-40B4-BE49-F238E27FC236}">
              <a16:creationId xmlns:a16="http://schemas.microsoft.com/office/drawing/2014/main" id="{F883FC74-F70F-4D41-8035-45C428DE5F95}"/>
            </a:ext>
          </a:extLst>
        </xdr:cNvPr>
        <xdr:cNvCxnSpPr/>
      </xdr:nvCxnSpPr>
      <xdr:spPr>
        <a:xfrm>
          <a:off x="1447800" y="104994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8" name="フローチャート: 判断 137">
          <a:extLst>
            <a:ext uri="{FF2B5EF4-FFF2-40B4-BE49-F238E27FC236}">
              <a16:creationId xmlns:a16="http://schemas.microsoft.com/office/drawing/2014/main" id="{E694DA28-1A65-4E29-8EC3-A27CEE69F46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39" name="テキスト ボックス 138">
          <a:extLst>
            <a:ext uri="{FF2B5EF4-FFF2-40B4-BE49-F238E27FC236}">
              <a16:creationId xmlns:a16="http://schemas.microsoft.com/office/drawing/2014/main" id="{D9374132-6112-473B-AE65-97CA02DBB8EE}"/>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0" name="フローチャート: 判断 139">
          <a:extLst>
            <a:ext uri="{FF2B5EF4-FFF2-40B4-BE49-F238E27FC236}">
              <a16:creationId xmlns:a16="http://schemas.microsoft.com/office/drawing/2014/main" id="{3BE7D3C2-D60F-4F39-ACE9-6AA7BE521362}"/>
            </a:ext>
          </a:extLst>
        </xdr:cNvPr>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41" name="テキスト ボックス 140">
          <a:extLst>
            <a:ext uri="{FF2B5EF4-FFF2-40B4-BE49-F238E27FC236}">
              <a16:creationId xmlns:a16="http://schemas.microsoft.com/office/drawing/2014/main" id="{B6992FED-4C3C-4CC8-8C65-BD6634F2C190}"/>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4FECDA5D-18FD-478F-89E2-161CB8B884C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F9083BE-F7ED-4503-BD2A-5078721D387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0A2BF35-D1FB-457B-809D-3F473C475BB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87AF006-7714-490B-9265-175E854526A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2EF3763-C8C0-46F3-9EDB-6C33E02A49C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47" name="楕円 146">
          <a:extLst>
            <a:ext uri="{FF2B5EF4-FFF2-40B4-BE49-F238E27FC236}">
              <a16:creationId xmlns:a16="http://schemas.microsoft.com/office/drawing/2014/main" id="{D54DE97C-26DB-44E6-B5DA-E080EA417407}"/>
            </a:ext>
          </a:extLst>
        </xdr:cNvPr>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118127</xdr:rowOff>
    </xdr:from>
    <xdr:ext cx="762000" cy="259045"/>
    <xdr:sp macro="" textlink="">
      <xdr:nvSpPr>
        <xdr:cNvPr id="148" name="財政構造の弾力性該当値テキスト">
          <a:extLst>
            <a:ext uri="{FF2B5EF4-FFF2-40B4-BE49-F238E27FC236}">
              <a16:creationId xmlns:a16="http://schemas.microsoft.com/office/drawing/2014/main" id="{A4F4E74C-269D-4411-9092-D56B3A511774}"/>
            </a:ext>
          </a:extLst>
        </xdr:cNvPr>
        <xdr:cNvSpPr txBox="1"/>
      </xdr:nvSpPr>
      <xdr:spPr>
        <a:xfrm>
          <a:off x="5041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82232</xdr:rowOff>
    </xdr:from>
    <xdr:to>
      <xdr:col>19</xdr:col>
      <xdr:colOff>184150</xdr:colOff>
      <xdr:row>59</xdr:row>
      <xdr:rowOff>12382</xdr:rowOff>
    </xdr:to>
    <xdr:sp macro="" textlink="">
      <xdr:nvSpPr>
        <xdr:cNvPr id="149" name="楕円 148">
          <a:extLst>
            <a:ext uri="{FF2B5EF4-FFF2-40B4-BE49-F238E27FC236}">
              <a16:creationId xmlns:a16="http://schemas.microsoft.com/office/drawing/2014/main" id="{2DF16C28-408B-490E-8554-17CF39295438}"/>
            </a:ext>
          </a:extLst>
        </xdr:cNvPr>
        <xdr:cNvSpPr/>
      </xdr:nvSpPr>
      <xdr:spPr>
        <a:xfrm>
          <a:off x="40640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22559</xdr:rowOff>
    </xdr:from>
    <xdr:ext cx="736600" cy="259045"/>
    <xdr:sp macro="" textlink="">
      <xdr:nvSpPr>
        <xdr:cNvPr id="150" name="テキスト ボックス 149">
          <a:extLst>
            <a:ext uri="{FF2B5EF4-FFF2-40B4-BE49-F238E27FC236}">
              <a16:creationId xmlns:a16="http://schemas.microsoft.com/office/drawing/2014/main" id="{03D40D0C-8D3B-40D0-BBFE-E13E0D39CAA6}"/>
            </a:ext>
          </a:extLst>
        </xdr:cNvPr>
        <xdr:cNvSpPr txBox="1"/>
      </xdr:nvSpPr>
      <xdr:spPr>
        <a:xfrm>
          <a:off x="3733800" y="979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10795</xdr:rowOff>
    </xdr:from>
    <xdr:to>
      <xdr:col>15</xdr:col>
      <xdr:colOff>133350</xdr:colOff>
      <xdr:row>60</xdr:row>
      <xdr:rowOff>112395</xdr:rowOff>
    </xdr:to>
    <xdr:sp macro="" textlink="">
      <xdr:nvSpPr>
        <xdr:cNvPr id="151" name="楕円 150">
          <a:extLst>
            <a:ext uri="{FF2B5EF4-FFF2-40B4-BE49-F238E27FC236}">
              <a16:creationId xmlns:a16="http://schemas.microsoft.com/office/drawing/2014/main" id="{394C0692-1DE0-46BE-8868-F35A9130B22B}"/>
            </a:ext>
          </a:extLst>
        </xdr:cNvPr>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52" name="テキスト ボックス 151">
          <a:extLst>
            <a:ext uri="{FF2B5EF4-FFF2-40B4-BE49-F238E27FC236}">
              <a16:creationId xmlns:a16="http://schemas.microsoft.com/office/drawing/2014/main" id="{CCEE9B24-263E-4A1B-872A-323626095561}"/>
            </a:ext>
          </a:extLst>
        </xdr:cNvPr>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26353</xdr:rowOff>
    </xdr:from>
    <xdr:to>
      <xdr:col>11</xdr:col>
      <xdr:colOff>82550</xdr:colOff>
      <xdr:row>61</xdr:row>
      <xdr:rowOff>127953</xdr:rowOff>
    </xdr:to>
    <xdr:sp macro="" textlink="">
      <xdr:nvSpPr>
        <xdr:cNvPr id="153" name="楕円 152">
          <a:extLst>
            <a:ext uri="{FF2B5EF4-FFF2-40B4-BE49-F238E27FC236}">
              <a16:creationId xmlns:a16="http://schemas.microsoft.com/office/drawing/2014/main" id="{717D927B-D683-4222-9893-960E448D2C35}"/>
            </a:ext>
          </a:extLst>
        </xdr:cNvPr>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54" name="テキスト ボックス 153">
          <a:extLst>
            <a:ext uri="{FF2B5EF4-FFF2-40B4-BE49-F238E27FC236}">
              <a16:creationId xmlns:a16="http://schemas.microsoft.com/office/drawing/2014/main" id="{8912CE62-C852-4A13-B517-3134068EE62A}"/>
            </a:ext>
          </a:extLst>
        </xdr:cNvPr>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161607</xdr:rowOff>
    </xdr:from>
    <xdr:to>
      <xdr:col>7</xdr:col>
      <xdr:colOff>31750</xdr:colOff>
      <xdr:row>61</xdr:row>
      <xdr:rowOff>91757</xdr:rowOff>
    </xdr:to>
    <xdr:sp macro="" textlink="">
      <xdr:nvSpPr>
        <xdr:cNvPr id="155" name="楕円 154">
          <a:extLst>
            <a:ext uri="{FF2B5EF4-FFF2-40B4-BE49-F238E27FC236}">
              <a16:creationId xmlns:a16="http://schemas.microsoft.com/office/drawing/2014/main" id="{19FE16E2-31CD-4FCF-8E44-CD99B4E99A19}"/>
            </a:ext>
          </a:extLst>
        </xdr:cNvPr>
        <xdr:cNvSpPr/>
      </xdr:nvSpPr>
      <xdr:spPr>
        <a:xfrm>
          <a:off x="1397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101934</xdr:rowOff>
    </xdr:from>
    <xdr:ext cx="762000" cy="259045"/>
    <xdr:sp macro="" textlink="">
      <xdr:nvSpPr>
        <xdr:cNvPr id="156" name="テキスト ボックス 155">
          <a:extLst>
            <a:ext uri="{FF2B5EF4-FFF2-40B4-BE49-F238E27FC236}">
              <a16:creationId xmlns:a16="http://schemas.microsoft.com/office/drawing/2014/main" id="{E49A3B72-C6F1-47D6-B474-20778A1A3E41}"/>
            </a:ext>
          </a:extLst>
        </xdr:cNvPr>
        <xdr:cNvSpPr txBox="1"/>
      </xdr:nvSpPr>
      <xdr:spPr>
        <a:xfrm>
          <a:off x="1066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220561E6-2E29-4606-9F88-7EA967F1C83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A831E622-ECDF-4398-8623-853FB6609F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ABDBABC1-24E4-45D3-A82D-C7B8D1A3F1B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94AEDEAE-0B14-4223-BBB0-F47BFF216F9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5B9AC125-602C-4AC6-8904-71D70DD251A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E91A49FD-07E7-4CA9-A79D-4CDA37D9ED5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6BF2119-12F1-4EF9-A109-E2ADA014234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76DF12A-9927-4D06-A106-6E614ED95C8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63E8F29C-4030-4CAD-98EE-465A84B8D29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1E8FA03-6F82-4354-9E11-FD8755819F4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1B2E5BC2-5681-41DF-9236-C7B2151F027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AE367EA-836A-44A4-BB45-B9966E23F3E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2F4E507D-C476-4714-A4C5-15940B71B19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円増加しているものの、定員適正化計画に基づき職員数の適正化に努めたことで人件費が抑えられており、富山県平均や全国平均よりも低く、類似団体内で比較しても低い決算額となっている。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B0C48A8F-0B59-47D0-AECE-666CC78184B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3F6CCC94-6875-462F-A0A1-729807DE9BD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F4EF14BC-8035-40C9-806B-D40D5B5B95C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563494CC-EFD4-43C1-B2B2-0EBD6215C28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5BAD0B37-0883-4460-B57C-A3F4E63F24B4}"/>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E8227201-5AB8-4836-8638-0C8E970BB96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3C21982F-F35B-4817-A9D6-64461D10362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a:extLst>
            <a:ext uri="{FF2B5EF4-FFF2-40B4-BE49-F238E27FC236}">
              <a16:creationId xmlns:a16="http://schemas.microsoft.com/office/drawing/2014/main" id="{C00DE773-4AAD-4EA7-A295-433F0416A0D7}"/>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a:extLst>
            <a:ext uri="{FF2B5EF4-FFF2-40B4-BE49-F238E27FC236}">
              <a16:creationId xmlns:a16="http://schemas.microsoft.com/office/drawing/2014/main" id="{2247AF24-6987-4008-A11D-2EFCF31FAF99}"/>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98E35F8E-2D13-42EF-B09A-92CA42DD726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ACB8880E-19B5-4F70-B3F6-7677DCB1267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40063137-FFAB-4039-A8BC-1A716D70179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17459</xdr:rowOff>
    </xdr:from>
    <xdr:to>
      <xdr:col>23</xdr:col>
      <xdr:colOff>133350</xdr:colOff>
      <xdr:row>88</xdr:row>
      <xdr:rowOff>117351</xdr:rowOff>
    </xdr:to>
    <xdr:cxnSp macro="">
      <xdr:nvCxnSpPr>
        <xdr:cNvPr id="182" name="直線コネクタ 181">
          <a:extLst>
            <a:ext uri="{FF2B5EF4-FFF2-40B4-BE49-F238E27FC236}">
              <a16:creationId xmlns:a16="http://schemas.microsoft.com/office/drawing/2014/main" id="{23216585-3224-4FC1-9062-8ED6A050FEB1}"/>
            </a:ext>
          </a:extLst>
        </xdr:cNvPr>
        <xdr:cNvCxnSpPr/>
      </xdr:nvCxnSpPr>
      <xdr:spPr>
        <a:xfrm flipV="1">
          <a:off x="4953000" y="14076359"/>
          <a:ext cx="0" cy="1128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89428</xdr:rowOff>
    </xdr:from>
    <xdr:ext cx="762000" cy="259045"/>
    <xdr:sp macro="" textlink="">
      <xdr:nvSpPr>
        <xdr:cNvPr id="183" name="人件費・物件費等の状況最小値テキスト">
          <a:extLst>
            <a:ext uri="{FF2B5EF4-FFF2-40B4-BE49-F238E27FC236}">
              <a16:creationId xmlns:a16="http://schemas.microsoft.com/office/drawing/2014/main" id="{F066DAA3-54CB-4641-A340-133ACD61C560}"/>
            </a:ext>
          </a:extLst>
        </xdr:cNvPr>
        <xdr:cNvSpPr txBox="1"/>
      </xdr:nvSpPr>
      <xdr:spPr>
        <a:xfrm>
          <a:off x="5041900" y="1517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117351</xdr:rowOff>
    </xdr:from>
    <xdr:to>
      <xdr:col>24</xdr:col>
      <xdr:colOff>12700</xdr:colOff>
      <xdr:row>88</xdr:row>
      <xdr:rowOff>117351</xdr:rowOff>
    </xdr:to>
    <xdr:cxnSp macro="">
      <xdr:nvCxnSpPr>
        <xdr:cNvPr id="184" name="直線コネクタ 183">
          <a:extLst>
            <a:ext uri="{FF2B5EF4-FFF2-40B4-BE49-F238E27FC236}">
              <a16:creationId xmlns:a16="http://schemas.microsoft.com/office/drawing/2014/main" id="{7B7765DF-5944-45E0-8AC8-7415310E41A9}"/>
            </a:ext>
          </a:extLst>
        </xdr:cNvPr>
        <xdr:cNvCxnSpPr/>
      </xdr:nvCxnSpPr>
      <xdr:spPr>
        <a:xfrm>
          <a:off x="4864100" y="1520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103836</xdr:rowOff>
    </xdr:from>
    <xdr:ext cx="762000" cy="259045"/>
    <xdr:sp macro="" textlink="">
      <xdr:nvSpPr>
        <xdr:cNvPr id="185" name="人件費・物件費等の状況最大値テキスト">
          <a:extLst>
            <a:ext uri="{FF2B5EF4-FFF2-40B4-BE49-F238E27FC236}">
              <a16:creationId xmlns:a16="http://schemas.microsoft.com/office/drawing/2014/main" id="{4E3A2572-EA4E-42E7-B211-76CE4FA0A16F}"/>
            </a:ext>
          </a:extLst>
        </xdr:cNvPr>
        <xdr:cNvSpPr txBox="1"/>
      </xdr:nvSpPr>
      <xdr:spPr>
        <a:xfrm>
          <a:off x="5041900" y="138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17459</xdr:rowOff>
    </xdr:from>
    <xdr:to>
      <xdr:col>24</xdr:col>
      <xdr:colOff>12700</xdr:colOff>
      <xdr:row>82</xdr:row>
      <xdr:rowOff>17459</xdr:rowOff>
    </xdr:to>
    <xdr:cxnSp macro="">
      <xdr:nvCxnSpPr>
        <xdr:cNvPr id="186" name="直線コネクタ 185">
          <a:extLst>
            <a:ext uri="{FF2B5EF4-FFF2-40B4-BE49-F238E27FC236}">
              <a16:creationId xmlns:a16="http://schemas.microsoft.com/office/drawing/2014/main" id="{8FEF1B21-8CBD-48ED-A95A-7F541EA7C143}"/>
            </a:ext>
          </a:extLst>
        </xdr:cNvPr>
        <xdr:cNvCxnSpPr/>
      </xdr:nvCxnSpPr>
      <xdr:spPr>
        <a:xfrm>
          <a:off x="4864100" y="1407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20827</xdr:rowOff>
    </xdr:from>
    <xdr:to>
      <xdr:col>23</xdr:col>
      <xdr:colOff>133350</xdr:colOff>
      <xdr:row>82</xdr:row>
      <xdr:rowOff>38923</xdr:rowOff>
    </xdr:to>
    <xdr:cxnSp macro="">
      <xdr:nvCxnSpPr>
        <xdr:cNvPr id="187" name="直線コネクタ 186">
          <a:extLst>
            <a:ext uri="{FF2B5EF4-FFF2-40B4-BE49-F238E27FC236}">
              <a16:creationId xmlns:a16="http://schemas.microsoft.com/office/drawing/2014/main" id="{18936364-F8D3-43AB-96DE-A471CB3E9442}"/>
            </a:ext>
          </a:extLst>
        </xdr:cNvPr>
        <xdr:cNvCxnSpPr/>
      </xdr:nvCxnSpPr>
      <xdr:spPr>
        <a:xfrm>
          <a:off x="4114800" y="14079727"/>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1945</xdr:rowOff>
    </xdr:from>
    <xdr:ext cx="762000" cy="259045"/>
    <xdr:sp macro="" textlink="">
      <xdr:nvSpPr>
        <xdr:cNvPr id="188" name="人件費・物件費等の状況平均値テキスト">
          <a:extLst>
            <a:ext uri="{FF2B5EF4-FFF2-40B4-BE49-F238E27FC236}">
              <a16:creationId xmlns:a16="http://schemas.microsoft.com/office/drawing/2014/main" id="{1BC5DEC5-BE5B-4BFD-A6CF-A7F2EF15D633}"/>
            </a:ext>
          </a:extLst>
        </xdr:cNvPr>
        <xdr:cNvSpPr txBox="1"/>
      </xdr:nvSpPr>
      <xdr:spPr>
        <a:xfrm>
          <a:off x="5041900" y="144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29868</xdr:rowOff>
    </xdr:from>
    <xdr:to>
      <xdr:col>23</xdr:col>
      <xdr:colOff>184150</xdr:colOff>
      <xdr:row>84</xdr:row>
      <xdr:rowOff>131468</xdr:rowOff>
    </xdr:to>
    <xdr:sp macro="" textlink="">
      <xdr:nvSpPr>
        <xdr:cNvPr id="189" name="フローチャート: 判断 188">
          <a:extLst>
            <a:ext uri="{FF2B5EF4-FFF2-40B4-BE49-F238E27FC236}">
              <a16:creationId xmlns:a16="http://schemas.microsoft.com/office/drawing/2014/main" id="{F95BA090-5824-41F7-917A-3B2020690682}"/>
            </a:ext>
          </a:extLst>
        </xdr:cNvPr>
        <xdr:cNvSpPr/>
      </xdr:nvSpPr>
      <xdr:spPr>
        <a:xfrm>
          <a:off x="49022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153981</xdr:rowOff>
    </xdr:from>
    <xdr:to>
      <xdr:col>19</xdr:col>
      <xdr:colOff>133350</xdr:colOff>
      <xdr:row>82</xdr:row>
      <xdr:rowOff>20827</xdr:rowOff>
    </xdr:to>
    <xdr:cxnSp macro="">
      <xdr:nvCxnSpPr>
        <xdr:cNvPr id="190" name="直線コネクタ 189">
          <a:extLst>
            <a:ext uri="{FF2B5EF4-FFF2-40B4-BE49-F238E27FC236}">
              <a16:creationId xmlns:a16="http://schemas.microsoft.com/office/drawing/2014/main" id="{90E0C0D1-721B-47A3-A891-2FA4DE24E10D}"/>
            </a:ext>
          </a:extLst>
        </xdr:cNvPr>
        <xdr:cNvCxnSpPr/>
      </xdr:nvCxnSpPr>
      <xdr:spPr>
        <a:xfrm>
          <a:off x="3225800" y="14041431"/>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155453</xdr:rowOff>
    </xdr:from>
    <xdr:to>
      <xdr:col>19</xdr:col>
      <xdr:colOff>184150</xdr:colOff>
      <xdr:row>84</xdr:row>
      <xdr:rowOff>85603</xdr:rowOff>
    </xdr:to>
    <xdr:sp macro="" textlink="">
      <xdr:nvSpPr>
        <xdr:cNvPr id="191" name="フローチャート: 判断 190">
          <a:extLst>
            <a:ext uri="{FF2B5EF4-FFF2-40B4-BE49-F238E27FC236}">
              <a16:creationId xmlns:a16="http://schemas.microsoft.com/office/drawing/2014/main" id="{4491C810-0C59-4D55-A166-0B201A2A8835}"/>
            </a:ext>
          </a:extLst>
        </xdr:cNvPr>
        <xdr:cNvSpPr/>
      </xdr:nvSpPr>
      <xdr:spPr>
        <a:xfrm>
          <a:off x="4064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70380</xdr:rowOff>
    </xdr:from>
    <xdr:ext cx="736600" cy="259045"/>
    <xdr:sp macro="" textlink="">
      <xdr:nvSpPr>
        <xdr:cNvPr id="192" name="テキスト ボックス 191">
          <a:extLst>
            <a:ext uri="{FF2B5EF4-FFF2-40B4-BE49-F238E27FC236}">
              <a16:creationId xmlns:a16="http://schemas.microsoft.com/office/drawing/2014/main" id="{50852802-4F71-44CF-9CF6-9E75BCB00C61}"/>
            </a:ext>
          </a:extLst>
        </xdr:cNvPr>
        <xdr:cNvSpPr txBox="1"/>
      </xdr:nvSpPr>
      <xdr:spPr>
        <a:xfrm>
          <a:off x="3733800" y="1447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106638</xdr:rowOff>
    </xdr:from>
    <xdr:to>
      <xdr:col>15</xdr:col>
      <xdr:colOff>82550</xdr:colOff>
      <xdr:row>81</xdr:row>
      <xdr:rowOff>153981</xdr:rowOff>
    </xdr:to>
    <xdr:cxnSp macro="">
      <xdr:nvCxnSpPr>
        <xdr:cNvPr id="193" name="直線コネクタ 192">
          <a:extLst>
            <a:ext uri="{FF2B5EF4-FFF2-40B4-BE49-F238E27FC236}">
              <a16:creationId xmlns:a16="http://schemas.microsoft.com/office/drawing/2014/main" id="{AD69589A-D314-4B13-BEF0-3CE7D8AF1D74}"/>
            </a:ext>
          </a:extLst>
        </xdr:cNvPr>
        <xdr:cNvCxnSpPr/>
      </xdr:nvCxnSpPr>
      <xdr:spPr>
        <a:xfrm>
          <a:off x="2336800" y="13994088"/>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89288</xdr:rowOff>
    </xdr:from>
    <xdr:to>
      <xdr:col>15</xdr:col>
      <xdr:colOff>133350</xdr:colOff>
      <xdr:row>84</xdr:row>
      <xdr:rowOff>19438</xdr:rowOff>
    </xdr:to>
    <xdr:sp macro="" textlink="">
      <xdr:nvSpPr>
        <xdr:cNvPr id="194" name="フローチャート: 判断 193">
          <a:extLst>
            <a:ext uri="{FF2B5EF4-FFF2-40B4-BE49-F238E27FC236}">
              <a16:creationId xmlns:a16="http://schemas.microsoft.com/office/drawing/2014/main" id="{EA28F60C-9214-4C33-8821-A295D015C36A}"/>
            </a:ext>
          </a:extLst>
        </xdr:cNvPr>
        <xdr:cNvSpPr/>
      </xdr:nvSpPr>
      <xdr:spPr>
        <a:xfrm>
          <a:off x="3175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4215</xdr:rowOff>
    </xdr:from>
    <xdr:ext cx="762000" cy="259045"/>
    <xdr:sp macro="" textlink="">
      <xdr:nvSpPr>
        <xdr:cNvPr id="195" name="テキスト ボックス 194">
          <a:extLst>
            <a:ext uri="{FF2B5EF4-FFF2-40B4-BE49-F238E27FC236}">
              <a16:creationId xmlns:a16="http://schemas.microsoft.com/office/drawing/2014/main" id="{C71A1D8E-8FC5-4A13-918F-EFC4E79782FA}"/>
            </a:ext>
          </a:extLst>
        </xdr:cNvPr>
        <xdr:cNvSpPr txBox="1"/>
      </xdr:nvSpPr>
      <xdr:spPr>
        <a:xfrm>
          <a:off x="2844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99037</xdr:rowOff>
    </xdr:from>
    <xdr:to>
      <xdr:col>11</xdr:col>
      <xdr:colOff>31750</xdr:colOff>
      <xdr:row>81</xdr:row>
      <xdr:rowOff>106638</xdr:rowOff>
    </xdr:to>
    <xdr:cxnSp macro="">
      <xdr:nvCxnSpPr>
        <xdr:cNvPr id="196" name="直線コネクタ 195">
          <a:extLst>
            <a:ext uri="{FF2B5EF4-FFF2-40B4-BE49-F238E27FC236}">
              <a16:creationId xmlns:a16="http://schemas.microsoft.com/office/drawing/2014/main" id="{2568AD95-C654-4433-829E-32864DC130CE}"/>
            </a:ext>
          </a:extLst>
        </xdr:cNvPr>
        <xdr:cNvCxnSpPr/>
      </xdr:nvCxnSpPr>
      <xdr:spPr>
        <a:xfrm>
          <a:off x="1447800" y="1398648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160665</xdr:rowOff>
    </xdr:from>
    <xdr:to>
      <xdr:col>11</xdr:col>
      <xdr:colOff>82550</xdr:colOff>
      <xdr:row>83</xdr:row>
      <xdr:rowOff>90815</xdr:rowOff>
    </xdr:to>
    <xdr:sp macro="" textlink="">
      <xdr:nvSpPr>
        <xdr:cNvPr id="197" name="フローチャート: 判断 196">
          <a:extLst>
            <a:ext uri="{FF2B5EF4-FFF2-40B4-BE49-F238E27FC236}">
              <a16:creationId xmlns:a16="http://schemas.microsoft.com/office/drawing/2014/main" id="{142DFCD9-EAC0-4E7D-92F4-32083A3ACE57}"/>
            </a:ext>
          </a:extLst>
        </xdr:cNvPr>
        <xdr:cNvSpPr/>
      </xdr:nvSpPr>
      <xdr:spPr>
        <a:xfrm>
          <a:off x="2286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75592</xdr:rowOff>
    </xdr:from>
    <xdr:ext cx="762000" cy="259045"/>
    <xdr:sp macro="" textlink="">
      <xdr:nvSpPr>
        <xdr:cNvPr id="198" name="テキスト ボックス 197">
          <a:extLst>
            <a:ext uri="{FF2B5EF4-FFF2-40B4-BE49-F238E27FC236}">
              <a16:creationId xmlns:a16="http://schemas.microsoft.com/office/drawing/2014/main" id="{7A83EBBD-BAB9-4142-A2D7-EC6DB74C925B}"/>
            </a:ext>
          </a:extLst>
        </xdr:cNvPr>
        <xdr:cNvSpPr txBox="1"/>
      </xdr:nvSpPr>
      <xdr:spPr>
        <a:xfrm>
          <a:off x="1955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128898</xdr:rowOff>
    </xdr:from>
    <xdr:to>
      <xdr:col>7</xdr:col>
      <xdr:colOff>31750</xdr:colOff>
      <xdr:row>83</xdr:row>
      <xdr:rowOff>59048</xdr:rowOff>
    </xdr:to>
    <xdr:sp macro="" textlink="">
      <xdr:nvSpPr>
        <xdr:cNvPr id="199" name="フローチャート: 判断 198">
          <a:extLst>
            <a:ext uri="{FF2B5EF4-FFF2-40B4-BE49-F238E27FC236}">
              <a16:creationId xmlns:a16="http://schemas.microsoft.com/office/drawing/2014/main" id="{64FEC459-ACE4-4400-9B4C-808B54B34F91}"/>
            </a:ext>
          </a:extLst>
        </xdr:cNvPr>
        <xdr:cNvSpPr/>
      </xdr:nvSpPr>
      <xdr:spPr>
        <a:xfrm>
          <a:off x="1397000" y="141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43825</xdr:rowOff>
    </xdr:from>
    <xdr:ext cx="762000" cy="259045"/>
    <xdr:sp macro="" textlink="">
      <xdr:nvSpPr>
        <xdr:cNvPr id="200" name="テキスト ボックス 199">
          <a:extLst>
            <a:ext uri="{FF2B5EF4-FFF2-40B4-BE49-F238E27FC236}">
              <a16:creationId xmlns:a16="http://schemas.microsoft.com/office/drawing/2014/main" id="{53EE8E2E-98AE-4D5D-9977-6F45B7257B3C}"/>
            </a:ext>
          </a:extLst>
        </xdr:cNvPr>
        <xdr:cNvSpPr txBox="1"/>
      </xdr:nvSpPr>
      <xdr:spPr>
        <a:xfrm>
          <a:off x="1066800" y="142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BD276925-9C91-450B-A19B-7E9977B0471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506822D5-1E29-4459-A564-50D9B778FF9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134420A-CCE5-47C0-856E-FE7FCE7DEA0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53C6250C-88F7-4CF6-90CE-4B7339D9E07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48B2885-8E4A-48B7-A477-24078080705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159573</xdr:rowOff>
    </xdr:from>
    <xdr:to>
      <xdr:col>23</xdr:col>
      <xdr:colOff>184150</xdr:colOff>
      <xdr:row>82</xdr:row>
      <xdr:rowOff>89723</xdr:rowOff>
    </xdr:to>
    <xdr:sp macro="" textlink="">
      <xdr:nvSpPr>
        <xdr:cNvPr id="206" name="楕円 205">
          <a:extLst>
            <a:ext uri="{FF2B5EF4-FFF2-40B4-BE49-F238E27FC236}">
              <a16:creationId xmlns:a16="http://schemas.microsoft.com/office/drawing/2014/main" id="{EEE2658A-3808-46EC-AEE5-BF8E60FFDA03}"/>
            </a:ext>
          </a:extLst>
        </xdr:cNvPr>
        <xdr:cNvSpPr/>
      </xdr:nvSpPr>
      <xdr:spPr>
        <a:xfrm>
          <a:off x="4902200" y="1404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80850</xdr:rowOff>
    </xdr:from>
    <xdr:ext cx="762000" cy="259045"/>
    <xdr:sp macro="" textlink="">
      <xdr:nvSpPr>
        <xdr:cNvPr id="207" name="人件費・物件費等の状況該当値テキスト">
          <a:extLst>
            <a:ext uri="{FF2B5EF4-FFF2-40B4-BE49-F238E27FC236}">
              <a16:creationId xmlns:a16="http://schemas.microsoft.com/office/drawing/2014/main" id="{10F94CFE-FB25-41D6-B414-FF926B498C75}"/>
            </a:ext>
          </a:extLst>
        </xdr:cNvPr>
        <xdr:cNvSpPr txBox="1"/>
      </xdr:nvSpPr>
      <xdr:spPr>
        <a:xfrm>
          <a:off x="5041900" y="139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141477</xdr:rowOff>
    </xdr:from>
    <xdr:to>
      <xdr:col>19</xdr:col>
      <xdr:colOff>184150</xdr:colOff>
      <xdr:row>82</xdr:row>
      <xdr:rowOff>71627</xdr:rowOff>
    </xdr:to>
    <xdr:sp macro="" textlink="">
      <xdr:nvSpPr>
        <xdr:cNvPr id="208" name="楕円 207">
          <a:extLst>
            <a:ext uri="{FF2B5EF4-FFF2-40B4-BE49-F238E27FC236}">
              <a16:creationId xmlns:a16="http://schemas.microsoft.com/office/drawing/2014/main" id="{5AD18189-306F-4C3D-99D6-27AA5EEDF805}"/>
            </a:ext>
          </a:extLst>
        </xdr:cNvPr>
        <xdr:cNvSpPr/>
      </xdr:nvSpPr>
      <xdr:spPr>
        <a:xfrm>
          <a:off x="4064000" y="140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81804</xdr:rowOff>
    </xdr:from>
    <xdr:ext cx="736600" cy="259045"/>
    <xdr:sp macro="" textlink="">
      <xdr:nvSpPr>
        <xdr:cNvPr id="209" name="テキスト ボックス 208">
          <a:extLst>
            <a:ext uri="{FF2B5EF4-FFF2-40B4-BE49-F238E27FC236}">
              <a16:creationId xmlns:a16="http://schemas.microsoft.com/office/drawing/2014/main" id="{BF7AE16D-555A-45AA-8A7D-2D4D9FD96C7D}"/>
            </a:ext>
          </a:extLst>
        </xdr:cNvPr>
        <xdr:cNvSpPr txBox="1"/>
      </xdr:nvSpPr>
      <xdr:spPr>
        <a:xfrm>
          <a:off x="3733800" y="13797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103181</xdr:rowOff>
    </xdr:from>
    <xdr:to>
      <xdr:col>15</xdr:col>
      <xdr:colOff>133350</xdr:colOff>
      <xdr:row>82</xdr:row>
      <xdr:rowOff>33331</xdr:rowOff>
    </xdr:to>
    <xdr:sp macro="" textlink="">
      <xdr:nvSpPr>
        <xdr:cNvPr id="210" name="楕円 209">
          <a:extLst>
            <a:ext uri="{FF2B5EF4-FFF2-40B4-BE49-F238E27FC236}">
              <a16:creationId xmlns:a16="http://schemas.microsoft.com/office/drawing/2014/main" id="{3D060EB0-FFE8-4324-986D-6508FDF771AC}"/>
            </a:ext>
          </a:extLst>
        </xdr:cNvPr>
        <xdr:cNvSpPr/>
      </xdr:nvSpPr>
      <xdr:spPr>
        <a:xfrm>
          <a:off x="3175000" y="139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43508</xdr:rowOff>
    </xdr:from>
    <xdr:ext cx="762000" cy="259045"/>
    <xdr:sp macro="" textlink="">
      <xdr:nvSpPr>
        <xdr:cNvPr id="211" name="テキスト ボックス 210">
          <a:extLst>
            <a:ext uri="{FF2B5EF4-FFF2-40B4-BE49-F238E27FC236}">
              <a16:creationId xmlns:a16="http://schemas.microsoft.com/office/drawing/2014/main" id="{C5D2634B-45C1-4547-BD53-163B7BFDC11C}"/>
            </a:ext>
          </a:extLst>
        </xdr:cNvPr>
        <xdr:cNvSpPr txBox="1"/>
      </xdr:nvSpPr>
      <xdr:spPr>
        <a:xfrm>
          <a:off x="2844800" y="1375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55838</xdr:rowOff>
    </xdr:from>
    <xdr:to>
      <xdr:col>11</xdr:col>
      <xdr:colOff>82550</xdr:colOff>
      <xdr:row>81</xdr:row>
      <xdr:rowOff>157438</xdr:rowOff>
    </xdr:to>
    <xdr:sp macro="" textlink="">
      <xdr:nvSpPr>
        <xdr:cNvPr id="212" name="楕円 211">
          <a:extLst>
            <a:ext uri="{FF2B5EF4-FFF2-40B4-BE49-F238E27FC236}">
              <a16:creationId xmlns:a16="http://schemas.microsoft.com/office/drawing/2014/main" id="{EC0BE069-0420-4D69-94FA-7314B7AE8EA2}"/>
            </a:ext>
          </a:extLst>
        </xdr:cNvPr>
        <xdr:cNvSpPr/>
      </xdr:nvSpPr>
      <xdr:spPr>
        <a:xfrm>
          <a:off x="2286000" y="139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167615</xdr:rowOff>
    </xdr:from>
    <xdr:ext cx="762000" cy="259045"/>
    <xdr:sp macro="" textlink="">
      <xdr:nvSpPr>
        <xdr:cNvPr id="213" name="テキスト ボックス 212">
          <a:extLst>
            <a:ext uri="{FF2B5EF4-FFF2-40B4-BE49-F238E27FC236}">
              <a16:creationId xmlns:a16="http://schemas.microsoft.com/office/drawing/2014/main" id="{F8A5B10A-E9BE-4481-9BCA-C8EC33593A25}"/>
            </a:ext>
          </a:extLst>
        </xdr:cNvPr>
        <xdr:cNvSpPr txBox="1"/>
      </xdr:nvSpPr>
      <xdr:spPr>
        <a:xfrm>
          <a:off x="1955800" y="137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48237</xdr:rowOff>
    </xdr:from>
    <xdr:to>
      <xdr:col>7</xdr:col>
      <xdr:colOff>31750</xdr:colOff>
      <xdr:row>81</xdr:row>
      <xdr:rowOff>149837</xdr:rowOff>
    </xdr:to>
    <xdr:sp macro="" textlink="">
      <xdr:nvSpPr>
        <xdr:cNvPr id="214" name="楕円 213">
          <a:extLst>
            <a:ext uri="{FF2B5EF4-FFF2-40B4-BE49-F238E27FC236}">
              <a16:creationId xmlns:a16="http://schemas.microsoft.com/office/drawing/2014/main" id="{83573AF7-E6E5-42E4-B244-EB51029F1CE3}"/>
            </a:ext>
          </a:extLst>
        </xdr:cNvPr>
        <xdr:cNvSpPr/>
      </xdr:nvSpPr>
      <xdr:spPr>
        <a:xfrm>
          <a:off x="1397000" y="139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160014</xdr:rowOff>
    </xdr:from>
    <xdr:ext cx="762000" cy="259045"/>
    <xdr:sp macro="" textlink="">
      <xdr:nvSpPr>
        <xdr:cNvPr id="215" name="テキスト ボックス 214">
          <a:extLst>
            <a:ext uri="{FF2B5EF4-FFF2-40B4-BE49-F238E27FC236}">
              <a16:creationId xmlns:a16="http://schemas.microsoft.com/office/drawing/2014/main" id="{80913FE6-DACE-49A2-8659-9E88DF13A73D}"/>
            </a:ext>
          </a:extLst>
        </xdr:cNvPr>
        <xdr:cNvSpPr txBox="1"/>
      </xdr:nvSpPr>
      <xdr:spPr>
        <a:xfrm>
          <a:off x="1066800" y="1370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DCD9D838-6298-4353-ABE2-39164A716CA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B67A0211-EA45-49A5-AC53-D627708CAC6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4EF362E8-6ADB-4517-ACE0-E7818957504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8D36393B-BAF6-421A-8715-0DE6A3C23EE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5C92611B-E2EA-45F2-A72C-4EEFC405F70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D2993BA1-8A75-4FF9-9897-ECEF424A9B2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896B6133-3660-4E69-AB0A-9399C6ED08A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BD9DC085-4C41-4EB6-A063-15F449F8CEC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CAD55C40-26E0-4285-A4C3-49E2D849236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DBD1DFA7-6446-4096-B609-CBE0136DF15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BA29FFD4-D963-4AD8-8AA4-10B37C2DF14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DDE11D17-522E-46F4-B50B-47DA56448BE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51F7082E-C0B8-4C5B-AB93-CF8A6913AE3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ポイント低下し、類似団体平均は上回るものの、全国平均を下回っている。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8D17A012-4E84-49FF-B690-45A0B7FC99C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B2414C49-BD90-4FCA-A712-3F0FB915A85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1" name="直線コネクタ 230">
          <a:extLst>
            <a:ext uri="{FF2B5EF4-FFF2-40B4-BE49-F238E27FC236}">
              <a16:creationId xmlns:a16="http://schemas.microsoft.com/office/drawing/2014/main" id="{EBE4AA4E-A5FC-4CEF-9918-C67B59628A46}"/>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2" name="テキスト ボックス 231">
          <a:extLst>
            <a:ext uri="{FF2B5EF4-FFF2-40B4-BE49-F238E27FC236}">
              <a16:creationId xmlns:a16="http://schemas.microsoft.com/office/drawing/2014/main" id="{BADBD4D3-634C-49AE-A2B8-7093F9D21273}"/>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9B77F22F-94C1-4AC9-8CC2-DF7A9D222E8F}"/>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58498665-44B4-4137-89F9-B8775A032BC1}"/>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5" name="直線コネクタ 234">
          <a:extLst>
            <a:ext uri="{FF2B5EF4-FFF2-40B4-BE49-F238E27FC236}">
              <a16:creationId xmlns:a16="http://schemas.microsoft.com/office/drawing/2014/main" id="{0F3D3D75-4180-4C44-B362-40EE26EB2F5D}"/>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6" name="テキスト ボックス 235">
          <a:extLst>
            <a:ext uri="{FF2B5EF4-FFF2-40B4-BE49-F238E27FC236}">
              <a16:creationId xmlns:a16="http://schemas.microsoft.com/office/drawing/2014/main" id="{40EB67BD-C192-4A9C-8703-FEE5D4DA540F}"/>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E4A30472-90FD-47DF-8473-1977ABB0E6A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D2F4C33A-B81E-4A35-9A26-CF7A262F6BE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39" name="直線コネクタ 238">
          <a:extLst>
            <a:ext uri="{FF2B5EF4-FFF2-40B4-BE49-F238E27FC236}">
              <a16:creationId xmlns:a16="http://schemas.microsoft.com/office/drawing/2014/main" id="{4A4FCE3C-1014-43E0-B5CD-D6E1E7147A27}"/>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0" name="テキスト ボックス 239">
          <a:extLst>
            <a:ext uri="{FF2B5EF4-FFF2-40B4-BE49-F238E27FC236}">
              <a16:creationId xmlns:a16="http://schemas.microsoft.com/office/drawing/2014/main" id="{7D36D178-0719-46C7-A338-55A0EE5A2D73}"/>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3BCA1AF9-FC1C-4AB5-BB86-0DB16AC84A55}"/>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6795F0FD-00B1-4D7E-B73B-1FF6B69904B6}"/>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3" name="直線コネクタ 242">
          <a:extLst>
            <a:ext uri="{FF2B5EF4-FFF2-40B4-BE49-F238E27FC236}">
              <a16:creationId xmlns:a16="http://schemas.microsoft.com/office/drawing/2014/main" id="{68C14372-B4BA-47AA-A5F9-D5A9C49333E2}"/>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4" name="テキスト ボックス 243">
          <a:extLst>
            <a:ext uri="{FF2B5EF4-FFF2-40B4-BE49-F238E27FC236}">
              <a16:creationId xmlns:a16="http://schemas.microsoft.com/office/drawing/2014/main" id="{0E9ECD00-0C59-4180-B5C5-4D2ED3D0CF23}"/>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EBC63C5-4071-4378-967D-0D8E7E3E179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E6EF3575-6062-4EA1-B24C-3781C130B78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41879B3-B5E1-4664-8EC7-86D3106F48B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id="{46BBC514-A012-4D74-BA09-8D8E0720C454}"/>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id="{AF38EC57-B37C-44B9-B402-0049BFF5DF46}"/>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id="{DF1A692A-8FE8-4500-9782-D4D984E9FA6B}"/>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1" name="給与水準   （国との比較）最大値テキスト">
          <a:extLst>
            <a:ext uri="{FF2B5EF4-FFF2-40B4-BE49-F238E27FC236}">
              <a16:creationId xmlns:a16="http://schemas.microsoft.com/office/drawing/2014/main" id="{E8B0AFD2-7DF0-481C-905B-2C05EE9A737B}"/>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2" name="直線コネクタ 251">
          <a:extLst>
            <a:ext uri="{FF2B5EF4-FFF2-40B4-BE49-F238E27FC236}">
              <a16:creationId xmlns:a16="http://schemas.microsoft.com/office/drawing/2014/main" id="{430E93BF-B2B5-46B7-B67D-CA053BF6A23C}"/>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86</xdr:row>
      <xdr:rowOff>11113</xdr:rowOff>
    </xdr:to>
    <xdr:cxnSp macro="">
      <xdr:nvCxnSpPr>
        <xdr:cNvPr id="253" name="直線コネクタ 252">
          <a:extLst>
            <a:ext uri="{FF2B5EF4-FFF2-40B4-BE49-F238E27FC236}">
              <a16:creationId xmlns:a16="http://schemas.microsoft.com/office/drawing/2014/main" id="{E067BBCE-3738-480F-B330-D415D4A60409}"/>
            </a:ext>
          </a:extLst>
        </xdr:cNvPr>
        <xdr:cNvCxnSpPr/>
      </xdr:nvCxnSpPr>
      <xdr:spPr>
        <a:xfrm flipV="1">
          <a:off x="16179800" y="14589919"/>
          <a:ext cx="8382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4" name="給与水準   （国との比較）平均値テキスト">
          <a:extLst>
            <a:ext uri="{FF2B5EF4-FFF2-40B4-BE49-F238E27FC236}">
              <a16:creationId xmlns:a16="http://schemas.microsoft.com/office/drawing/2014/main" id="{A481A932-4A6F-460F-8235-E0FC7FB12DD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5" name="フローチャート: 判断 254">
          <a:extLst>
            <a:ext uri="{FF2B5EF4-FFF2-40B4-BE49-F238E27FC236}">
              <a16:creationId xmlns:a16="http://schemas.microsoft.com/office/drawing/2014/main" id="{377642B1-8847-4BB3-861F-74AA257927F3}"/>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11113</xdr:rowOff>
    </xdr:to>
    <xdr:cxnSp macro="">
      <xdr:nvCxnSpPr>
        <xdr:cNvPr id="256" name="直線コネクタ 255">
          <a:extLst>
            <a:ext uri="{FF2B5EF4-FFF2-40B4-BE49-F238E27FC236}">
              <a16:creationId xmlns:a16="http://schemas.microsoft.com/office/drawing/2014/main" id="{1F19071E-DE9B-4433-9B88-CADC5BB286FC}"/>
            </a:ext>
          </a:extLst>
        </xdr:cNvPr>
        <xdr:cNvCxnSpPr/>
      </xdr:nvCxnSpPr>
      <xdr:spPr>
        <a:xfrm>
          <a:off x="15290800" y="14755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57" name="フローチャート: 判断 256">
          <a:extLst>
            <a:ext uri="{FF2B5EF4-FFF2-40B4-BE49-F238E27FC236}">
              <a16:creationId xmlns:a16="http://schemas.microsoft.com/office/drawing/2014/main" id="{C81FC411-5455-4E1C-AC76-80C713F3F439}"/>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58" name="テキスト ボックス 257">
          <a:extLst>
            <a:ext uri="{FF2B5EF4-FFF2-40B4-BE49-F238E27FC236}">
              <a16:creationId xmlns:a16="http://schemas.microsoft.com/office/drawing/2014/main" id="{7A407B97-56BC-4D70-B6BF-B48193C4DB4B}"/>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107156</xdr:rowOff>
    </xdr:from>
    <xdr:to>
      <xdr:col>72</xdr:col>
      <xdr:colOff>203200</xdr:colOff>
      <xdr:row>86</xdr:row>
      <xdr:rowOff>11113</xdr:rowOff>
    </xdr:to>
    <xdr:cxnSp macro="">
      <xdr:nvCxnSpPr>
        <xdr:cNvPr id="259" name="直線コネクタ 258">
          <a:extLst>
            <a:ext uri="{FF2B5EF4-FFF2-40B4-BE49-F238E27FC236}">
              <a16:creationId xmlns:a16="http://schemas.microsoft.com/office/drawing/2014/main" id="{0F15C907-DDC1-44AF-8DE9-54B0B99D7C77}"/>
            </a:ext>
          </a:extLst>
        </xdr:cNvPr>
        <xdr:cNvCxnSpPr/>
      </xdr:nvCxnSpPr>
      <xdr:spPr>
        <a:xfrm>
          <a:off x="14401800" y="1468040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0" name="フローチャート: 判断 259">
          <a:extLst>
            <a:ext uri="{FF2B5EF4-FFF2-40B4-BE49-F238E27FC236}">
              <a16:creationId xmlns:a16="http://schemas.microsoft.com/office/drawing/2014/main" id="{35D1E027-3337-43E0-AD82-C1A5A0B1A96C}"/>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1" name="テキスト ボックス 260">
          <a:extLst>
            <a:ext uri="{FF2B5EF4-FFF2-40B4-BE49-F238E27FC236}">
              <a16:creationId xmlns:a16="http://schemas.microsoft.com/office/drawing/2014/main" id="{617E677B-5292-4250-AA1D-CE4EA1550881}"/>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107156</xdr:rowOff>
    </xdr:from>
    <xdr:to>
      <xdr:col>68</xdr:col>
      <xdr:colOff>152400</xdr:colOff>
      <xdr:row>86</xdr:row>
      <xdr:rowOff>56356</xdr:rowOff>
    </xdr:to>
    <xdr:cxnSp macro="">
      <xdr:nvCxnSpPr>
        <xdr:cNvPr id="262" name="直線コネクタ 261">
          <a:extLst>
            <a:ext uri="{FF2B5EF4-FFF2-40B4-BE49-F238E27FC236}">
              <a16:creationId xmlns:a16="http://schemas.microsoft.com/office/drawing/2014/main" id="{00D1A7B3-1A5B-4FC8-91CF-92A47CD64D5A}"/>
            </a:ext>
          </a:extLst>
        </xdr:cNvPr>
        <xdr:cNvCxnSpPr/>
      </xdr:nvCxnSpPr>
      <xdr:spPr>
        <a:xfrm flipV="1">
          <a:off x="13512800" y="146804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3" name="フローチャート: 判断 262">
          <a:extLst>
            <a:ext uri="{FF2B5EF4-FFF2-40B4-BE49-F238E27FC236}">
              <a16:creationId xmlns:a16="http://schemas.microsoft.com/office/drawing/2014/main" id="{D29E6F7D-BC0E-4D21-AC69-46CA9E28AF3C}"/>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4" name="テキスト ボックス 263">
          <a:extLst>
            <a:ext uri="{FF2B5EF4-FFF2-40B4-BE49-F238E27FC236}">
              <a16:creationId xmlns:a16="http://schemas.microsoft.com/office/drawing/2014/main" id="{6321F831-1336-4A50-BEAB-45D8AFB331A4}"/>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65" name="フローチャート: 判断 264">
          <a:extLst>
            <a:ext uri="{FF2B5EF4-FFF2-40B4-BE49-F238E27FC236}">
              <a16:creationId xmlns:a16="http://schemas.microsoft.com/office/drawing/2014/main" id="{E5178DE8-8A08-46DA-B49D-38BC7A249792}"/>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66" name="テキスト ボックス 265">
          <a:extLst>
            <a:ext uri="{FF2B5EF4-FFF2-40B4-BE49-F238E27FC236}">
              <a16:creationId xmlns:a16="http://schemas.microsoft.com/office/drawing/2014/main" id="{B236AEFD-18DB-426E-A97E-38BD8D4A94B1}"/>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A4DF3258-7A15-457D-B7DD-791E422957E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77404D60-6132-426A-BAF3-0CEB75D9B63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DA9B5BF-F70B-4C74-ADA1-22CCEA475A4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56FE8BF-CC57-4E3D-8A81-CBCBD6300BD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F32A368-EE95-46A4-984A-78B9DB879FF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137319</xdr:rowOff>
    </xdr:from>
    <xdr:to>
      <xdr:col>81</xdr:col>
      <xdr:colOff>95250</xdr:colOff>
      <xdr:row>85</xdr:row>
      <xdr:rowOff>67469</xdr:rowOff>
    </xdr:to>
    <xdr:sp macro="" textlink="">
      <xdr:nvSpPr>
        <xdr:cNvPr id="272" name="楕円 271">
          <a:extLst>
            <a:ext uri="{FF2B5EF4-FFF2-40B4-BE49-F238E27FC236}">
              <a16:creationId xmlns:a16="http://schemas.microsoft.com/office/drawing/2014/main" id="{9B401492-2815-4365-9889-CF5B3DD1BC9C}"/>
            </a:ext>
          </a:extLst>
        </xdr:cNvPr>
        <xdr:cNvSpPr/>
      </xdr:nvSpPr>
      <xdr:spPr>
        <a:xfrm>
          <a:off x="169672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109396</xdr:rowOff>
    </xdr:from>
    <xdr:ext cx="762000" cy="259045"/>
    <xdr:sp macro="" textlink="">
      <xdr:nvSpPr>
        <xdr:cNvPr id="273" name="給与水準   （国との比較）該当値テキスト">
          <a:extLst>
            <a:ext uri="{FF2B5EF4-FFF2-40B4-BE49-F238E27FC236}">
              <a16:creationId xmlns:a16="http://schemas.microsoft.com/office/drawing/2014/main" id="{25E447EC-6070-47C5-8467-438829426C42}"/>
            </a:ext>
          </a:extLst>
        </xdr:cNvPr>
        <xdr:cNvSpPr txBox="1"/>
      </xdr:nvSpPr>
      <xdr:spPr>
        <a:xfrm>
          <a:off x="17106900" y="1451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4" name="楕円 273">
          <a:extLst>
            <a:ext uri="{FF2B5EF4-FFF2-40B4-BE49-F238E27FC236}">
              <a16:creationId xmlns:a16="http://schemas.microsoft.com/office/drawing/2014/main" id="{AD612FFA-1DFF-41DB-968D-7511C523C9D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75" name="テキスト ボックス 274">
          <a:extLst>
            <a:ext uri="{FF2B5EF4-FFF2-40B4-BE49-F238E27FC236}">
              <a16:creationId xmlns:a16="http://schemas.microsoft.com/office/drawing/2014/main" id="{204355AB-3911-4BF3-A59A-39D1DF7CD21A}"/>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6" name="楕円 275">
          <a:extLst>
            <a:ext uri="{FF2B5EF4-FFF2-40B4-BE49-F238E27FC236}">
              <a16:creationId xmlns:a16="http://schemas.microsoft.com/office/drawing/2014/main" id="{D116FF3B-59AB-446A-95FB-38C6A2D4F13D}"/>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77" name="テキスト ボックス 276">
          <a:extLst>
            <a:ext uri="{FF2B5EF4-FFF2-40B4-BE49-F238E27FC236}">
              <a16:creationId xmlns:a16="http://schemas.microsoft.com/office/drawing/2014/main" id="{9A6AA306-13A6-45E6-9CBB-20390FE63E87}"/>
            </a:ext>
          </a:extLst>
        </xdr:cNvPr>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56356</xdr:rowOff>
    </xdr:from>
    <xdr:to>
      <xdr:col>68</xdr:col>
      <xdr:colOff>203200</xdr:colOff>
      <xdr:row>85</xdr:row>
      <xdr:rowOff>157956</xdr:rowOff>
    </xdr:to>
    <xdr:sp macro="" textlink="">
      <xdr:nvSpPr>
        <xdr:cNvPr id="278" name="楕円 277">
          <a:extLst>
            <a:ext uri="{FF2B5EF4-FFF2-40B4-BE49-F238E27FC236}">
              <a16:creationId xmlns:a16="http://schemas.microsoft.com/office/drawing/2014/main" id="{96E2ADD1-5055-43F2-A697-8E35E6319EB2}"/>
            </a:ext>
          </a:extLst>
        </xdr:cNvPr>
        <xdr:cNvSpPr/>
      </xdr:nvSpPr>
      <xdr:spPr>
        <a:xfrm>
          <a:off x="14351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142733</xdr:rowOff>
    </xdr:from>
    <xdr:ext cx="762000" cy="259045"/>
    <xdr:sp macro="" textlink="">
      <xdr:nvSpPr>
        <xdr:cNvPr id="279" name="テキスト ボックス 278">
          <a:extLst>
            <a:ext uri="{FF2B5EF4-FFF2-40B4-BE49-F238E27FC236}">
              <a16:creationId xmlns:a16="http://schemas.microsoft.com/office/drawing/2014/main" id="{0863D94B-BB30-4D7B-AEC3-8803DFC72B56}"/>
            </a:ext>
          </a:extLst>
        </xdr:cNvPr>
        <xdr:cNvSpPr txBox="1"/>
      </xdr:nvSpPr>
      <xdr:spPr>
        <a:xfrm>
          <a:off x="14020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5556</xdr:rowOff>
    </xdr:from>
    <xdr:to>
      <xdr:col>64</xdr:col>
      <xdr:colOff>152400</xdr:colOff>
      <xdr:row>86</xdr:row>
      <xdr:rowOff>107156</xdr:rowOff>
    </xdr:to>
    <xdr:sp macro="" textlink="">
      <xdr:nvSpPr>
        <xdr:cNvPr id="280" name="楕円 279">
          <a:extLst>
            <a:ext uri="{FF2B5EF4-FFF2-40B4-BE49-F238E27FC236}">
              <a16:creationId xmlns:a16="http://schemas.microsoft.com/office/drawing/2014/main" id="{AD8CCD3F-30F3-46F7-8F8F-F32236A544CE}"/>
            </a:ext>
          </a:extLst>
        </xdr:cNvPr>
        <xdr:cNvSpPr/>
      </xdr:nvSpPr>
      <xdr:spPr>
        <a:xfrm>
          <a:off x="13462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91933</xdr:rowOff>
    </xdr:from>
    <xdr:ext cx="762000" cy="259045"/>
    <xdr:sp macro="" textlink="">
      <xdr:nvSpPr>
        <xdr:cNvPr id="281" name="テキスト ボックス 280">
          <a:extLst>
            <a:ext uri="{FF2B5EF4-FFF2-40B4-BE49-F238E27FC236}">
              <a16:creationId xmlns:a16="http://schemas.microsoft.com/office/drawing/2014/main" id="{2A222EBE-C125-49B1-AFA8-A527F69412E9}"/>
            </a:ext>
          </a:extLst>
        </xdr:cNvPr>
        <xdr:cNvSpPr txBox="1"/>
      </xdr:nvSpPr>
      <xdr:spPr>
        <a:xfrm>
          <a:off x="13131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D501EC6-8718-4476-9243-02217C6980C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7C2C0DB-4584-43F8-9C0C-8792FDD8CD1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1F9EA981-3CC0-4AFD-B6E5-B6E29E32B40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03D2CE6-64F5-4385-B26A-2BC9B0FAF05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87A781B-D645-4C7C-80E1-87E561799B9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D49D3D6-E4E3-464F-A6AA-7A052BD0F2C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CC5FA715-A39F-4A9E-A176-90A48F531C5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24CC2AF-70C5-462B-BF64-09934907EC3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F052DC3-CBC6-4CC1-98B0-D3C3B031C53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8B32BC7-75C7-4AD3-9AA3-8A1C4117099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3F4F9F0-F4FC-4ACA-A586-C6895B4806E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494BBC0-19FA-400E-8089-DAA24E30F9E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01C155E-753B-4FBB-85B0-7BC7D6CBE22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定員適正化計画に基づく職員数の適正化に努めており、人口千人当たり職員数は類似団体内で２番目に少ない</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人と全国平均を大きく下回っている。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引き続き、職員研修の充実などによる資質向上と、人員数の適正化を継続していく。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1D11429-188C-4F6D-992B-CF91820DDCF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EDD6295-85EC-4409-BB0B-43C604C1E1B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D9FCC58-AE4F-40F9-9ABD-5C605EA4486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45E949-B8E5-4EAB-803A-0BEFC99CB4A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C294FAE8-F77F-4BB7-9567-CF27C3EB8CFA}"/>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6782EB39-F0F8-4CA2-BDDC-049ED701CCE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3B169F4E-1FE0-4528-87C6-0B5012B0F07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5501938C-DB00-4ABA-9E2E-B2AF26ABD48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68507205-9F96-48DB-B239-6AD82A3B3EF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D4F3B81E-F0ED-46B2-AF77-9E96CEB1D8A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E255A7CF-077C-469A-9215-6F35A6477C0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F18CFC4-FBE3-4B03-AEDD-92301536833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E83DD450-13C2-43E8-8983-4F2528D3A98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F9ADE912-5D91-4953-B4FF-0E6A996EC6B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363E2107-CE41-4214-97FF-397A6DD7C2A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2E8375DA-98C6-4462-843E-424908B07CE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1" name="直線コネクタ 310">
          <a:extLst>
            <a:ext uri="{FF2B5EF4-FFF2-40B4-BE49-F238E27FC236}">
              <a16:creationId xmlns:a16="http://schemas.microsoft.com/office/drawing/2014/main" id="{89665B5F-9CC4-4EFA-BF15-C7900850A1A5}"/>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2" name="定員管理の状況最小値テキスト">
          <a:extLst>
            <a:ext uri="{FF2B5EF4-FFF2-40B4-BE49-F238E27FC236}">
              <a16:creationId xmlns:a16="http://schemas.microsoft.com/office/drawing/2014/main" id="{9E5354EC-9083-4A80-853D-F1B6EE942C91}"/>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3" name="直線コネクタ 312">
          <a:extLst>
            <a:ext uri="{FF2B5EF4-FFF2-40B4-BE49-F238E27FC236}">
              <a16:creationId xmlns:a16="http://schemas.microsoft.com/office/drawing/2014/main" id="{29279328-17FD-489B-96BA-3BE986B6EB4B}"/>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4" name="定員管理の状況最大値テキスト">
          <a:extLst>
            <a:ext uri="{FF2B5EF4-FFF2-40B4-BE49-F238E27FC236}">
              <a16:creationId xmlns:a16="http://schemas.microsoft.com/office/drawing/2014/main" id="{F3E03528-7BDB-4C6E-B4DE-43CA66496FA5}"/>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5" name="直線コネクタ 314">
          <a:extLst>
            <a:ext uri="{FF2B5EF4-FFF2-40B4-BE49-F238E27FC236}">
              <a16:creationId xmlns:a16="http://schemas.microsoft.com/office/drawing/2014/main" id="{53306015-9D81-4865-9850-596B82BBD2D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26740</xdr:rowOff>
    </xdr:from>
    <xdr:to>
      <xdr:col>81</xdr:col>
      <xdr:colOff>44450</xdr:colOff>
      <xdr:row>60</xdr:row>
      <xdr:rowOff>36124</xdr:rowOff>
    </xdr:to>
    <xdr:cxnSp macro="">
      <xdr:nvCxnSpPr>
        <xdr:cNvPr id="316" name="直線コネクタ 315">
          <a:extLst>
            <a:ext uri="{FF2B5EF4-FFF2-40B4-BE49-F238E27FC236}">
              <a16:creationId xmlns:a16="http://schemas.microsoft.com/office/drawing/2014/main" id="{C70CD72D-A44A-417F-AB8A-D2006389B3CF}"/>
            </a:ext>
          </a:extLst>
        </xdr:cNvPr>
        <xdr:cNvCxnSpPr/>
      </xdr:nvCxnSpPr>
      <xdr:spPr>
        <a:xfrm flipV="1">
          <a:off x="16179800" y="10313740"/>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17" name="定員管理の状況平均値テキスト">
          <a:extLst>
            <a:ext uri="{FF2B5EF4-FFF2-40B4-BE49-F238E27FC236}">
              <a16:creationId xmlns:a16="http://schemas.microsoft.com/office/drawing/2014/main" id="{FA05ED05-07E0-4F09-8BBC-53AA83E80D98}"/>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18" name="フローチャート: 判断 317">
          <a:extLst>
            <a:ext uri="{FF2B5EF4-FFF2-40B4-BE49-F238E27FC236}">
              <a16:creationId xmlns:a16="http://schemas.microsoft.com/office/drawing/2014/main" id="{7A481230-5519-47BF-85B9-5399C4DC5694}"/>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34784</xdr:rowOff>
    </xdr:from>
    <xdr:to>
      <xdr:col>77</xdr:col>
      <xdr:colOff>44450</xdr:colOff>
      <xdr:row>60</xdr:row>
      <xdr:rowOff>36124</xdr:rowOff>
    </xdr:to>
    <xdr:cxnSp macro="">
      <xdr:nvCxnSpPr>
        <xdr:cNvPr id="319" name="直線コネクタ 318">
          <a:extLst>
            <a:ext uri="{FF2B5EF4-FFF2-40B4-BE49-F238E27FC236}">
              <a16:creationId xmlns:a16="http://schemas.microsoft.com/office/drawing/2014/main" id="{A489AE81-8AD8-42A2-8F56-942B29D17B41}"/>
            </a:ext>
          </a:extLst>
        </xdr:cNvPr>
        <xdr:cNvCxnSpPr/>
      </xdr:nvCxnSpPr>
      <xdr:spPr>
        <a:xfrm>
          <a:off x="15290800" y="1032178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0" name="フローチャート: 判断 319">
          <a:extLst>
            <a:ext uri="{FF2B5EF4-FFF2-40B4-BE49-F238E27FC236}">
              <a16:creationId xmlns:a16="http://schemas.microsoft.com/office/drawing/2014/main" id="{53B04CFF-8615-417A-8FCD-EF7D3147D27D}"/>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1" name="テキスト ボックス 320">
          <a:extLst>
            <a:ext uri="{FF2B5EF4-FFF2-40B4-BE49-F238E27FC236}">
              <a16:creationId xmlns:a16="http://schemas.microsoft.com/office/drawing/2014/main" id="{A9947913-795A-4FF2-A0B2-F4C35345EFBD}"/>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10654</xdr:rowOff>
    </xdr:from>
    <xdr:to>
      <xdr:col>72</xdr:col>
      <xdr:colOff>203200</xdr:colOff>
      <xdr:row>60</xdr:row>
      <xdr:rowOff>34784</xdr:rowOff>
    </xdr:to>
    <xdr:cxnSp macro="">
      <xdr:nvCxnSpPr>
        <xdr:cNvPr id="322" name="直線コネクタ 321">
          <a:extLst>
            <a:ext uri="{FF2B5EF4-FFF2-40B4-BE49-F238E27FC236}">
              <a16:creationId xmlns:a16="http://schemas.microsoft.com/office/drawing/2014/main" id="{A6FC0530-28DC-4E6A-B8DF-8BE25632B032}"/>
            </a:ext>
          </a:extLst>
        </xdr:cNvPr>
        <xdr:cNvCxnSpPr/>
      </xdr:nvCxnSpPr>
      <xdr:spPr>
        <a:xfrm>
          <a:off x="14401800" y="102976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3" name="フローチャート: 判断 322">
          <a:extLst>
            <a:ext uri="{FF2B5EF4-FFF2-40B4-BE49-F238E27FC236}">
              <a16:creationId xmlns:a16="http://schemas.microsoft.com/office/drawing/2014/main" id="{CA6C79AA-6EBD-49C7-98CD-0EA55EBCA43B}"/>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24" name="テキスト ボックス 323">
          <a:extLst>
            <a:ext uri="{FF2B5EF4-FFF2-40B4-BE49-F238E27FC236}">
              <a16:creationId xmlns:a16="http://schemas.microsoft.com/office/drawing/2014/main" id="{A543C7C1-8B3B-490D-B8B2-78A93CF33B32}"/>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10654</xdr:rowOff>
    </xdr:from>
    <xdr:to>
      <xdr:col>68</xdr:col>
      <xdr:colOff>152400</xdr:colOff>
      <xdr:row>60</xdr:row>
      <xdr:rowOff>22719</xdr:rowOff>
    </xdr:to>
    <xdr:cxnSp macro="">
      <xdr:nvCxnSpPr>
        <xdr:cNvPr id="325" name="直線コネクタ 324">
          <a:extLst>
            <a:ext uri="{FF2B5EF4-FFF2-40B4-BE49-F238E27FC236}">
              <a16:creationId xmlns:a16="http://schemas.microsoft.com/office/drawing/2014/main" id="{CAF06AA9-EEB5-4EBA-A130-44A9195E8D96}"/>
            </a:ext>
          </a:extLst>
        </xdr:cNvPr>
        <xdr:cNvCxnSpPr/>
      </xdr:nvCxnSpPr>
      <xdr:spPr>
        <a:xfrm flipV="1">
          <a:off x="13512800" y="102976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26" name="フローチャート: 判断 325">
          <a:extLst>
            <a:ext uri="{FF2B5EF4-FFF2-40B4-BE49-F238E27FC236}">
              <a16:creationId xmlns:a16="http://schemas.microsoft.com/office/drawing/2014/main" id="{42328C8E-4ABE-4B2A-81A7-6EE4CCFCDD2C}"/>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27" name="テキスト ボックス 326">
          <a:extLst>
            <a:ext uri="{FF2B5EF4-FFF2-40B4-BE49-F238E27FC236}">
              <a16:creationId xmlns:a16="http://schemas.microsoft.com/office/drawing/2014/main" id="{262199AE-6608-4461-B8A4-D8014D7E2DD4}"/>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28" name="フローチャート: 判断 327">
          <a:extLst>
            <a:ext uri="{FF2B5EF4-FFF2-40B4-BE49-F238E27FC236}">
              <a16:creationId xmlns:a16="http://schemas.microsoft.com/office/drawing/2014/main" id="{74EAD2F4-14C8-49B6-B7FD-FB9150389FC9}"/>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29" name="テキスト ボックス 328">
          <a:extLst>
            <a:ext uri="{FF2B5EF4-FFF2-40B4-BE49-F238E27FC236}">
              <a16:creationId xmlns:a16="http://schemas.microsoft.com/office/drawing/2014/main" id="{7B8F4067-A4E5-43F6-9D31-64F740E13519}"/>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288D35E7-5F41-46DE-B01B-221D7563DC2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6DD07192-50A6-4C09-8EBE-B582B7D93A3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351B4B2-B64E-423F-B677-E129C3BAA8E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8207290-490B-48D4-9068-2FFC5F72E7E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82018A3-D13F-4837-B7F8-13FDD5388C3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147390</xdr:rowOff>
    </xdr:from>
    <xdr:to>
      <xdr:col>81</xdr:col>
      <xdr:colOff>95250</xdr:colOff>
      <xdr:row>60</xdr:row>
      <xdr:rowOff>77540</xdr:rowOff>
    </xdr:to>
    <xdr:sp macro="" textlink="">
      <xdr:nvSpPr>
        <xdr:cNvPr id="335" name="楕円 334">
          <a:extLst>
            <a:ext uri="{FF2B5EF4-FFF2-40B4-BE49-F238E27FC236}">
              <a16:creationId xmlns:a16="http://schemas.microsoft.com/office/drawing/2014/main" id="{789CC1A2-94CD-4877-8261-02D8462755F5}"/>
            </a:ext>
          </a:extLst>
        </xdr:cNvPr>
        <xdr:cNvSpPr/>
      </xdr:nvSpPr>
      <xdr:spPr>
        <a:xfrm>
          <a:off x="169672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68667</xdr:rowOff>
    </xdr:from>
    <xdr:ext cx="762000" cy="259045"/>
    <xdr:sp macro="" textlink="">
      <xdr:nvSpPr>
        <xdr:cNvPr id="336" name="定員管理の状況該当値テキスト">
          <a:extLst>
            <a:ext uri="{FF2B5EF4-FFF2-40B4-BE49-F238E27FC236}">
              <a16:creationId xmlns:a16="http://schemas.microsoft.com/office/drawing/2014/main" id="{169C42B6-0635-4DEE-A0ED-8310B48D136C}"/>
            </a:ext>
          </a:extLst>
        </xdr:cNvPr>
        <xdr:cNvSpPr txBox="1"/>
      </xdr:nvSpPr>
      <xdr:spPr>
        <a:xfrm>
          <a:off x="17106900" y="1018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156774</xdr:rowOff>
    </xdr:from>
    <xdr:to>
      <xdr:col>77</xdr:col>
      <xdr:colOff>95250</xdr:colOff>
      <xdr:row>60</xdr:row>
      <xdr:rowOff>86924</xdr:rowOff>
    </xdr:to>
    <xdr:sp macro="" textlink="">
      <xdr:nvSpPr>
        <xdr:cNvPr id="337" name="楕円 336">
          <a:extLst>
            <a:ext uri="{FF2B5EF4-FFF2-40B4-BE49-F238E27FC236}">
              <a16:creationId xmlns:a16="http://schemas.microsoft.com/office/drawing/2014/main" id="{1DC81330-826E-48F1-AAA4-0F48200C47E9}"/>
            </a:ext>
          </a:extLst>
        </xdr:cNvPr>
        <xdr:cNvSpPr/>
      </xdr:nvSpPr>
      <xdr:spPr>
        <a:xfrm>
          <a:off x="16129000" y="102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97101</xdr:rowOff>
    </xdr:from>
    <xdr:ext cx="736600" cy="259045"/>
    <xdr:sp macro="" textlink="">
      <xdr:nvSpPr>
        <xdr:cNvPr id="338" name="テキスト ボックス 337">
          <a:extLst>
            <a:ext uri="{FF2B5EF4-FFF2-40B4-BE49-F238E27FC236}">
              <a16:creationId xmlns:a16="http://schemas.microsoft.com/office/drawing/2014/main" id="{4785FC07-E08C-48B1-9C40-B22F5B8A3524}"/>
            </a:ext>
          </a:extLst>
        </xdr:cNvPr>
        <xdr:cNvSpPr txBox="1"/>
      </xdr:nvSpPr>
      <xdr:spPr>
        <a:xfrm>
          <a:off x="15798800" y="1004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155434</xdr:rowOff>
    </xdr:from>
    <xdr:to>
      <xdr:col>73</xdr:col>
      <xdr:colOff>44450</xdr:colOff>
      <xdr:row>60</xdr:row>
      <xdr:rowOff>85584</xdr:rowOff>
    </xdr:to>
    <xdr:sp macro="" textlink="">
      <xdr:nvSpPr>
        <xdr:cNvPr id="339" name="楕円 338">
          <a:extLst>
            <a:ext uri="{FF2B5EF4-FFF2-40B4-BE49-F238E27FC236}">
              <a16:creationId xmlns:a16="http://schemas.microsoft.com/office/drawing/2014/main" id="{CE01904C-A558-4C0B-A408-AA7038EBC92E}"/>
            </a:ext>
          </a:extLst>
        </xdr:cNvPr>
        <xdr:cNvSpPr/>
      </xdr:nvSpPr>
      <xdr:spPr>
        <a:xfrm>
          <a:off x="15240000" y="102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95761</xdr:rowOff>
    </xdr:from>
    <xdr:ext cx="762000" cy="259045"/>
    <xdr:sp macro="" textlink="">
      <xdr:nvSpPr>
        <xdr:cNvPr id="340" name="テキスト ボックス 339">
          <a:extLst>
            <a:ext uri="{FF2B5EF4-FFF2-40B4-BE49-F238E27FC236}">
              <a16:creationId xmlns:a16="http://schemas.microsoft.com/office/drawing/2014/main" id="{410A3BFC-83CA-463A-8F15-D6AA422AE64D}"/>
            </a:ext>
          </a:extLst>
        </xdr:cNvPr>
        <xdr:cNvSpPr txBox="1"/>
      </xdr:nvSpPr>
      <xdr:spPr>
        <a:xfrm>
          <a:off x="14909800" y="1003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131304</xdr:rowOff>
    </xdr:from>
    <xdr:to>
      <xdr:col>68</xdr:col>
      <xdr:colOff>203200</xdr:colOff>
      <xdr:row>60</xdr:row>
      <xdr:rowOff>61454</xdr:rowOff>
    </xdr:to>
    <xdr:sp macro="" textlink="">
      <xdr:nvSpPr>
        <xdr:cNvPr id="341" name="楕円 340">
          <a:extLst>
            <a:ext uri="{FF2B5EF4-FFF2-40B4-BE49-F238E27FC236}">
              <a16:creationId xmlns:a16="http://schemas.microsoft.com/office/drawing/2014/main" id="{9D6C3574-A698-4261-B04B-7A3C9C905248}"/>
            </a:ext>
          </a:extLst>
        </xdr:cNvPr>
        <xdr:cNvSpPr/>
      </xdr:nvSpPr>
      <xdr:spPr>
        <a:xfrm>
          <a:off x="14351000" y="10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71631</xdr:rowOff>
    </xdr:from>
    <xdr:ext cx="762000" cy="259045"/>
    <xdr:sp macro="" textlink="">
      <xdr:nvSpPr>
        <xdr:cNvPr id="342" name="テキスト ボックス 341">
          <a:extLst>
            <a:ext uri="{FF2B5EF4-FFF2-40B4-BE49-F238E27FC236}">
              <a16:creationId xmlns:a16="http://schemas.microsoft.com/office/drawing/2014/main" id="{F4AF1602-7062-4FAD-84C0-356AA8023103}"/>
            </a:ext>
          </a:extLst>
        </xdr:cNvPr>
        <xdr:cNvSpPr txBox="1"/>
      </xdr:nvSpPr>
      <xdr:spPr>
        <a:xfrm>
          <a:off x="14020800" y="1001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143369</xdr:rowOff>
    </xdr:from>
    <xdr:to>
      <xdr:col>64</xdr:col>
      <xdr:colOff>152400</xdr:colOff>
      <xdr:row>60</xdr:row>
      <xdr:rowOff>73519</xdr:rowOff>
    </xdr:to>
    <xdr:sp macro="" textlink="">
      <xdr:nvSpPr>
        <xdr:cNvPr id="343" name="楕円 342">
          <a:extLst>
            <a:ext uri="{FF2B5EF4-FFF2-40B4-BE49-F238E27FC236}">
              <a16:creationId xmlns:a16="http://schemas.microsoft.com/office/drawing/2014/main" id="{991630D2-26D1-4980-957D-A780B7104DF5}"/>
            </a:ext>
          </a:extLst>
        </xdr:cNvPr>
        <xdr:cNvSpPr/>
      </xdr:nvSpPr>
      <xdr:spPr>
        <a:xfrm>
          <a:off x="13462000" y="102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83696</xdr:rowOff>
    </xdr:from>
    <xdr:ext cx="762000" cy="259045"/>
    <xdr:sp macro="" textlink="">
      <xdr:nvSpPr>
        <xdr:cNvPr id="344" name="テキスト ボックス 343">
          <a:extLst>
            <a:ext uri="{FF2B5EF4-FFF2-40B4-BE49-F238E27FC236}">
              <a16:creationId xmlns:a16="http://schemas.microsoft.com/office/drawing/2014/main" id="{ED225D75-378B-453A-9E0D-8A8585B4CFA9}"/>
            </a:ext>
          </a:extLst>
        </xdr:cNvPr>
        <xdr:cNvSpPr txBox="1"/>
      </xdr:nvSpPr>
      <xdr:spPr>
        <a:xfrm>
          <a:off x="13131800" y="1002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F9D8C449-2C9D-4F93-9FED-8444001A116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2272AEEE-E7C4-4BEE-9FFA-2FD555D5797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2CB3F37E-1680-4DC4-8D6C-DF9C07EBB27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1037E4B7-42C8-4767-BEEB-4A1A8FAC052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C27DA966-A4E7-4996-A5C1-E5C94DF9A69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A58C22BF-B6BC-4F07-A28F-DBA9A6A01B8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9B0C79A7-7CA6-465E-810C-C7420EDBF72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FC476812-6C9F-4753-8CAA-95AD4A1D367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D6FA6A1A-6858-4943-AECE-7D707D2EC95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AB99FC9D-87B0-46E0-8A49-5C0D5625B35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C0C9E92C-8CE3-446E-B881-75B2E22B90C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AD6C398F-D2F7-408F-AEE3-A2B6AA14542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7CA49F34-5454-4B61-BBB0-A801C5C2417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ポイント改善し、類似団体内平均や全国平均を下回っている。</a:t>
          </a:r>
        </a:p>
        <a:p>
          <a:r>
            <a:rPr kumimoji="1" lang="ja-JP" altLang="en-US" sz="1300">
              <a:latin typeface="ＭＳ Ｐゴシック" panose="020B0600070205080204" pitchFamily="50" charset="-128"/>
              <a:ea typeface="ＭＳ Ｐゴシック" panose="020B0600070205080204" pitchFamily="50" charset="-128"/>
            </a:rPr>
            <a:t>　新規地方債の発行抑制や繰上償還の実施により、比率の改善に努めているものの、公共施設を新たに整備するために発行した地方債の償還が始まっていることから、新規地方債の発行についてはこれまで以上に慎重な見極めが必要とな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2BD53D3-8A80-4455-A78E-845526CFEC4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DCF0D16D-94B0-40EB-AF2D-9E33C505817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36B193A-1784-4B69-96A0-9105CD4F43E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BCFDA7DC-DA5F-4E89-95EB-380FAA4BA5B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2CD145FB-65C8-4DEB-8FF8-3DA5679F84A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A2B67462-4B6B-4B8C-817B-A5895CEA49C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A94E846F-9B5E-45DF-9B16-EA9FC2F63919}"/>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5A0AAD8-A69A-4E40-A97C-0EA2179B6DB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416F5876-6C84-483A-8103-54A2893C8E5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8C0319ED-528F-424C-BD9A-335E2CE691A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C192E732-1DF9-4987-996E-F44B20510E33}"/>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EA93C6E2-44AC-4352-AC74-542E2C7420B9}"/>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55ABDF16-1D52-4EAA-8163-6B2010362CDB}"/>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9071297B-6A10-4D0C-9BBA-B3CB731C753B}"/>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D21291D9-F5BA-4621-9C28-0EF379873DBD}"/>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90238CE-3977-4E80-B89F-B666F85A767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61FF51B2-2794-4EAA-AECF-864213629AA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75" name="直線コネクタ 374">
          <a:extLst>
            <a:ext uri="{FF2B5EF4-FFF2-40B4-BE49-F238E27FC236}">
              <a16:creationId xmlns:a16="http://schemas.microsoft.com/office/drawing/2014/main" id="{71910851-86DB-4C58-B49F-56E6B8A95155}"/>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6" name="公債費負担の状況最小値テキスト">
          <a:extLst>
            <a:ext uri="{FF2B5EF4-FFF2-40B4-BE49-F238E27FC236}">
              <a16:creationId xmlns:a16="http://schemas.microsoft.com/office/drawing/2014/main" id="{B35EE262-4908-4B9E-992F-D65DD2EC8FB1}"/>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7" name="直線コネクタ 376">
          <a:extLst>
            <a:ext uri="{FF2B5EF4-FFF2-40B4-BE49-F238E27FC236}">
              <a16:creationId xmlns:a16="http://schemas.microsoft.com/office/drawing/2014/main" id="{AA73187F-1349-47A5-867A-6B9D3EEBDB3B}"/>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78" name="公債費負担の状況最大値テキスト">
          <a:extLst>
            <a:ext uri="{FF2B5EF4-FFF2-40B4-BE49-F238E27FC236}">
              <a16:creationId xmlns:a16="http://schemas.microsoft.com/office/drawing/2014/main" id="{0EEAA8EE-3746-4480-988E-2E1E8257EE4B}"/>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79" name="直線コネクタ 378">
          <a:extLst>
            <a:ext uri="{FF2B5EF4-FFF2-40B4-BE49-F238E27FC236}">
              <a16:creationId xmlns:a16="http://schemas.microsoft.com/office/drawing/2014/main" id="{DA0F9F46-19BC-4243-ACA8-F9C90DD0FD7E}"/>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11188</xdr:rowOff>
    </xdr:to>
    <xdr:cxnSp macro="">
      <xdr:nvCxnSpPr>
        <xdr:cNvPr id="380" name="直線コネクタ 379">
          <a:extLst>
            <a:ext uri="{FF2B5EF4-FFF2-40B4-BE49-F238E27FC236}">
              <a16:creationId xmlns:a16="http://schemas.microsoft.com/office/drawing/2014/main" id="{36BEDC15-EB21-4107-A9CF-A991B98E579D}"/>
            </a:ext>
          </a:extLst>
        </xdr:cNvPr>
        <xdr:cNvCxnSpPr/>
      </xdr:nvCxnSpPr>
      <xdr:spPr>
        <a:xfrm flipV="1">
          <a:off x="16179800" y="66287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1" name="公債費負担の状況平均値テキスト">
          <a:extLst>
            <a:ext uri="{FF2B5EF4-FFF2-40B4-BE49-F238E27FC236}">
              <a16:creationId xmlns:a16="http://schemas.microsoft.com/office/drawing/2014/main" id="{79A0C456-C4DA-4BEB-83E0-24611A27B66B}"/>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82" name="フローチャート: 判断 381">
          <a:extLst>
            <a:ext uri="{FF2B5EF4-FFF2-40B4-BE49-F238E27FC236}">
              <a16:creationId xmlns:a16="http://schemas.microsoft.com/office/drawing/2014/main" id="{15163824-6E6E-4392-9D06-5244DD637199}"/>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149074</xdr:rowOff>
    </xdr:to>
    <xdr:cxnSp macro="">
      <xdr:nvCxnSpPr>
        <xdr:cNvPr id="383" name="直線コネクタ 382">
          <a:extLst>
            <a:ext uri="{FF2B5EF4-FFF2-40B4-BE49-F238E27FC236}">
              <a16:creationId xmlns:a16="http://schemas.microsoft.com/office/drawing/2014/main" id="{06EAB649-F5D9-4C8F-915F-B0E0F1A2C3BC}"/>
            </a:ext>
          </a:extLst>
        </xdr:cNvPr>
        <xdr:cNvCxnSpPr/>
      </xdr:nvCxnSpPr>
      <xdr:spPr>
        <a:xfrm flipV="1">
          <a:off x="15290800" y="669773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84" name="フローチャート: 判断 383">
          <a:extLst>
            <a:ext uri="{FF2B5EF4-FFF2-40B4-BE49-F238E27FC236}">
              <a16:creationId xmlns:a16="http://schemas.microsoft.com/office/drawing/2014/main" id="{91EFED17-9D20-40BC-B411-973C983B2021}"/>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85" name="テキスト ボックス 384">
          <a:extLst>
            <a:ext uri="{FF2B5EF4-FFF2-40B4-BE49-F238E27FC236}">
              <a16:creationId xmlns:a16="http://schemas.microsoft.com/office/drawing/2014/main" id="{ABCC2D50-519C-479C-993D-1A3584E000F2}"/>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40</xdr:row>
      <xdr:rowOff>138491</xdr:rowOff>
    </xdr:to>
    <xdr:cxnSp macro="">
      <xdr:nvCxnSpPr>
        <xdr:cNvPr id="386" name="直線コネクタ 385">
          <a:extLst>
            <a:ext uri="{FF2B5EF4-FFF2-40B4-BE49-F238E27FC236}">
              <a16:creationId xmlns:a16="http://schemas.microsoft.com/office/drawing/2014/main" id="{C27C811B-A573-4601-A7B0-DA789C869835}"/>
            </a:ext>
          </a:extLst>
        </xdr:cNvPr>
        <xdr:cNvCxnSpPr/>
      </xdr:nvCxnSpPr>
      <xdr:spPr>
        <a:xfrm flipV="1">
          <a:off x="14401800" y="683562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87" name="フローチャート: 判断 386">
          <a:extLst>
            <a:ext uri="{FF2B5EF4-FFF2-40B4-BE49-F238E27FC236}">
              <a16:creationId xmlns:a16="http://schemas.microsoft.com/office/drawing/2014/main" id="{9A88FF44-934B-46F5-85C1-00B899F0183E}"/>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88" name="テキスト ボックス 387">
          <a:extLst>
            <a:ext uri="{FF2B5EF4-FFF2-40B4-BE49-F238E27FC236}">
              <a16:creationId xmlns:a16="http://schemas.microsoft.com/office/drawing/2014/main" id="{240FCAF8-FF00-4F77-B05D-C8E17D48E322}"/>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81945</xdr:rowOff>
    </xdr:to>
    <xdr:cxnSp macro="">
      <xdr:nvCxnSpPr>
        <xdr:cNvPr id="389" name="直線コネクタ 388">
          <a:extLst>
            <a:ext uri="{FF2B5EF4-FFF2-40B4-BE49-F238E27FC236}">
              <a16:creationId xmlns:a16="http://schemas.microsoft.com/office/drawing/2014/main" id="{E96D92E1-6E21-445E-BD68-66E6795C8BEA}"/>
            </a:ext>
          </a:extLst>
        </xdr:cNvPr>
        <xdr:cNvCxnSpPr/>
      </xdr:nvCxnSpPr>
      <xdr:spPr>
        <a:xfrm flipV="1">
          <a:off x="13512800" y="69964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0" name="フローチャート: 判断 389">
          <a:extLst>
            <a:ext uri="{FF2B5EF4-FFF2-40B4-BE49-F238E27FC236}">
              <a16:creationId xmlns:a16="http://schemas.microsoft.com/office/drawing/2014/main" id="{4DE0CB94-AA5D-4CB5-A975-0B06B7D954F6}"/>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1" name="テキスト ボックス 390">
          <a:extLst>
            <a:ext uri="{FF2B5EF4-FFF2-40B4-BE49-F238E27FC236}">
              <a16:creationId xmlns:a16="http://schemas.microsoft.com/office/drawing/2014/main" id="{B21BAF37-638B-43A7-A37B-C8A6BF70A067}"/>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2" name="フローチャート: 判断 391">
          <a:extLst>
            <a:ext uri="{FF2B5EF4-FFF2-40B4-BE49-F238E27FC236}">
              <a16:creationId xmlns:a16="http://schemas.microsoft.com/office/drawing/2014/main" id="{97C9669C-2038-41E2-88F6-75EA7BFE3E82}"/>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3" name="テキスト ボックス 392">
          <a:extLst>
            <a:ext uri="{FF2B5EF4-FFF2-40B4-BE49-F238E27FC236}">
              <a16:creationId xmlns:a16="http://schemas.microsoft.com/office/drawing/2014/main" id="{7B830E9A-F2F7-4DB6-8E2E-18FFF7E30B29}"/>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410E2AB-DC02-45C0-8A53-3F520FF5907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328634C-78F0-49F8-BFB2-03898B1ADD5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78C4F32-419D-441C-BAB3-C9267CD8FEE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839DC23-A4A3-4CA1-8257-646D8E1605D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2B23F30-EF7F-4BDB-A211-C75BB4A0249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399" name="楕円 398">
          <a:extLst>
            <a:ext uri="{FF2B5EF4-FFF2-40B4-BE49-F238E27FC236}">
              <a16:creationId xmlns:a16="http://schemas.microsoft.com/office/drawing/2014/main" id="{AB5C3403-A7C8-4FF7-995B-E2F32F780F40}"/>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0" name="公債費負担の状況該当値テキスト">
          <a:extLst>
            <a:ext uri="{FF2B5EF4-FFF2-40B4-BE49-F238E27FC236}">
              <a16:creationId xmlns:a16="http://schemas.microsoft.com/office/drawing/2014/main" id="{E2308BFF-C50C-40E3-90AB-3DC6E9F1113E}"/>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1" name="楕円 400">
          <a:extLst>
            <a:ext uri="{FF2B5EF4-FFF2-40B4-BE49-F238E27FC236}">
              <a16:creationId xmlns:a16="http://schemas.microsoft.com/office/drawing/2014/main" id="{B7D22551-4C9B-4919-93DB-34322EA37339}"/>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2" name="テキスト ボックス 401">
          <a:extLst>
            <a:ext uri="{FF2B5EF4-FFF2-40B4-BE49-F238E27FC236}">
              <a16:creationId xmlns:a16="http://schemas.microsoft.com/office/drawing/2014/main" id="{2D89D1CA-C68E-429D-A16A-2E1501920CD5}"/>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3" name="楕円 402">
          <a:extLst>
            <a:ext uri="{FF2B5EF4-FFF2-40B4-BE49-F238E27FC236}">
              <a16:creationId xmlns:a16="http://schemas.microsoft.com/office/drawing/2014/main" id="{B92F4868-F304-4C88-8F8F-E31679AE18BD}"/>
            </a:ext>
          </a:extLst>
        </xdr:cNvPr>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4" name="テキスト ボックス 403">
          <a:extLst>
            <a:ext uri="{FF2B5EF4-FFF2-40B4-BE49-F238E27FC236}">
              <a16:creationId xmlns:a16="http://schemas.microsoft.com/office/drawing/2014/main" id="{B30B727C-798D-4848-86E3-3B6DB5DDC2C2}"/>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05" name="楕円 404">
          <a:extLst>
            <a:ext uri="{FF2B5EF4-FFF2-40B4-BE49-F238E27FC236}">
              <a16:creationId xmlns:a16="http://schemas.microsoft.com/office/drawing/2014/main" id="{442F4E4E-7CB6-4F77-831D-5367E1312144}"/>
            </a:ext>
          </a:extLst>
        </xdr:cNvPr>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06" name="テキスト ボックス 405">
          <a:extLst>
            <a:ext uri="{FF2B5EF4-FFF2-40B4-BE49-F238E27FC236}">
              <a16:creationId xmlns:a16="http://schemas.microsoft.com/office/drawing/2014/main" id="{D87BAADC-A30E-49DC-AB54-0EC80B056E9F}"/>
            </a:ext>
          </a:extLst>
        </xdr:cNvPr>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07" name="楕円 406">
          <a:extLst>
            <a:ext uri="{FF2B5EF4-FFF2-40B4-BE49-F238E27FC236}">
              <a16:creationId xmlns:a16="http://schemas.microsoft.com/office/drawing/2014/main" id="{A8F50D5C-59A5-4FC8-B4EB-B7CD2523DAD5}"/>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08" name="テキスト ボックス 407">
          <a:extLst>
            <a:ext uri="{FF2B5EF4-FFF2-40B4-BE49-F238E27FC236}">
              <a16:creationId xmlns:a16="http://schemas.microsoft.com/office/drawing/2014/main" id="{1B3E7EE2-9C6D-4122-AFF4-3F268D0FE5FA}"/>
            </a:ext>
          </a:extLst>
        </xdr:cNvPr>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E60CEEB5-6D8B-4B51-A3E7-F31A5BCBAF9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EF0A2EC7-48A1-41BA-92DB-9479D99B797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34CE324-9B7A-4E94-96C9-71B245BD71A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F8AFB01-1201-4836-A29E-D1058075E1B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41DF41F5-D4F4-4930-8694-143B2CB15CB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F3756398-7BCC-4395-8FC8-FCE276C9C0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E0E4A87-3DB7-4C35-82D8-5323B02B85B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5707476-A631-4C6B-BCF0-76AC4BBE767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D5161C21-BC50-4346-9FC2-CE700331DCD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6A5DA6F0-F532-4207-B87F-D0A2A07AB21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99EF87E7-E7C2-4024-B596-87CD11010B7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43EBA04D-5706-40C7-8BB7-E805F77D4CF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6E2050DB-EFE2-4ED6-A964-AC14688BEB3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必要最低限の地方債の発行に努めていることから、将来負担比率は３年連続で「－（数値なし）」となり、類似団体内では最も低くなっている。</a:t>
          </a:r>
        </a:p>
        <a:p>
          <a:r>
            <a:rPr kumimoji="1" lang="ja-JP" altLang="en-US" sz="1300">
              <a:latin typeface="ＭＳ Ｐゴシック" panose="020B0600070205080204" pitchFamily="50" charset="-128"/>
              <a:ea typeface="ＭＳ Ｐゴシック" panose="020B0600070205080204" pitchFamily="50" charset="-128"/>
            </a:rPr>
            <a:t>　社会保障関係経費が増加傾向にあることや、今後公共施設の整備等が予定されていることから、引き続き、地方債の発行について将来に向け過度の負担とならないよう慎重に検討していく。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4D98230E-F2DF-404E-BE69-E2F4F06A3FB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FE1BC2AF-61FC-4318-9CA7-E99EF19878A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A36E58A-9007-4D5F-B0B9-BC9B224DBE5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9F026A56-837C-4CBA-B09E-BCD6FA5AD06D}"/>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E736868B-AB3F-4633-8C76-1415B1A8C502}"/>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CAEBC7F9-2019-443E-91B9-5A1ADDA92A4C}"/>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F5BA7612-9687-4FC2-90CA-AC26ECD99EC1}"/>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C9698697-EF7D-41E4-A617-CBA84A93B57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A181BE56-4CA0-4168-8A34-A95CF0FE1358}"/>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3142FA59-C88B-42C8-8F18-37AF7CB042FB}"/>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7879D7E8-77C4-4826-A299-B7F3C7825B09}"/>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53F9B69B-E92C-4C3B-942C-B22EB25A329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B4A1C1CA-A3BB-4642-B1DD-1293EFBEC89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5" name="直線コネクタ 434">
          <a:extLst>
            <a:ext uri="{FF2B5EF4-FFF2-40B4-BE49-F238E27FC236}">
              <a16:creationId xmlns:a16="http://schemas.microsoft.com/office/drawing/2014/main" id="{E4CB2EB1-2E9A-4FF3-AE86-18EA38A10129}"/>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36" name="将来負担の状況最小値テキスト">
          <a:extLst>
            <a:ext uri="{FF2B5EF4-FFF2-40B4-BE49-F238E27FC236}">
              <a16:creationId xmlns:a16="http://schemas.microsoft.com/office/drawing/2014/main" id="{EFC30113-77AC-4C5D-94B4-E76D92694DED}"/>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37" name="直線コネクタ 436">
          <a:extLst>
            <a:ext uri="{FF2B5EF4-FFF2-40B4-BE49-F238E27FC236}">
              <a16:creationId xmlns:a16="http://schemas.microsoft.com/office/drawing/2014/main" id="{4194AFB8-0A20-413F-A3DA-91FB7E19ACCC}"/>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88ED95FC-AA04-4353-8E66-81E793AFEC8B}"/>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525A428D-A378-40DC-ADA6-4D012F22838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88925</xdr:rowOff>
    </xdr:from>
    <xdr:to>
      <xdr:col>68</xdr:col>
      <xdr:colOff>152400</xdr:colOff>
      <xdr:row>14</xdr:row>
      <xdr:rowOff>88925</xdr:rowOff>
    </xdr:to>
    <xdr:cxnSp macro="">
      <xdr:nvCxnSpPr>
        <xdr:cNvPr id="440" name="直線コネクタ 439">
          <a:extLst>
            <a:ext uri="{FF2B5EF4-FFF2-40B4-BE49-F238E27FC236}">
              <a16:creationId xmlns:a16="http://schemas.microsoft.com/office/drawing/2014/main" id="{8363181E-7369-42AE-9240-56DBEEF5EE61}"/>
            </a:ext>
          </a:extLst>
        </xdr:cNvPr>
        <xdr:cNvCxnSpPr/>
      </xdr:nvCxnSpPr>
      <xdr:spPr>
        <a:xfrm>
          <a:off x="13512800" y="248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1" name="将来負担の状況平均値テキスト">
          <a:extLst>
            <a:ext uri="{FF2B5EF4-FFF2-40B4-BE49-F238E27FC236}">
              <a16:creationId xmlns:a16="http://schemas.microsoft.com/office/drawing/2014/main" id="{BC129B8B-E018-4A1C-9767-0DCAFA01C876}"/>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2" name="フローチャート: 判断 441">
          <a:extLst>
            <a:ext uri="{FF2B5EF4-FFF2-40B4-BE49-F238E27FC236}">
              <a16:creationId xmlns:a16="http://schemas.microsoft.com/office/drawing/2014/main" id="{1E7A97BB-6906-438D-B4B0-9478362B4E87}"/>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43" name="フローチャート: 判断 442">
          <a:extLst>
            <a:ext uri="{FF2B5EF4-FFF2-40B4-BE49-F238E27FC236}">
              <a16:creationId xmlns:a16="http://schemas.microsoft.com/office/drawing/2014/main" id="{6B1D5BD5-4D43-4783-9AEE-4302D38F29E5}"/>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44" name="テキスト ボックス 443">
          <a:extLst>
            <a:ext uri="{FF2B5EF4-FFF2-40B4-BE49-F238E27FC236}">
              <a16:creationId xmlns:a16="http://schemas.microsoft.com/office/drawing/2014/main" id="{362AD6DB-8022-4E22-A5C2-81299A6FCB9C}"/>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45" name="フローチャート: 判断 444">
          <a:extLst>
            <a:ext uri="{FF2B5EF4-FFF2-40B4-BE49-F238E27FC236}">
              <a16:creationId xmlns:a16="http://schemas.microsoft.com/office/drawing/2014/main" id="{DF28AFB9-946D-43F7-B587-6FD51A5A6594}"/>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46" name="テキスト ボックス 445">
          <a:extLst>
            <a:ext uri="{FF2B5EF4-FFF2-40B4-BE49-F238E27FC236}">
              <a16:creationId xmlns:a16="http://schemas.microsoft.com/office/drawing/2014/main" id="{82666884-153A-415A-97E7-1123CDFC79CD}"/>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47" name="フローチャート: 判断 446">
          <a:extLst>
            <a:ext uri="{FF2B5EF4-FFF2-40B4-BE49-F238E27FC236}">
              <a16:creationId xmlns:a16="http://schemas.microsoft.com/office/drawing/2014/main" id="{A30F7746-5D94-4EB7-BC66-B48BF2995287}"/>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48" name="テキスト ボックス 447">
          <a:extLst>
            <a:ext uri="{FF2B5EF4-FFF2-40B4-BE49-F238E27FC236}">
              <a16:creationId xmlns:a16="http://schemas.microsoft.com/office/drawing/2014/main" id="{3D512F46-888E-4007-A29C-AAA0142522DC}"/>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49" name="フローチャート: 判断 448">
          <a:extLst>
            <a:ext uri="{FF2B5EF4-FFF2-40B4-BE49-F238E27FC236}">
              <a16:creationId xmlns:a16="http://schemas.microsoft.com/office/drawing/2014/main" id="{7DB0D57E-6F80-4718-BEDE-CFEB17D58B86}"/>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0" name="テキスト ボックス 449">
          <a:extLst>
            <a:ext uri="{FF2B5EF4-FFF2-40B4-BE49-F238E27FC236}">
              <a16:creationId xmlns:a16="http://schemas.microsoft.com/office/drawing/2014/main" id="{4BD49B20-E19F-4304-9B9F-84E8A22FF553}"/>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0706464-D306-4B99-8AEB-F4006BDAAA1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ADE14BA-C903-41C7-A64D-4D419CF7D0D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2A3CE0C-5754-43C8-9EE4-1BA39B256FF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BE98BA0-1875-4D91-A7D1-B59AC5747CB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FA06091-A9C7-4760-9437-1354676C660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38125</xdr:rowOff>
    </xdr:from>
    <xdr:to>
      <xdr:col>68</xdr:col>
      <xdr:colOff>203200</xdr:colOff>
      <xdr:row>14</xdr:row>
      <xdr:rowOff>139725</xdr:rowOff>
    </xdr:to>
    <xdr:sp macro="" textlink="">
      <xdr:nvSpPr>
        <xdr:cNvPr id="456" name="楕円 455">
          <a:extLst>
            <a:ext uri="{FF2B5EF4-FFF2-40B4-BE49-F238E27FC236}">
              <a16:creationId xmlns:a16="http://schemas.microsoft.com/office/drawing/2014/main" id="{48B0D0E4-022B-4772-9556-8F86D610C219}"/>
            </a:ext>
          </a:extLst>
        </xdr:cNvPr>
        <xdr:cNvSpPr/>
      </xdr:nvSpPr>
      <xdr:spPr>
        <a:xfrm>
          <a:off x="14351000" y="24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149902</xdr:rowOff>
    </xdr:from>
    <xdr:ext cx="762000" cy="259045"/>
    <xdr:sp macro="" textlink="">
      <xdr:nvSpPr>
        <xdr:cNvPr id="457" name="テキスト ボックス 456">
          <a:extLst>
            <a:ext uri="{FF2B5EF4-FFF2-40B4-BE49-F238E27FC236}">
              <a16:creationId xmlns:a16="http://schemas.microsoft.com/office/drawing/2014/main" id="{B2EB339D-55FC-4564-B132-6333819C0D8D}"/>
            </a:ext>
          </a:extLst>
        </xdr:cNvPr>
        <xdr:cNvSpPr txBox="1"/>
      </xdr:nvSpPr>
      <xdr:spPr>
        <a:xfrm>
          <a:off x="14020800" y="22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38125</xdr:rowOff>
    </xdr:from>
    <xdr:to>
      <xdr:col>64</xdr:col>
      <xdr:colOff>152400</xdr:colOff>
      <xdr:row>14</xdr:row>
      <xdr:rowOff>139725</xdr:rowOff>
    </xdr:to>
    <xdr:sp macro="" textlink="">
      <xdr:nvSpPr>
        <xdr:cNvPr id="458" name="楕円 457">
          <a:extLst>
            <a:ext uri="{FF2B5EF4-FFF2-40B4-BE49-F238E27FC236}">
              <a16:creationId xmlns:a16="http://schemas.microsoft.com/office/drawing/2014/main" id="{BB172671-0240-4A3B-83D1-8357F0D3E87B}"/>
            </a:ext>
          </a:extLst>
        </xdr:cNvPr>
        <xdr:cNvSpPr/>
      </xdr:nvSpPr>
      <xdr:spPr>
        <a:xfrm>
          <a:off x="13462000" y="24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149902</xdr:rowOff>
    </xdr:from>
    <xdr:ext cx="762000" cy="259045"/>
    <xdr:sp macro="" textlink="">
      <xdr:nvSpPr>
        <xdr:cNvPr id="459" name="テキスト ボックス 458">
          <a:extLst>
            <a:ext uri="{FF2B5EF4-FFF2-40B4-BE49-F238E27FC236}">
              <a16:creationId xmlns:a16="http://schemas.microsoft.com/office/drawing/2014/main" id="{6263C815-13EE-4763-BC3D-992FBFCFD09E}"/>
            </a:ext>
          </a:extLst>
        </xdr:cNvPr>
        <xdr:cNvSpPr txBox="1"/>
      </xdr:nvSpPr>
      <xdr:spPr>
        <a:xfrm>
          <a:off x="13131800" y="22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32,878
32,362
54.62
16,601,588
15,389,860
1,134,408
8,100,503
9,800,765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人件費に係る経常収支比率は、類似団体平均、全国平均を下回る</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％となっている。これは、人口千人当たり職員数が</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人と類似団体内で２番目に少なく、また手当等についても必要最小限のものしか設けていないためである。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42</xdr:row>
      <xdr:rowOff>29028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256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29028</xdr:rowOff>
    </xdr:from>
    <xdr:to>
      <xdr:col>24</xdr:col>
      <xdr:colOff>114300</xdr:colOff>
      <xdr:row>42</xdr:row>
      <xdr:rowOff>29028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34</xdr:row>
      <xdr:rowOff>39914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930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1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93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05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65315</xdr:rowOff>
    </xdr:from>
    <xdr:to>
      <xdr:col>15</xdr:col>
      <xdr:colOff>149225</xdr:colOff>
      <xdr:row>38</xdr:row>
      <xdr:rowOff>166915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62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84364</xdr:rowOff>
    </xdr:from>
    <xdr:to>
      <xdr:col>20</xdr:col>
      <xdr:colOff>38100</xdr:colOff>
      <xdr:row>34</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125186</xdr:rowOff>
    </xdr:from>
    <xdr:to>
      <xdr:col>6</xdr:col>
      <xdr:colOff>171450</xdr:colOff>
      <xdr:row>33</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％となっており、類似団体内平均、全国平均と概ね同水準となっている。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これは、令和２年度からの会計年度任用職員制度の導入により、臨時職員にかかる経費を人件費として整理したことにより、物件費が減少したものである。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4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扶助費に係る経常収支比率は、前年度と同水準の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類似団体内平均を上回っている。これは、高等学校等在学までの子ども医療費助成、第２子以降の保育料等完全無料化、保育所における特別保育事業などの子育て支援施策を充実するとともに、障がい者自立支援給付費などの社会福祉費が増加傾向にあ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維持補修費と繰出金がこの項目に該当する。</a:t>
          </a:r>
        </a:p>
        <a:p>
          <a:r>
            <a:rPr kumimoji="1" lang="ja-JP" altLang="en-US" sz="1200">
              <a:latin typeface="ＭＳ Ｐゴシック" panose="020B0600070205080204" pitchFamily="50" charset="-128"/>
              <a:ea typeface="ＭＳ Ｐゴシック" panose="020B0600070205080204" pitchFamily="50" charset="-128"/>
            </a:rPr>
            <a:t>　前年度に比べ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ポイント減少し、概ね類似団体平均と概ね同水準の</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介護保険事業や後期高齢者医療事業などの特別会計への繰出金が増加傾向にあり、類似団体内平均や全国平均を上回る状況であることから、引き続き、健康寿命延伸を図るための諸施策を積極的に実施し、医療や介護に係る特別会計への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補助事業等に係る経常収支比率は、前年度と比べ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ポイント増加し、類似団体内平均と概ね同水準の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これは、地区広域圏のごみ処理施設に対する負担等が増加したことによるものである。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157480</xdr:rowOff>
    </xdr:from>
    <xdr:to>
      <xdr:col>82</xdr:col>
      <xdr:colOff>107950</xdr:colOff>
      <xdr:row>36</xdr:row>
      <xdr:rowOff>16510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582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157480</xdr:rowOff>
    </xdr:from>
    <xdr:to>
      <xdr:col>78</xdr:col>
      <xdr:colOff>69850</xdr:colOff>
      <xdr:row>36</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58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039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53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137160</xdr:rowOff>
    </xdr:from>
    <xdr:to>
      <xdr:col>82</xdr:col>
      <xdr:colOff>158750</xdr:colOff>
      <xdr:row>36</xdr:row>
      <xdr:rowOff>67310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153687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106680</xdr:rowOff>
    </xdr:from>
    <xdr:to>
      <xdr:col>78</xdr:col>
      <xdr:colOff>120650</xdr:colOff>
      <xdr:row>36</xdr:row>
      <xdr:rowOff>36830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47007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92727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％となっている。これは、繰上償還の実施や公共施設整備にかかる公共事業等債などの返還が始まっているためである。</a:t>
          </a:r>
        </a:p>
        <a:p>
          <a:r>
            <a:rPr kumimoji="1" lang="ja-JP" altLang="en-US" sz="1300">
              <a:latin typeface="ＭＳ Ｐゴシック" panose="020B0600070205080204" pitchFamily="50" charset="-128"/>
              <a:ea typeface="ＭＳ Ｐゴシック" panose="020B0600070205080204" pitchFamily="50" charset="-128"/>
            </a:rPr>
            <a:t>　今後、公共施設の整備など新たな事業が予定されていることから、新規地方債の発行については、これまで以上に慎重に行うよう努めていく。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49276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657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99568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113285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　扶助費の増加傾向があることから、引き続き事務事業の効率化を図り、歳出全体の抑制に努める。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331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76708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331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069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67912</xdr:rowOff>
    </xdr:from>
    <xdr:to>
      <xdr:col>29</xdr:col>
      <xdr:colOff>127000</xdr:colOff>
      <xdr:row>19</xdr:row>
      <xdr:rowOff>68840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73087"/>
          <a:ext cx="647700" cy="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68840</xdr:rowOff>
    </xdr:from>
    <xdr:to>
      <xdr:col>26</xdr:col>
      <xdr:colOff>50800</xdr:colOff>
      <xdr:row>19</xdr:row>
      <xdr:rowOff>75127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74015"/>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75127</xdr:rowOff>
    </xdr:from>
    <xdr:to>
      <xdr:col>22</xdr:col>
      <xdr:colOff>114300</xdr:colOff>
      <xdr:row>19</xdr:row>
      <xdr:rowOff>106917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80302"/>
          <a:ext cx="698500" cy="3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106917</xdr:rowOff>
    </xdr:from>
    <xdr:to>
      <xdr:col>18</xdr:col>
      <xdr:colOff>177800</xdr:colOff>
      <xdr:row>19</xdr:row>
      <xdr:rowOff>116475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12092"/>
          <a:ext cx="698500" cy="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17112</xdr:rowOff>
    </xdr:from>
    <xdr:to>
      <xdr:col>29</xdr:col>
      <xdr:colOff>177800</xdr:colOff>
      <xdr:row>19</xdr:row>
      <xdr:rowOff>118712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2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97139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18040</xdr:rowOff>
    </xdr:from>
    <xdr:to>
      <xdr:col>26</xdr:col>
      <xdr:colOff>101600</xdr:colOff>
      <xdr:row>19</xdr:row>
      <xdr:rowOff>119640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2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104417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0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24327</xdr:rowOff>
    </xdr:from>
    <xdr:to>
      <xdr:col>22</xdr:col>
      <xdr:colOff>165100</xdr:colOff>
      <xdr:row>19</xdr:row>
      <xdr:rowOff>125927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2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110704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56117</xdr:rowOff>
    </xdr:from>
    <xdr:to>
      <xdr:col>19</xdr:col>
      <xdr:colOff>38100</xdr:colOff>
      <xdr:row>19</xdr:row>
      <xdr:rowOff>157717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6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142494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4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65675</xdr:rowOff>
    </xdr:from>
    <xdr:to>
      <xdr:col>15</xdr:col>
      <xdr:colOff>101600</xdr:colOff>
      <xdr:row>19</xdr:row>
      <xdr:rowOff>167275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7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152052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5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155281</xdr:rowOff>
    </xdr:from>
    <xdr:to>
      <xdr:col>29</xdr:col>
      <xdr:colOff>127000</xdr:colOff>
      <xdr:row>37</xdr:row>
      <xdr:rowOff>196168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79981"/>
          <a:ext cx="6477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181929</xdr:rowOff>
    </xdr:from>
    <xdr:to>
      <xdr:col>26</xdr:col>
      <xdr:colOff>50800</xdr:colOff>
      <xdr:row>37</xdr:row>
      <xdr:rowOff>196168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306629"/>
          <a:ext cx="6985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76316</xdr:rowOff>
    </xdr:from>
    <xdr:to>
      <xdr:col>22</xdr:col>
      <xdr:colOff>114300</xdr:colOff>
      <xdr:row>37</xdr:row>
      <xdr:rowOff>181929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201016"/>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158024</xdr:rowOff>
    </xdr:from>
    <xdr:to>
      <xdr:col>18</xdr:col>
      <xdr:colOff>177800</xdr:colOff>
      <xdr:row>37</xdr:row>
      <xdr:rowOff>76316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11274"/>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104481</xdr:rowOff>
    </xdr:from>
    <xdr:to>
      <xdr:col>29</xdr:col>
      <xdr:colOff>177800</xdr:colOff>
      <xdr:row>37</xdr:row>
      <xdr:rowOff>206081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2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76558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145368</xdr:rowOff>
    </xdr:from>
    <xdr:to>
      <xdr:col>26</xdr:col>
      <xdr:colOff>101600</xdr:colOff>
      <xdr:row>37</xdr:row>
      <xdr:rowOff>246968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7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231745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5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131129</xdr:rowOff>
    </xdr:from>
    <xdr:to>
      <xdr:col>22</xdr:col>
      <xdr:colOff>165100</xdr:colOff>
      <xdr:row>37</xdr:row>
      <xdr:rowOff>232729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5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217506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4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25516</xdr:rowOff>
    </xdr:from>
    <xdr:to>
      <xdr:col>19</xdr:col>
      <xdr:colOff>38100</xdr:colOff>
      <xdr:row>37</xdr:row>
      <xdr:rowOff>127116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5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111893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107224</xdr:rowOff>
    </xdr:from>
    <xdr:to>
      <xdr:col>15</xdr:col>
      <xdr:colOff>101600</xdr:colOff>
      <xdr:row>37</xdr:row>
      <xdr:rowOff>37374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6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22151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4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32,878
32,362
54.62
16,601,588
15,389,860
1,134,408
8,100,503
9,800,765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92363</xdr:rowOff>
    </xdr:from>
    <xdr:to>
      <xdr:col>24</xdr:col>
      <xdr:colOff>63500</xdr:colOff>
      <xdr:row>38</xdr:row>
      <xdr:rowOff>102308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7463"/>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102308</xdr:rowOff>
    </xdr:from>
    <xdr:to>
      <xdr:col>19</xdr:col>
      <xdr:colOff>177800</xdr:colOff>
      <xdr:row>38</xdr:row>
      <xdr:rowOff>111321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1740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111321</xdr:rowOff>
    </xdr:from>
    <xdr:to>
      <xdr:col>15</xdr:col>
      <xdr:colOff>50800</xdr:colOff>
      <xdr:row>39</xdr:row>
      <xdr:rowOff>56604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6421"/>
          <a:ext cx="889000" cy="1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56604</xdr:rowOff>
    </xdr:from>
    <xdr:to>
      <xdr:col>10</xdr:col>
      <xdr:colOff>114300</xdr:colOff>
      <xdr:row>39</xdr:row>
      <xdr:rowOff>64915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43154"/>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41563</xdr:rowOff>
    </xdr:from>
    <xdr:to>
      <xdr:col>24</xdr:col>
      <xdr:colOff>114300</xdr:colOff>
      <xdr:row>38</xdr:row>
      <xdr:rowOff>143163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19990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51508</xdr:rowOff>
    </xdr:from>
    <xdr:to>
      <xdr:col>20</xdr:col>
      <xdr:colOff>38100</xdr:colOff>
      <xdr:row>38</xdr:row>
      <xdr:rowOff>153108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144235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60521</xdr:rowOff>
    </xdr:from>
    <xdr:to>
      <xdr:col>15</xdr:col>
      <xdr:colOff>101600</xdr:colOff>
      <xdr:row>38</xdr:row>
      <xdr:rowOff>162121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153248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5804</xdr:rowOff>
    </xdr:from>
    <xdr:to>
      <xdr:col>10</xdr:col>
      <xdr:colOff>165100</xdr:colOff>
      <xdr:row>39</xdr:row>
      <xdr:rowOff>107404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98531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14115</xdr:rowOff>
    </xdr:from>
    <xdr:to>
      <xdr:col>6</xdr:col>
      <xdr:colOff>38100</xdr:colOff>
      <xdr:row>39</xdr:row>
      <xdr:rowOff>115715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106842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46386</xdr:rowOff>
    </xdr:from>
    <xdr:to>
      <xdr:col>24</xdr:col>
      <xdr:colOff>63500</xdr:colOff>
      <xdr:row>58</xdr:row>
      <xdr:rowOff>81590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0486"/>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81590</xdr:rowOff>
    </xdr:from>
    <xdr:to>
      <xdr:col>19</xdr:col>
      <xdr:colOff>177800</xdr:colOff>
      <xdr:row>58</xdr:row>
      <xdr:rowOff>137496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5690"/>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95983</xdr:rowOff>
    </xdr:from>
    <xdr:to>
      <xdr:col>15</xdr:col>
      <xdr:colOff>50800</xdr:colOff>
      <xdr:row>58</xdr:row>
      <xdr:rowOff>137496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0083"/>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95983</xdr:rowOff>
    </xdr:from>
    <xdr:to>
      <xdr:col>10</xdr:col>
      <xdr:colOff>114300</xdr:colOff>
      <xdr:row>58</xdr:row>
      <xdr:rowOff>103892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0083"/>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167036</xdr:rowOff>
    </xdr:from>
    <xdr:to>
      <xdr:col>24</xdr:col>
      <xdr:colOff>114300</xdr:colOff>
      <xdr:row>58</xdr:row>
      <xdr:rowOff>97186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81963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30790</xdr:rowOff>
    </xdr:from>
    <xdr:to>
      <xdr:col>20</xdr:col>
      <xdr:colOff>38100</xdr:colOff>
      <xdr:row>58</xdr:row>
      <xdr:rowOff>132390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123517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86696</xdr:rowOff>
    </xdr:from>
    <xdr:to>
      <xdr:col>15</xdr:col>
      <xdr:colOff>101600</xdr:colOff>
      <xdr:row>59</xdr:row>
      <xdr:rowOff>16846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45183</xdr:rowOff>
    </xdr:from>
    <xdr:to>
      <xdr:col>10</xdr:col>
      <xdr:colOff>165100</xdr:colOff>
      <xdr:row>58</xdr:row>
      <xdr:rowOff>146783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137910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53092</xdr:rowOff>
    </xdr:from>
    <xdr:to>
      <xdr:col>6</xdr:col>
      <xdr:colOff>38100</xdr:colOff>
      <xdr:row>58</xdr:row>
      <xdr:rowOff>154692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145819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83601</xdr:rowOff>
    </xdr:from>
    <xdr:to>
      <xdr:col>24</xdr:col>
      <xdr:colOff>63500</xdr:colOff>
      <xdr:row>77</xdr:row>
      <xdr:rowOff>124819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5251"/>
          <a:ext cx="838200" cy="4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69222</xdr:rowOff>
    </xdr:from>
    <xdr:to>
      <xdr:col>19</xdr:col>
      <xdr:colOff>177800</xdr:colOff>
      <xdr:row>77</xdr:row>
      <xdr:rowOff>83601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70872"/>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69222</xdr:rowOff>
    </xdr:from>
    <xdr:to>
      <xdr:col>15</xdr:col>
      <xdr:colOff>50800</xdr:colOff>
      <xdr:row>78</xdr:row>
      <xdr:rowOff>5900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0872"/>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168092</xdr:rowOff>
    </xdr:from>
    <xdr:to>
      <xdr:col>10</xdr:col>
      <xdr:colOff>114300</xdr:colOff>
      <xdr:row>78</xdr:row>
      <xdr:rowOff>5900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97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74019</xdr:rowOff>
    </xdr:from>
    <xdr:to>
      <xdr:col>24</xdr:col>
      <xdr:colOff>114300</xdr:colOff>
      <xdr:row>78</xdr:row>
      <xdr:rowOff>4169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96896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32801</xdr:rowOff>
    </xdr:from>
    <xdr:to>
      <xdr:col>20</xdr:col>
      <xdr:colOff>38100</xdr:colOff>
      <xdr:row>77</xdr:row>
      <xdr:rowOff>134401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150928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18422</xdr:rowOff>
    </xdr:from>
    <xdr:to>
      <xdr:col>15</xdr:col>
      <xdr:colOff>101600</xdr:colOff>
      <xdr:row>77</xdr:row>
      <xdr:rowOff>120022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136549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126550</xdr:rowOff>
    </xdr:from>
    <xdr:to>
      <xdr:col>10</xdr:col>
      <xdr:colOff>165100</xdr:colOff>
      <xdr:row>78</xdr:row>
      <xdr:rowOff>56700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73227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117292</xdr:rowOff>
    </xdr:from>
    <xdr:to>
      <xdr:col>6</xdr:col>
      <xdr:colOff>38100</xdr:colOff>
      <xdr:row>78</xdr:row>
      <xdr:rowOff>47442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63969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59944</xdr:rowOff>
    </xdr:from>
    <xdr:to>
      <xdr:col>24</xdr:col>
      <xdr:colOff>63500</xdr:colOff>
      <xdr:row>96</xdr:row>
      <xdr:rowOff>69838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47694"/>
          <a:ext cx="838200" cy="1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59944</xdr:rowOff>
    </xdr:from>
    <xdr:to>
      <xdr:col>19</xdr:col>
      <xdr:colOff>177800</xdr:colOff>
      <xdr:row>96</xdr:row>
      <xdr:rowOff>149453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47694"/>
          <a:ext cx="889000" cy="2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149453</xdr:rowOff>
    </xdr:from>
    <xdr:to>
      <xdr:col>15</xdr:col>
      <xdr:colOff>50800</xdr:colOff>
      <xdr:row>97</xdr:row>
      <xdr:rowOff>30835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8653"/>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30835</xdr:rowOff>
    </xdr:from>
    <xdr:to>
      <xdr:col>10</xdr:col>
      <xdr:colOff>114300</xdr:colOff>
      <xdr:row>97</xdr:row>
      <xdr:rowOff>66675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61485"/>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19038</xdr:rowOff>
    </xdr:from>
    <xdr:to>
      <xdr:col>24</xdr:col>
      <xdr:colOff>114300</xdr:colOff>
      <xdr:row>96</xdr:row>
      <xdr:rowOff>120638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41915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9144</xdr:rowOff>
    </xdr:from>
    <xdr:to>
      <xdr:col>20</xdr:col>
      <xdr:colOff>38100</xdr:colOff>
      <xdr:row>95</xdr:row>
      <xdr:rowOff>110744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127271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7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98653</xdr:rowOff>
    </xdr:from>
    <xdr:to>
      <xdr:col>15</xdr:col>
      <xdr:colOff>101600</xdr:colOff>
      <xdr:row>97</xdr:row>
      <xdr:rowOff>28803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45330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151485</xdr:rowOff>
    </xdr:from>
    <xdr:to>
      <xdr:col>10</xdr:col>
      <xdr:colOff>165100</xdr:colOff>
      <xdr:row>97</xdr:row>
      <xdr:rowOff>81635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98162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15875</xdr:rowOff>
    </xdr:from>
    <xdr:to>
      <xdr:col>6</xdr:col>
      <xdr:colOff>38100</xdr:colOff>
      <xdr:row>97</xdr:row>
      <xdr:rowOff>117475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134002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2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54182</xdr:rowOff>
    </xdr:from>
    <xdr:to>
      <xdr:col>55</xdr:col>
      <xdr:colOff>0</xdr:colOff>
      <xdr:row>37</xdr:row>
      <xdr:rowOff>82006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7832"/>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25922</xdr:rowOff>
    </xdr:from>
    <xdr:to>
      <xdr:col>50</xdr:col>
      <xdr:colOff>114300</xdr:colOff>
      <xdr:row>37</xdr:row>
      <xdr:rowOff>54182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40872"/>
          <a:ext cx="889000" cy="10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25922</xdr:rowOff>
    </xdr:from>
    <xdr:to>
      <xdr:col>45</xdr:col>
      <xdr:colOff>177800</xdr:colOff>
      <xdr:row>37</xdr:row>
      <xdr:rowOff>154429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40872"/>
          <a:ext cx="889000" cy="11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154429</xdr:rowOff>
    </xdr:from>
    <xdr:to>
      <xdr:col>41</xdr:col>
      <xdr:colOff>50800</xdr:colOff>
      <xdr:row>37</xdr:row>
      <xdr:rowOff>163137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9807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31206</xdr:rowOff>
    </xdr:from>
    <xdr:to>
      <xdr:col>55</xdr:col>
      <xdr:colOff>50800</xdr:colOff>
      <xdr:row>37</xdr:row>
      <xdr:rowOff>132806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3382</xdr:rowOff>
    </xdr:from>
    <xdr:to>
      <xdr:col>50</xdr:col>
      <xdr:colOff>165100</xdr:colOff>
      <xdr:row>37</xdr:row>
      <xdr:rowOff>104982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96109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146572</xdr:rowOff>
    </xdr:from>
    <xdr:to>
      <xdr:col>46</xdr:col>
      <xdr:colOff>38100</xdr:colOff>
      <xdr:row>31</xdr:row>
      <xdr:rowOff>76722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67849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103629</xdr:rowOff>
    </xdr:from>
    <xdr:to>
      <xdr:col>41</xdr:col>
      <xdr:colOff>101600</xdr:colOff>
      <xdr:row>38</xdr:row>
      <xdr:rowOff>33779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24906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112337</xdr:rowOff>
    </xdr:from>
    <xdr:to>
      <xdr:col>36</xdr:col>
      <xdr:colOff>165100</xdr:colOff>
      <xdr:row>38</xdr:row>
      <xdr:rowOff>42487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33614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61054</xdr:rowOff>
    </xdr:from>
    <xdr:to>
      <xdr:col>55</xdr:col>
      <xdr:colOff>0</xdr:colOff>
      <xdr:row>57</xdr:row>
      <xdr:rowOff>23823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62254"/>
          <a:ext cx="838200" cy="13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23823</xdr:rowOff>
    </xdr:from>
    <xdr:to>
      <xdr:col>50</xdr:col>
      <xdr:colOff>114300</xdr:colOff>
      <xdr:row>57</xdr:row>
      <xdr:rowOff>26787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96473"/>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26787</xdr:rowOff>
    </xdr:from>
    <xdr:to>
      <xdr:col>45</xdr:col>
      <xdr:colOff>177800</xdr:colOff>
      <xdr:row>57</xdr:row>
      <xdr:rowOff>63927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99437"/>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63927</xdr:rowOff>
    </xdr:from>
    <xdr:to>
      <xdr:col>41</xdr:col>
      <xdr:colOff>50800</xdr:colOff>
      <xdr:row>58</xdr:row>
      <xdr:rowOff>21827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36577"/>
          <a:ext cx="8890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10254</xdr:rowOff>
    </xdr:from>
    <xdr:to>
      <xdr:col>55</xdr:col>
      <xdr:colOff>50800</xdr:colOff>
      <xdr:row>56</xdr:row>
      <xdr:rowOff>111854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160131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144473</xdr:rowOff>
    </xdr:from>
    <xdr:to>
      <xdr:col>50</xdr:col>
      <xdr:colOff>165100</xdr:colOff>
      <xdr:row>57</xdr:row>
      <xdr:rowOff>74623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65750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147437</xdr:rowOff>
    </xdr:from>
    <xdr:to>
      <xdr:col>46</xdr:col>
      <xdr:colOff>38100</xdr:colOff>
      <xdr:row>57</xdr:row>
      <xdr:rowOff>77587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4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13127</xdr:rowOff>
    </xdr:from>
    <xdr:to>
      <xdr:col>41</xdr:col>
      <xdr:colOff>101600</xdr:colOff>
      <xdr:row>57</xdr:row>
      <xdr:rowOff>114727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105854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142477</xdr:rowOff>
    </xdr:from>
    <xdr:to>
      <xdr:col>36</xdr:col>
      <xdr:colOff>165100</xdr:colOff>
      <xdr:row>58</xdr:row>
      <xdr:rowOff>72627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63754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52516</xdr:rowOff>
    </xdr:from>
    <xdr:to>
      <xdr:col>55</xdr:col>
      <xdr:colOff>0</xdr:colOff>
      <xdr:row>78</xdr:row>
      <xdr:rowOff>10748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54166"/>
          <a:ext cx="838200" cy="1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10748</xdr:rowOff>
    </xdr:from>
    <xdr:to>
      <xdr:col>50</xdr:col>
      <xdr:colOff>114300</xdr:colOff>
      <xdr:row>78</xdr:row>
      <xdr:rowOff>68421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83848"/>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68421</xdr:rowOff>
    </xdr:from>
    <xdr:to>
      <xdr:col>45</xdr:col>
      <xdr:colOff>177800</xdr:colOff>
      <xdr:row>78</xdr:row>
      <xdr:rowOff>154918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41521"/>
          <a:ext cx="8890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154918</xdr:rowOff>
    </xdr:from>
    <xdr:to>
      <xdr:col>41</xdr:col>
      <xdr:colOff>50800</xdr:colOff>
      <xdr:row>79</xdr:row>
      <xdr:rowOff>20022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28018"/>
          <a:ext cx="889000" cy="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1716</xdr:rowOff>
    </xdr:from>
    <xdr:to>
      <xdr:col>55</xdr:col>
      <xdr:colOff>50800</xdr:colOff>
      <xdr:row>77</xdr:row>
      <xdr:rowOff>103316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24593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131398</xdr:rowOff>
    </xdr:from>
    <xdr:to>
      <xdr:col>50</xdr:col>
      <xdr:colOff>165100</xdr:colOff>
      <xdr:row>78</xdr:row>
      <xdr:rowOff>61548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78075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17621</xdr:rowOff>
    </xdr:from>
    <xdr:to>
      <xdr:col>46</xdr:col>
      <xdr:colOff>38100</xdr:colOff>
      <xdr:row>78</xdr:row>
      <xdr:rowOff>119221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110348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104118</xdr:rowOff>
    </xdr:from>
    <xdr:to>
      <xdr:col>41</xdr:col>
      <xdr:colOff>101600</xdr:colOff>
      <xdr:row>79</xdr:row>
      <xdr:rowOff>34268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25395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140672</xdr:rowOff>
    </xdr:from>
    <xdr:to>
      <xdr:col>36</xdr:col>
      <xdr:colOff>165100</xdr:colOff>
      <xdr:row>79</xdr:row>
      <xdr:rowOff>70822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61949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20557</xdr:rowOff>
    </xdr:from>
    <xdr:to>
      <xdr:col>55</xdr:col>
      <xdr:colOff>0</xdr:colOff>
      <xdr:row>98</xdr:row>
      <xdr:rowOff>59590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22657"/>
          <a:ext cx="8382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383</xdr:rowOff>
    </xdr:from>
    <xdr:to>
      <xdr:col>50</xdr:col>
      <xdr:colOff>114300</xdr:colOff>
      <xdr:row>98</xdr:row>
      <xdr:rowOff>59590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02483"/>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152673</xdr:rowOff>
    </xdr:from>
    <xdr:to>
      <xdr:col>45</xdr:col>
      <xdr:colOff>177800</xdr:colOff>
      <xdr:row>98</xdr:row>
      <xdr:rowOff>383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783323"/>
          <a:ext cx="8890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152673</xdr:rowOff>
    </xdr:from>
    <xdr:to>
      <xdr:col>41</xdr:col>
      <xdr:colOff>50800</xdr:colOff>
      <xdr:row>98</xdr:row>
      <xdr:rowOff>136172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83323"/>
          <a:ext cx="889000" cy="1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141207</xdr:rowOff>
    </xdr:from>
    <xdr:to>
      <xdr:col>55</xdr:col>
      <xdr:colOff>50800</xdr:colOff>
      <xdr:row>98</xdr:row>
      <xdr:rowOff>71357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119634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8790</xdr:rowOff>
    </xdr:from>
    <xdr:to>
      <xdr:col>50</xdr:col>
      <xdr:colOff>165100</xdr:colOff>
      <xdr:row>98</xdr:row>
      <xdr:rowOff>110390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121033</xdr:rowOff>
    </xdr:from>
    <xdr:to>
      <xdr:col>46</xdr:col>
      <xdr:colOff>38100</xdr:colOff>
      <xdr:row>98</xdr:row>
      <xdr:rowOff>51183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42310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101873</xdr:rowOff>
    </xdr:from>
    <xdr:to>
      <xdr:col>41</xdr:col>
      <xdr:colOff>101600</xdr:colOff>
      <xdr:row>98</xdr:row>
      <xdr:rowOff>32023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23150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85372</xdr:rowOff>
    </xdr:from>
    <xdr:to>
      <xdr:col>36</xdr:col>
      <xdr:colOff>165100</xdr:colOff>
      <xdr:row>99</xdr:row>
      <xdr:rowOff>15522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6649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135905</xdr:rowOff>
    </xdr:from>
    <xdr:to>
      <xdr:col>85</xdr:col>
      <xdr:colOff>127000</xdr:colOff>
      <xdr:row>38</xdr:row>
      <xdr:rowOff>139563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100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134854</xdr:rowOff>
    </xdr:from>
    <xdr:to>
      <xdr:col>81</xdr:col>
      <xdr:colOff>50800</xdr:colOff>
      <xdr:row>38</xdr:row>
      <xdr:rowOff>139563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4995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134854</xdr:rowOff>
    </xdr:from>
    <xdr:to>
      <xdr:col>76</xdr:col>
      <xdr:colOff>114300</xdr:colOff>
      <xdr:row>38</xdr:row>
      <xdr:rowOff>136499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4995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133802</xdr:rowOff>
    </xdr:from>
    <xdr:to>
      <xdr:col>71</xdr:col>
      <xdr:colOff>177800</xdr:colOff>
      <xdr:row>38</xdr:row>
      <xdr:rowOff>136499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4890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85105</xdr:rowOff>
    </xdr:from>
    <xdr:to>
      <xdr:col>85</xdr:col>
      <xdr:colOff>177800</xdr:colOff>
      <xdr:row>39</xdr:row>
      <xdr:rowOff>15255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88763</xdr:rowOff>
    </xdr:from>
    <xdr:to>
      <xdr:col>81</xdr:col>
      <xdr:colOff>101600</xdr:colOff>
      <xdr:row>39</xdr:row>
      <xdr:rowOff>18913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10040</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84054</xdr:rowOff>
    </xdr:from>
    <xdr:to>
      <xdr:col>76</xdr:col>
      <xdr:colOff>165100</xdr:colOff>
      <xdr:row>39</xdr:row>
      <xdr:rowOff>14204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5331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9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85699</xdr:rowOff>
    </xdr:from>
    <xdr:to>
      <xdr:col>72</xdr:col>
      <xdr:colOff>38100</xdr:colOff>
      <xdr:row>39</xdr:row>
      <xdr:rowOff>15849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6976</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83002</xdr:rowOff>
    </xdr:from>
    <xdr:to>
      <xdr:col>67</xdr:col>
      <xdr:colOff>101600</xdr:colOff>
      <xdr:row>39</xdr:row>
      <xdr:rowOff>13152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4279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91211</xdr:rowOff>
    </xdr:from>
    <xdr:to>
      <xdr:col>85</xdr:col>
      <xdr:colOff>127000</xdr:colOff>
      <xdr:row>76</xdr:row>
      <xdr:rowOff>145326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21411"/>
          <a:ext cx="8382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91211</xdr:rowOff>
    </xdr:from>
    <xdr:to>
      <xdr:col>81</xdr:col>
      <xdr:colOff>50800</xdr:colOff>
      <xdr:row>77</xdr:row>
      <xdr:rowOff>13982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21411"/>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170307</xdr:rowOff>
    </xdr:from>
    <xdr:to>
      <xdr:col>76</xdr:col>
      <xdr:colOff>114300</xdr:colOff>
      <xdr:row>77</xdr:row>
      <xdr:rowOff>13982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00507"/>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106781</xdr:rowOff>
    </xdr:from>
    <xdr:to>
      <xdr:col>71</xdr:col>
      <xdr:colOff>177800</xdr:colOff>
      <xdr:row>76</xdr:row>
      <xdr:rowOff>170307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36981"/>
          <a:ext cx="889000" cy="6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94526</xdr:rowOff>
    </xdr:from>
    <xdr:to>
      <xdr:col>85</xdr:col>
      <xdr:colOff>177800</xdr:colOff>
      <xdr:row>77</xdr:row>
      <xdr:rowOff>24676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72953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40411</xdr:rowOff>
    </xdr:from>
    <xdr:to>
      <xdr:col>81</xdr:col>
      <xdr:colOff>101600</xdr:colOff>
      <xdr:row>76</xdr:row>
      <xdr:rowOff>142011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133138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134632</xdr:rowOff>
    </xdr:from>
    <xdr:to>
      <xdr:col>76</xdr:col>
      <xdr:colOff>165100</xdr:colOff>
      <xdr:row>77</xdr:row>
      <xdr:rowOff>64782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55909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119507</xdr:rowOff>
    </xdr:from>
    <xdr:to>
      <xdr:col>72</xdr:col>
      <xdr:colOff>38100</xdr:colOff>
      <xdr:row>77</xdr:row>
      <xdr:rowOff>49657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40784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55981</xdr:rowOff>
    </xdr:from>
    <xdr:to>
      <xdr:col>67</xdr:col>
      <xdr:colOff>101600</xdr:colOff>
      <xdr:row>76</xdr:row>
      <xdr:rowOff>157581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148708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154750</xdr:rowOff>
    </xdr:from>
    <xdr:to>
      <xdr:col>85</xdr:col>
      <xdr:colOff>127000</xdr:colOff>
      <xdr:row>96</xdr:row>
      <xdr:rowOff>70789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442500"/>
          <a:ext cx="8382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70789</xdr:rowOff>
    </xdr:from>
    <xdr:to>
      <xdr:col>81</xdr:col>
      <xdr:colOff>50800</xdr:colOff>
      <xdr:row>96</xdr:row>
      <xdr:rowOff>99250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529989"/>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99250</xdr:rowOff>
    </xdr:from>
    <xdr:to>
      <xdr:col>76</xdr:col>
      <xdr:colOff>114300</xdr:colOff>
      <xdr:row>97</xdr:row>
      <xdr:rowOff>143511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58450"/>
          <a:ext cx="889000" cy="2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101981</xdr:rowOff>
    </xdr:from>
    <xdr:to>
      <xdr:col>71</xdr:col>
      <xdr:colOff>177800</xdr:colOff>
      <xdr:row>97</xdr:row>
      <xdr:rowOff>143511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32631"/>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103950</xdr:rowOff>
    </xdr:from>
    <xdr:to>
      <xdr:col>85</xdr:col>
      <xdr:colOff>177800</xdr:colOff>
      <xdr:row>96</xdr:row>
      <xdr:rowOff>34100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3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126827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2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19989</xdr:rowOff>
    </xdr:from>
    <xdr:to>
      <xdr:col>81</xdr:col>
      <xdr:colOff>101600</xdr:colOff>
      <xdr:row>96</xdr:row>
      <xdr:rowOff>121589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7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138116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2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48450</xdr:rowOff>
    </xdr:from>
    <xdr:to>
      <xdr:col>76</xdr:col>
      <xdr:colOff>165100</xdr:colOff>
      <xdr:row>96</xdr:row>
      <xdr:rowOff>150050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166577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2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92711</xdr:rowOff>
    </xdr:from>
    <xdr:to>
      <xdr:col>72</xdr:col>
      <xdr:colOff>38100</xdr:colOff>
      <xdr:row>98</xdr:row>
      <xdr:rowOff>22861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39388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51181</xdr:rowOff>
    </xdr:from>
    <xdr:to>
      <xdr:col>67</xdr:col>
      <xdr:colOff>101600</xdr:colOff>
      <xdr:row>97</xdr:row>
      <xdr:rowOff>152781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169308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48620</xdr:rowOff>
    </xdr:from>
    <xdr:to>
      <xdr:col>116</xdr:col>
      <xdr:colOff>63500</xdr:colOff>
      <xdr:row>39</xdr:row>
      <xdr:rowOff>51493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35170"/>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51493</xdr:rowOff>
    </xdr:from>
    <xdr:to>
      <xdr:col>111</xdr:col>
      <xdr:colOff>177800</xdr:colOff>
      <xdr:row>39</xdr:row>
      <xdr:rowOff>52995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3804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52995</xdr:rowOff>
    </xdr:from>
    <xdr:to>
      <xdr:col>107</xdr:col>
      <xdr:colOff>50800</xdr:colOff>
      <xdr:row>39</xdr:row>
      <xdr:rowOff>60376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39545"/>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60376</xdr:rowOff>
    </xdr:from>
    <xdr:to>
      <xdr:col>102</xdr:col>
      <xdr:colOff>114300</xdr:colOff>
      <xdr:row>39</xdr:row>
      <xdr:rowOff>63413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46926"/>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169270</xdr:rowOff>
    </xdr:from>
    <xdr:to>
      <xdr:col>116</xdr:col>
      <xdr:colOff>114300</xdr:colOff>
      <xdr:row>39</xdr:row>
      <xdr:rowOff>99420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84197</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693</xdr:rowOff>
    </xdr:from>
    <xdr:to>
      <xdr:col>112</xdr:col>
      <xdr:colOff>38100</xdr:colOff>
      <xdr:row>39</xdr:row>
      <xdr:rowOff>102293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93420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2195</xdr:rowOff>
    </xdr:from>
    <xdr:to>
      <xdr:col>107</xdr:col>
      <xdr:colOff>101600</xdr:colOff>
      <xdr:row>39</xdr:row>
      <xdr:rowOff>103795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94922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9576</xdr:rowOff>
    </xdr:from>
    <xdr:to>
      <xdr:col>102</xdr:col>
      <xdr:colOff>165100</xdr:colOff>
      <xdr:row>39</xdr:row>
      <xdr:rowOff>111176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102303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12613</xdr:rowOff>
    </xdr:from>
    <xdr:to>
      <xdr:col>98</xdr:col>
      <xdr:colOff>38100</xdr:colOff>
      <xdr:row>39</xdr:row>
      <xdr:rowOff>114213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105340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79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75197</xdr:rowOff>
    </xdr:from>
    <xdr:to>
      <xdr:col>116</xdr:col>
      <xdr:colOff>63500</xdr:colOff>
      <xdr:row>57</xdr:row>
      <xdr:rowOff>78321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4784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75197</xdr:rowOff>
    </xdr:from>
    <xdr:to>
      <xdr:col>111</xdr:col>
      <xdr:colOff>177800</xdr:colOff>
      <xdr:row>57</xdr:row>
      <xdr:rowOff>76340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84784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76340</xdr:rowOff>
    </xdr:from>
    <xdr:to>
      <xdr:col>107</xdr:col>
      <xdr:colOff>50800</xdr:colOff>
      <xdr:row>57</xdr:row>
      <xdr:rowOff>77788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4899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76683</xdr:rowOff>
    </xdr:from>
    <xdr:to>
      <xdr:col>102</xdr:col>
      <xdr:colOff>114300</xdr:colOff>
      <xdr:row>57</xdr:row>
      <xdr:rowOff>77788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4933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27521</xdr:rowOff>
    </xdr:from>
    <xdr:to>
      <xdr:col>116</xdr:col>
      <xdr:colOff>114300</xdr:colOff>
      <xdr:row>57</xdr:row>
      <xdr:rowOff>129121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50398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5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24397</xdr:rowOff>
    </xdr:from>
    <xdr:to>
      <xdr:col>112</xdr:col>
      <xdr:colOff>38100</xdr:colOff>
      <xdr:row>57</xdr:row>
      <xdr:rowOff>125997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7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142524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7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25540</xdr:rowOff>
    </xdr:from>
    <xdr:to>
      <xdr:col>107</xdr:col>
      <xdr:colOff>101600</xdr:colOff>
      <xdr:row>57</xdr:row>
      <xdr:rowOff>127140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143667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7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26988</xdr:rowOff>
    </xdr:from>
    <xdr:to>
      <xdr:col>102</xdr:col>
      <xdr:colOff>165100</xdr:colOff>
      <xdr:row>57</xdr:row>
      <xdr:rowOff>128588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145115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57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25883</xdr:rowOff>
    </xdr:from>
    <xdr:to>
      <xdr:col>98</xdr:col>
      <xdr:colOff>38100</xdr:colOff>
      <xdr:row>57</xdr:row>
      <xdr:rowOff>127483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144010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57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97637</xdr:rowOff>
    </xdr:from>
    <xdr:to>
      <xdr:col>116</xdr:col>
      <xdr:colOff>63500</xdr:colOff>
      <xdr:row>77</xdr:row>
      <xdr:rowOff>113849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299287"/>
          <a:ext cx="8382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97637</xdr:rowOff>
    </xdr:from>
    <xdr:to>
      <xdr:col>111</xdr:col>
      <xdr:colOff>177800</xdr:colOff>
      <xdr:row>77</xdr:row>
      <xdr:rowOff>105811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99287"/>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92990</xdr:rowOff>
    </xdr:from>
    <xdr:to>
      <xdr:col>107</xdr:col>
      <xdr:colOff>50800</xdr:colOff>
      <xdr:row>77</xdr:row>
      <xdr:rowOff>105811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94640"/>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88760</xdr:rowOff>
    </xdr:from>
    <xdr:to>
      <xdr:col>102</xdr:col>
      <xdr:colOff>114300</xdr:colOff>
      <xdr:row>77</xdr:row>
      <xdr:rowOff>92990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9041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63049</xdr:rowOff>
    </xdr:from>
    <xdr:to>
      <xdr:col>116</xdr:col>
      <xdr:colOff>114300</xdr:colOff>
      <xdr:row>77</xdr:row>
      <xdr:rowOff>164649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41476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46837</xdr:rowOff>
    </xdr:from>
    <xdr:to>
      <xdr:col>112</xdr:col>
      <xdr:colOff>38100</xdr:colOff>
      <xdr:row>77</xdr:row>
      <xdr:rowOff>148437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139564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55011</xdr:rowOff>
    </xdr:from>
    <xdr:to>
      <xdr:col>107</xdr:col>
      <xdr:colOff>101600</xdr:colOff>
      <xdr:row>77</xdr:row>
      <xdr:rowOff>156611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147738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42190</xdr:rowOff>
    </xdr:from>
    <xdr:to>
      <xdr:col>102</xdr:col>
      <xdr:colOff>165100</xdr:colOff>
      <xdr:row>77</xdr:row>
      <xdr:rowOff>143790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134917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37960</xdr:rowOff>
    </xdr:from>
    <xdr:to>
      <xdr:col>98</xdr:col>
      <xdr:colOff>38100</xdr:colOff>
      <xdr:row>77</xdr:row>
      <xdr:rowOff>139560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130687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の乖離が一貫して大きいのは人件費である。これは、定員適正化計画に基づいて職員数の適正化に努めた結果、人口千人当たり職員数が類似団体内でも低く、手当等については必要最小限のもののみ設けることなどで人件費を抑えられたためである。</a:t>
          </a:r>
        </a:p>
        <a:p>
          <a:r>
            <a:rPr kumimoji="1" lang="ja-JP" altLang="en-US" sz="1300">
              <a:latin typeface="ＭＳ Ｐゴシック" panose="020B0600070205080204" pitchFamily="50" charset="-128"/>
              <a:ea typeface="ＭＳ Ｐゴシック" panose="020B0600070205080204" pitchFamily="50" charset="-128"/>
            </a:rPr>
            <a:t>　扶助費については、第２子以降の保育料等完全無料化などの子育て支援施策を充実するとともに、障がい者自立支援給付費などの社会福祉費が増加傾向にあることから、今後も上昇が見込まれる。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普通建設事業費については、中野島坪川線の踏切・道路改良工事や、中滑川駅前周辺の整備として新たな複合施設の建設に伴い、新規整備が上昇している。</a:t>
          </a:r>
        </a:p>
        <a:p>
          <a:r>
            <a:rPr kumimoji="1" lang="ja-JP" altLang="en-US" sz="1300">
              <a:latin typeface="ＭＳ Ｐゴシック" panose="020B0600070205080204" pitchFamily="50" charset="-128"/>
              <a:ea typeface="ＭＳ Ｐゴシック" panose="020B0600070205080204" pitchFamily="50" charset="-128"/>
            </a:rPr>
            <a:t>　公債費については、令和３年度に繰上償還を実施したため一時的に上昇している。今後、公共施設の整備等も予定されていることから、新規地方債の発行についてはこれまで以上に慎重な見極め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2D7725-6D3D-4AAD-8088-41881D7D1C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41D330D-AAE0-4C0D-8CF5-967D8CBFC79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F74C524-0D9B-418C-A353-68B80B7E84E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CEFE0AD-2C20-451A-9C61-779F6AC6AE9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ECFC59-98C5-40D2-B122-3767572888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326A2E-6B82-4981-AC4A-B810620348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3B92F5-40D3-4510-9434-9272AC0565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EF6A67-C654-4DB1-9F86-1AB93D3050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C849E2-DE16-4829-A8AF-8ED9981A3B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5F30362-28E9-42CE-962F-B5D77AA046E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32,878
32,362
54.62
16,601,588
15,389,860
1,134,408
8,100,503
9,800,765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6C854F-C99C-4663-BD22-E32C29F8D4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370DF7-646D-4512-A705-9579041F44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D0E481-0B64-4C11-B47F-B161428B32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DEF0DE-5636-413B-BC1A-40DC60B18D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B469D6-DF2F-4D17-B98B-60E950E671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22401A4-F23B-4DD5-B511-FF4DB45E728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12A92CB-3FD3-429C-B52C-78319F3DFAF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82D1453-FCC4-4D20-8284-0469AAB9684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2FE9719-B622-41BB-B84C-3F9A388ABC6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D98206-92CB-42B5-85F5-C0F927639A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011E234-ACEC-4BDD-8619-E6EC9D1B6B3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5DD614C-36EB-4D8D-A8BE-FDD5262925E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E79C936-9960-47D9-8DAF-2621220E5C3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34B9579-5ADD-4334-8BC5-6F1AAC34093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D744F0-1990-4037-BD70-C8E14159DE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D2FFCBC-6ED9-4F7B-80A6-59DED83A98A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3C08E7-7E68-42DE-8FF7-04E3DD3B5D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6320CFB-BA17-4ED2-8B2E-A1ED8A06A0C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63684AD-AD44-4F0E-BADA-043D3651A8E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414874E-71E1-4998-9B06-C0B02B2CDEA8}"/>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0AC5CE4-B770-4693-A579-5C51D8589D5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CAF24C8-00E9-4987-94E3-4B79B801C57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C43E46-3D3A-485B-968D-F286B169C13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FCC594F-0E84-434F-B4EF-16AD9BB641B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096A896-111D-41C6-AC4B-EB90215C462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F717F8B-67FF-44F1-8E96-DB522BFF019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4E0EB71-4E02-4350-AC93-A6400B68DA4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045C8B9-DF80-4E51-A2ED-5DCC0E4662F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8933A0B-1746-4623-9BF4-A1587ABB559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39CF6AF-B2BF-4853-890D-13D7FC2DF0A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86E8CF3-C6E3-46BD-A88E-DE2F565896CF}"/>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1BFE486-CB63-4180-8F0D-B34E820E364D}"/>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58FF2F4A-CB55-45C2-B33B-5BD36D4A64BA}"/>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C0EC2E3-5949-450E-A590-F4D7EDD083D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A99C55EB-C77B-4F2A-9D30-6EFD7D415D43}"/>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F59E1A3-BCA2-422B-BD15-D2FD7D3AF2F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2D9B086A-3E3B-41E5-A9DC-332DB2759CDF}"/>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D07A846-D864-46FF-AE31-3F5D895B4AA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22BFC298-EC71-48BA-B4C3-0A965C048245}"/>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221BA63-7087-4113-89CB-B0727D91F63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751241F2-EEC3-48EF-B7FB-E196B204C33A}"/>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C35FE03-F568-4352-9597-CD3F354329E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388DE45A-12DA-4FA1-9FA5-9FE8E787C9F2}"/>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A5722D6-7CF7-43B5-BBF9-05F038611CD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21DEE05F-CB90-4423-BB19-E63516E0B2E9}"/>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3BCA37F3-3AE0-40A0-BE06-6C8FC5F8C03A}"/>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6F97B4E0-4793-40EA-90D7-8671B4E63B63}"/>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E8E2A948-4DB0-4687-A097-B03E0075F6EC}"/>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9044D7C5-D7C5-4394-9F34-EA91E4E14745}"/>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146177</xdr:rowOff>
    </xdr:from>
    <xdr:to>
      <xdr:col>24</xdr:col>
      <xdr:colOff>63500</xdr:colOff>
      <xdr:row>36</xdr:row>
      <xdr:rowOff>90170</xdr:rowOff>
    </xdr:to>
    <xdr:cxnSp macro="">
      <xdr:nvCxnSpPr>
        <xdr:cNvPr id="61" name="直線コネクタ 60">
          <a:extLst>
            <a:ext uri="{FF2B5EF4-FFF2-40B4-BE49-F238E27FC236}">
              <a16:creationId xmlns:a16="http://schemas.microsoft.com/office/drawing/2014/main" id="{457EEA24-DC2F-47A4-8ACD-276A401791BF}"/>
            </a:ext>
          </a:extLst>
        </xdr:cNvPr>
        <xdr:cNvCxnSpPr/>
      </xdr:nvCxnSpPr>
      <xdr:spPr>
        <a:xfrm flipV="1">
          <a:off x="3797300" y="6146927"/>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210BE15E-11DB-41B4-96EA-EE6DDB266E55}"/>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BC9CED74-6C94-465F-B444-0AADF75238EA}"/>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90170</xdr:rowOff>
    </xdr:from>
    <xdr:to>
      <xdr:col>19</xdr:col>
      <xdr:colOff>177800</xdr:colOff>
      <xdr:row>36</xdr:row>
      <xdr:rowOff>149225</xdr:rowOff>
    </xdr:to>
    <xdr:cxnSp macro="">
      <xdr:nvCxnSpPr>
        <xdr:cNvPr id="64" name="直線コネクタ 63">
          <a:extLst>
            <a:ext uri="{FF2B5EF4-FFF2-40B4-BE49-F238E27FC236}">
              <a16:creationId xmlns:a16="http://schemas.microsoft.com/office/drawing/2014/main" id="{0669F60E-99D4-4686-87D3-7A14D79B141B}"/>
            </a:ext>
          </a:extLst>
        </xdr:cNvPr>
        <xdr:cNvCxnSpPr/>
      </xdr:nvCxnSpPr>
      <xdr:spPr>
        <a:xfrm flipV="1">
          <a:off x="2908300" y="62623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C6EBB400-C95D-4B10-A776-DD99BE426446}"/>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92DC2471-9073-4C7B-916E-AE5FBF00B4F2}"/>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66167</xdr:rowOff>
    </xdr:from>
    <xdr:to>
      <xdr:col>15</xdr:col>
      <xdr:colOff>50800</xdr:colOff>
      <xdr:row>36</xdr:row>
      <xdr:rowOff>149225</xdr:rowOff>
    </xdr:to>
    <xdr:cxnSp macro="">
      <xdr:nvCxnSpPr>
        <xdr:cNvPr id="67" name="直線コネクタ 66">
          <a:extLst>
            <a:ext uri="{FF2B5EF4-FFF2-40B4-BE49-F238E27FC236}">
              <a16:creationId xmlns:a16="http://schemas.microsoft.com/office/drawing/2014/main" id="{EFEE6CE2-4D50-40C6-9B2A-9F4431B45C4E}"/>
            </a:ext>
          </a:extLst>
        </xdr:cNvPr>
        <xdr:cNvCxnSpPr/>
      </xdr:nvCxnSpPr>
      <xdr:spPr>
        <a:xfrm>
          <a:off x="2019300" y="623836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BD0CFC18-3EF5-4305-9A86-A0AB8BE6A228}"/>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ACA55FBB-D045-40B4-BC7B-32E9C4F83A44}"/>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151511</xdr:rowOff>
    </xdr:from>
    <xdr:to>
      <xdr:col>10</xdr:col>
      <xdr:colOff>114300</xdr:colOff>
      <xdr:row>36</xdr:row>
      <xdr:rowOff>66167</xdr:rowOff>
    </xdr:to>
    <xdr:cxnSp macro="">
      <xdr:nvCxnSpPr>
        <xdr:cNvPr id="70" name="直線コネクタ 69">
          <a:extLst>
            <a:ext uri="{FF2B5EF4-FFF2-40B4-BE49-F238E27FC236}">
              <a16:creationId xmlns:a16="http://schemas.microsoft.com/office/drawing/2014/main" id="{5A4A75FD-5B51-47A0-BF7A-DCB149A5941E}"/>
            </a:ext>
          </a:extLst>
        </xdr:cNvPr>
        <xdr:cNvCxnSpPr/>
      </xdr:nvCxnSpPr>
      <xdr:spPr>
        <a:xfrm>
          <a:off x="1130300" y="615226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D410595E-40AF-4E60-A81B-98F0FB24F3D7}"/>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30F1DD2B-A90F-486B-BFCE-CC3D8C7307CF}"/>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9F832492-0DC4-476F-BEC9-D76F8A6DB145}"/>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52EBDCC1-FCB6-4C88-9983-298216001B58}"/>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F7681EB-6BB0-40C8-A0FD-C304A30A7F5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C552FF2-3C24-46B9-95EB-0D161EEDB4B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6ABECF7-ADB0-4386-A94C-8A1A2D103CB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E9CC640-C723-4FCC-96F3-2B62C335E5E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61FAEBA-3A98-42C8-A8AC-65FC8767484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95377</xdr:rowOff>
    </xdr:from>
    <xdr:to>
      <xdr:col>24</xdr:col>
      <xdr:colOff>114300</xdr:colOff>
      <xdr:row>36</xdr:row>
      <xdr:rowOff>25527</xdr:rowOff>
    </xdr:to>
    <xdr:sp macro="" textlink="">
      <xdr:nvSpPr>
        <xdr:cNvPr id="80" name="楕円 79">
          <a:extLst>
            <a:ext uri="{FF2B5EF4-FFF2-40B4-BE49-F238E27FC236}">
              <a16:creationId xmlns:a16="http://schemas.microsoft.com/office/drawing/2014/main" id="{2CF74CF9-28F3-441E-A3EB-C41D33CBE925}"/>
            </a:ext>
          </a:extLst>
        </xdr:cNvPr>
        <xdr:cNvSpPr/>
      </xdr:nvSpPr>
      <xdr:spPr>
        <a:xfrm>
          <a:off x="45847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73804</xdr:rowOff>
    </xdr:from>
    <xdr:ext cx="469744" cy="259045"/>
    <xdr:sp macro="" textlink="">
      <xdr:nvSpPr>
        <xdr:cNvPr id="81" name="議会費該当値テキスト">
          <a:extLst>
            <a:ext uri="{FF2B5EF4-FFF2-40B4-BE49-F238E27FC236}">
              <a16:creationId xmlns:a16="http://schemas.microsoft.com/office/drawing/2014/main" id="{A359ACBB-40DB-4997-908A-F55894AFA37D}"/>
            </a:ext>
          </a:extLst>
        </xdr:cNvPr>
        <xdr:cNvSpPr txBox="1"/>
      </xdr:nvSpPr>
      <xdr:spPr>
        <a:xfrm>
          <a:off x="4686300" y="60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39370</xdr:rowOff>
    </xdr:from>
    <xdr:to>
      <xdr:col>20</xdr:col>
      <xdr:colOff>38100</xdr:colOff>
      <xdr:row>36</xdr:row>
      <xdr:rowOff>140970</xdr:rowOff>
    </xdr:to>
    <xdr:sp macro="" textlink="">
      <xdr:nvSpPr>
        <xdr:cNvPr id="82" name="楕円 81">
          <a:extLst>
            <a:ext uri="{FF2B5EF4-FFF2-40B4-BE49-F238E27FC236}">
              <a16:creationId xmlns:a16="http://schemas.microsoft.com/office/drawing/2014/main" id="{A5F151AE-3C80-463F-915C-B1BC295E5624}"/>
            </a:ext>
          </a:extLst>
        </xdr:cNvPr>
        <xdr:cNvSpPr/>
      </xdr:nvSpPr>
      <xdr:spPr>
        <a:xfrm>
          <a:off x="3746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132097</xdr:rowOff>
    </xdr:from>
    <xdr:ext cx="469744" cy="259045"/>
    <xdr:sp macro="" textlink="">
      <xdr:nvSpPr>
        <xdr:cNvPr id="83" name="テキスト ボックス 82">
          <a:extLst>
            <a:ext uri="{FF2B5EF4-FFF2-40B4-BE49-F238E27FC236}">
              <a16:creationId xmlns:a16="http://schemas.microsoft.com/office/drawing/2014/main" id="{9C8DFD96-59D8-419F-8715-2743E713573C}"/>
            </a:ext>
          </a:extLst>
        </xdr:cNvPr>
        <xdr:cNvSpPr txBox="1"/>
      </xdr:nvSpPr>
      <xdr:spPr>
        <a:xfrm>
          <a:off x="3562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98425</xdr:rowOff>
    </xdr:from>
    <xdr:to>
      <xdr:col>15</xdr:col>
      <xdr:colOff>101600</xdr:colOff>
      <xdr:row>37</xdr:row>
      <xdr:rowOff>28575</xdr:rowOff>
    </xdr:to>
    <xdr:sp macro="" textlink="">
      <xdr:nvSpPr>
        <xdr:cNvPr id="84" name="楕円 83">
          <a:extLst>
            <a:ext uri="{FF2B5EF4-FFF2-40B4-BE49-F238E27FC236}">
              <a16:creationId xmlns:a16="http://schemas.microsoft.com/office/drawing/2014/main" id="{94C4C2CE-961F-49F7-B3F2-EFD1D64B6F02}"/>
            </a:ext>
          </a:extLst>
        </xdr:cNvPr>
        <xdr:cNvSpPr/>
      </xdr:nvSpPr>
      <xdr:spPr>
        <a:xfrm>
          <a:off x="2857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19702</xdr:rowOff>
    </xdr:from>
    <xdr:ext cx="469744" cy="259045"/>
    <xdr:sp macro="" textlink="">
      <xdr:nvSpPr>
        <xdr:cNvPr id="85" name="テキスト ボックス 84">
          <a:extLst>
            <a:ext uri="{FF2B5EF4-FFF2-40B4-BE49-F238E27FC236}">
              <a16:creationId xmlns:a16="http://schemas.microsoft.com/office/drawing/2014/main" id="{144B831E-7AA0-49A7-A4A1-301C67822E2F}"/>
            </a:ext>
          </a:extLst>
        </xdr:cNvPr>
        <xdr:cNvSpPr txBox="1"/>
      </xdr:nvSpPr>
      <xdr:spPr>
        <a:xfrm>
          <a:off x="2673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15367</xdr:rowOff>
    </xdr:from>
    <xdr:to>
      <xdr:col>10</xdr:col>
      <xdr:colOff>165100</xdr:colOff>
      <xdr:row>36</xdr:row>
      <xdr:rowOff>116967</xdr:rowOff>
    </xdr:to>
    <xdr:sp macro="" textlink="">
      <xdr:nvSpPr>
        <xdr:cNvPr id="86" name="楕円 85">
          <a:extLst>
            <a:ext uri="{FF2B5EF4-FFF2-40B4-BE49-F238E27FC236}">
              <a16:creationId xmlns:a16="http://schemas.microsoft.com/office/drawing/2014/main" id="{E693A6B8-9B56-4D15-8FB2-E575A96D7611}"/>
            </a:ext>
          </a:extLst>
        </xdr:cNvPr>
        <xdr:cNvSpPr/>
      </xdr:nvSpPr>
      <xdr:spPr>
        <a:xfrm>
          <a:off x="1968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108094</xdr:rowOff>
    </xdr:from>
    <xdr:ext cx="469744" cy="259045"/>
    <xdr:sp macro="" textlink="">
      <xdr:nvSpPr>
        <xdr:cNvPr id="87" name="テキスト ボックス 86">
          <a:extLst>
            <a:ext uri="{FF2B5EF4-FFF2-40B4-BE49-F238E27FC236}">
              <a16:creationId xmlns:a16="http://schemas.microsoft.com/office/drawing/2014/main" id="{F025CAA6-11BE-4735-91E9-04F4466636FC}"/>
            </a:ext>
          </a:extLst>
        </xdr:cNvPr>
        <xdr:cNvSpPr txBox="1"/>
      </xdr:nvSpPr>
      <xdr:spPr>
        <a:xfrm>
          <a:off x="1784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100711</xdr:rowOff>
    </xdr:from>
    <xdr:to>
      <xdr:col>6</xdr:col>
      <xdr:colOff>38100</xdr:colOff>
      <xdr:row>36</xdr:row>
      <xdr:rowOff>30861</xdr:rowOff>
    </xdr:to>
    <xdr:sp macro="" textlink="">
      <xdr:nvSpPr>
        <xdr:cNvPr id="88" name="楕円 87">
          <a:extLst>
            <a:ext uri="{FF2B5EF4-FFF2-40B4-BE49-F238E27FC236}">
              <a16:creationId xmlns:a16="http://schemas.microsoft.com/office/drawing/2014/main" id="{0FE2F3B1-E86F-46BE-B6A0-9390A73C8967}"/>
            </a:ext>
          </a:extLst>
        </xdr:cNvPr>
        <xdr:cNvSpPr/>
      </xdr:nvSpPr>
      <xdr:spPr>
        <a:xfrm>
          <a:off x="107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21988</xdr:rowOff>
    </xdr:from>
    <xdr:ext cx="469744" cy="259045"/>
    <xdr:sp macro="" textlink="">
      <xdr:nvSpPr>
        <xdr:cNvPr id="89" name="テキスト ボックス 88">
          <a:extLst>
            <a:ext uri="{FF2B5EF4-FFF2-40B4-BE49-F238E27FC236}">
              <a16:creationId xmlns:a16="http://schemas.microsoft.com/office/drawing/2014/main" id="{1C9D41D0-2CDC-49FF-BDE0-ABC6095C5D88}"/>
            </a:ext>
          </a:extLst>
        </xdr:cNvPr>
        <xdr:cNvSpPr txBox="1"/>
      </xdr:nvSpPr>
      <xdr:spPr>
        <a:xfrm>
          <a:off x="895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512E706-A9C2-460B-AFF4-206A55BA6E6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77EAA21-5DDC-487C-B3B4-FFCEFFD9D3D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ECBED363-DBBB-400B-87ED-37B69DFC991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6A608000-B4B6-4873-986B-7CDB92716A0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A361BB9-81A7-4D5B-9C8B-138C6C872C7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3401F9C-D2CE-4B5C-8BBF-6B7C2262712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018E16A-2E4A-47D7-83F4-BC6C193E476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E0EFD88-3D69-4614-BC03-B249C7C5003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04D775F-0060-4EBD-9315-3603C5C2DC0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8FC2741-7256-4ABC-9CE8-CF366D66AC8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D0A61998-9466-43F2-867E-59FDF61BBAE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43880A56-1359-4636-AB19-6A767176D018}"/>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388FBFFE-DC78-4ECA-804C-3D87648CA612}"/>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E60E2084-1EFA-4384-A8FA-37E20DCABF6B}"/>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3875A7DD-BFDD-465B-A0A9-F23F7A5F8907}"/>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98B609B9-CD83-48EF-BBA5-76143BB4DA6B}"/>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680C4C1D-9675-4098-8BB1-2869E04BF623}"/>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9FC635CC-9B6F-4ECC-A395-6A9557B7F065}"/>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B2FE205A-18BB-45B3-B66D-E9E03AC8908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DD794A7B-416B-4A97-9AED-BD134A9F1CE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55D4154-2CD0-414E-A8AE-BD2325A3FF1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2A60E53A-DD34-4458-B7E0-0A4A917603B5}"/>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A4ABA6D-0280-4CF9-B131-AC3247C20D78}"/>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9C2D94E3-59CB-4D2D-B64F-349053D1627F}"/>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AE44172C-4AB3-41DD-9957-E055E5C2AB86}"/>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9DFF0FAD-8549-498D-A532-2426C68A701F}"/>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83025</xdr:rowOff>
    </xdr:from>
    <xdr:to>
      <xdr:col>24</xdr:col>
      <xdr:colOff>63500</xdr:colOff>
      <xdr:row>56</xdr:row>
      <xdr:rowOff>121092</xdr:rowOff>
    </xdr:to>
    <xdr:cxnSp macro="">
      <xdr:nvCxnSpPr>
        <xdr:cNvPr id="116" name="直線コネクタ 115">
          <a:extLst>
            <a:ext uri="{FF2B5EF4-FFF2-40B4-BE49-F238E27FC236}">
              <a16:creationId xmlns:a16="http://schemas.microsoft.com/office/drawing/2014/main" id="{FC795D95-9DA7-4A26-9896-3BF7B54A911C}"/>
            </a:ext>
          </a:extLst>
        </xdr:cNvPr>
        <xdr:cNvCxnSpPr/>
      </xdr:nvCxnSpPr>
      <xdr:spPr>
        <a:xfrm flipV="1">
          <a:off x="3797300" y="9684225"/>
          <a:ext cx="8382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56EC64F3-D77B-4941-BB2E-DD2108A99222}"/>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E2F20072-B0E8-43FC-9F27-688D23382232}"/>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17555</xdr:rowOff>
    </xdr:from>
    <xdr:to>
      <xdr:col>19</xdr:col>
      <xdr:colOff>177800</xdr:colOff>
      <xdr:row>56</xdr:row>
      <xdr:rowOff>121092</xdr:rowOff>
    </xdr:to>
    <xdr:cxnSp macro="">
      <xdr:nvCxnSpPr>
        <xdr:cNvPr id="119" name="直線コネクタ 118">
          <a:extLst>
            <a:ext uri="{FF2B5EF4-FFF2-40B4-BE49-F238E27FC236}">
              <a16:creationId xmlns:a16="http://schemas.microsoft.com/office/drawing/2014/main" id="{BE861762-00B2-41ED-8A8B-225DDFE22DD0}"/>
            </a:ext>
          </a:extLst>
        </xdr:cNvPr>
        <xdr:cNvCxnSpPr/>
      </xdr:nvCxnSpPr>
      <xdr:spPr>
        <a:xfrm>
          <a:off x="2908300" y="9275855"/>
          <a:ext cx="889000" cy="4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39BE3A4B-B1F0-4171-AD4A-D35BCC08381D}"/>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A5ACF74D-2CBD-4F49-BC36-29ECD18777AD}"/>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17555</xdr:rowOff>
    </xdr:from>
    <xdr:to>
      <xdr:col>15</xdr:col>
      <xdr:colOff>50800</xdr:colOff>
      <xdr:row>57</xdr:row>
      <xdr:rowOff>68198</xdr:rowOff>
    </xdr:to>
    <xdr:cxnSp macro="">
      <xdr:nvCxnSpPr>
        <xdr:cNvPr id="122" name="直線コネクタ 121">
          <a:extLst>
            <a:ext uri="{FF2B5EF4-FFF2-40B4-BE49-F238E27FC236}">
              <a16:creationId xmlns:a16="http://schemas.microsoft.com/office/drawing/2014/main" id="{35C2EFF6-70DE-4640-AE32-D619E9CF9DD6}"/>
            </a:ext>
          </a:extLst>
        </xdr:cNvPr>
        <xdr:cNvCxnSpPr/>
      </xdr:nvCxnSpPr>
      <xdr:spPr>
        <a:xfrm flipV="1">
          <a:off x="2019300" y="9275855"/>
          <a:ext cx="889000" cy="5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3FA98D12-F537-4E89-A29D-6C56F224C921}"/>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83F5FB1A-D4D3-4126-BF4E-5C877543836E}"/>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68198</xdr:rowOff>
    </xdr:from>
    <xdr:to>
      <xdr:col>10</xdr:col>
      <xdr:colOff>114300</xdr:colOff>
      <xdr:row>57</xdr:row>
      <xdr:rowOff>72473</xdr:rowOff>
    </xdr:to>
    <xdr:cxnSp macro="">
      <xdr:nvCxnSpPr>
        <xdr:cNvPr id="125" name="直線コネクタ 124">
          <a:extLst>
            <a:ext uri="{FF2B5EF4-FFF2-40B4-BE49-F238E27FC236}">
              <a16:creationId xmlns:a16="http://schemas.microsoft.com/office/drawing/2014/main" id="{7089D901-AAB6-429F-85BD-3C500E69578A}"/>
            </a:ext>
          </a:extLst>
        </xdr:cNvPr>
        <xdr:cNvCxnSpPr/>
      </xdr:nvCxnSpPr>
      <xdr:spPr>
        <a:xfrm flipV="1">
          <a:off x="1130300" y="9840848"/>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30A6B922-C45A-47BF-827F-8F4DA581B633}"/>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43547356-15AD-4833-9F2D-E229C8F204BF}"/>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66670AB8-8F2A-421D-9460-134EAEB4858A}"/>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2C6C8A4E-A16A-41A4-B4DB-B9FA737186DF}"/>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D47DE46-6773-4D27-80B1-33F9AB82157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2E85537-29D5-45F8-A365-0F6523B2435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D29EF77-B3EE-46D8-8A61-194ACC75C49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BCA6FC6-78C3-4650-9426-95DB870F1A4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C7841F3-077E-4D34-8C2C-BE20741044E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32225</xdr:rowOff>
    </xdr:from>
    <xdr:to>
      <xdr:col>24</xdr:col>
      <xdr:colOff>114300</xdr:colOff>
      <xdr:row>56</xdr:row>
      <xdr:rowOff>133825</xdr:rowOff>
    </xdr:to>
    <xdr:sp macro="" textlink="">
      <xdr:nvSpPr>
        <xdr:cNvPr id="135" name="楕円 134">
          <a:extLst>
            <a:ext uri="{FF2B5EF4-FFF2-40B4-BE49-F238E27FC236}">
              <a16:creationId xmlns:a16="http://schemas.microsoft.com/office/drawing/2014/main" id="{990DC99F-5059-4F58-B6C3-6B6BC3840D2D}"/>
            </a:ext>
          </a:extLst>
        </xdr:cNvPr>
        <xdr:cNvSpPr/>
      </xdr:nvSpPr>
      <xdr:spPr>
        <a:xfrm>
          <a:off x="4584700" y="9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10652</xdr:rowOff>
    </xdr:from>
    <xdr:ext cx="534377" cy="259045"/>
    <xdr:sp macro="" textlink="">
      <xdr:nvSpPr>
        <xdr:cNvPr id="136" name="総務費該当値テキスト">
          <a:extLst>
            <a:ext uri="{FF2B5EF4-FFF2-40B4-BE49-F238E27FC236}">
              <a16:creationId xmlns:a16="http://schemas.microsoft.com/office/drawing/2014/main" id="{48525437-A7CE-4C53-BEEB-3D4DA1B6D15E}"/>
            </a:ext>
          </a:extLst>
        </xdr:cNvPr>
        <xdr:cNvSpPr txBox="1"/>
      </xdr:nvSpPr>
      <xdr:spPr>
        <a:xfrm>
          <a:off x="4686300" y="96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70292</xdr:rowOff>
    </xdr:from>
    <xdr:to>
      <xdr:col>20</xdr:col>
      <xdr:colOff>38100</xdr:colOff>
      <xdr:row>57</xdr:row>
      <xdr:rowOff>442</xdr:rowOff>
    </xdr:to>
    <xdr:sp macro="" textlink="">
      <xdr:nvSpPr>
        <xdr:cNvPr id="137" name="楕円 136">
          <a:extLst>
            <a:ext uri="{FF2B5EF4-FFF2-40B4-BE49-F238E27FC236}">
              <a16:creationId xmlns:a16="http://schemas.microsoft.com/office/drawing/2014/main" id="{272044A4-BA13-4996-B461-0E5C0FE8FF15}"/>
            </a:ext>
          </a:extLst>
        </xdr:cNvPr>
        <xdr:cNvSpPr/>
      </xdr:nvSpPr>
      <xdr:spPr>
        <a:xfrm>
          <a:off x="3746500" y="96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163019</xdr:rowOff>
    </xdr:from>
    <xdr:ext cx="534377" cy="259045"/>
    <xdr:sp macro="" textlink="">
      <xdr:nvSpPr>
        <xdr:cNvPr id="138" name="テキスト ボックス 137">
          <a:extLst>
            <a:ext uri="{FF2B5EF4-FFF2-40B4-BE49-F238E27FC236}">
              <a16:creationId xmlns:a16="http://schemas.microsoft.com/office/drawing/2014/main" id="{9D0104A2-9E6B-474B-8080-5448C664A487}"/>
            </a:ext>
          </a:extLst>
        </xdr:cNvPr>
        <xdr:cNvSpPr txBox="1"/>
      </xdr:nvSpPr>
      <xdr:spPr>
        <a:xfrm>
          <a:off x="3530111" y="97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138205</xdr:rowOff>
    </xdr:from>
    <xdr:to>
      <xdr:col>15</xdr:col>
      <xdr:colOff>101600</xdr:colOff>
      <xdr:row>54</xdr:row>
      <xdr:rowOff>68355</xdr:rowOff>
    </xdr:to>
    <xdr:sp macro="" textlink="">
      <xdr:nvSpPr>
        <xdr:cNvPr id="139" name="楕円 138">
          <a:extLst>
            <a:ext uri="{FF2B5EF4-FFF2-40B4-BE49-F238E27FC236}">
              <a16:creationId xmlns:a16="http://schemas.microsoft.com/office/drawing/2014/main" id="{8BD6640C-F23C-40B9-A2EE-8ECECA105B8E}"/>
            </a:ext>
          </a:extLst>
        </xdr:cNvPr>
        <xdr:cNvSpPr/>
      </xdr:nvSpPr>
      <xdr:spPr>
        <a:xfrm>
          <a:off x="2857500" y="92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59482</xdr:rowOff>
    </xdr:from>
    <xdr:ext cx="599010" cy="259045"/>
    <xdr:sp macro="" textlink="">
      <xdr:nvSpPr>
        <xdr:cNvPr id="140" name="テキスト ボックス 139">
          <a:extLst>
            <a:ext uri="{FF2B5EF4-FFF2-40B4-BE49-F238E27FC236}">
              <a16:creationId xmlns:a16="http://schemas.microsoft.com/office/drawing/2014/main" id="{9F768004-8F82-42B1-9F77-C4EF15835721}"/>
            </a:ext>
          </a:extLst>
        </xdr:cNvPr>
        <xdr:cNvSpPr txBox="1"/>
      </xdr:nvSpPr>
      <xdr:spPr>
        <a:xfrm>
          <a:off x="2608795" y="931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17398</xdr:rowOff>
    </xdr:from>
    <xdr:to>
      <xdr:col>10</xdr:col>
      <xdr:colOff>165100</xdr:colOff>
      <xdr:row>57</xdr:row>
      <xdr:rowOff>118998</xdr:rowOff>
    </xdr:to>
    <xdr:sp macro="" textlink="">
      <xdr:nvSpPr>
        <xdr:cNvPr id="141" name="楕円 140">
          <a:extLst>
            <a:ext uri="{FF2B5EF4-FFF2-40B4-BE49-F238E27FC236}">
              <a16:creationId xmlns:a16="http://schemas.microsoft.com/office/drawing/2014/main" id="{2C14603D-D045-4C45-BE9A-D67DB4DED1AB}"/>
            </a:ext>
          </a:extLst>
        </xdr:cNvPr>
        <xdr:cNvSpPr/>
      </xdr:nvSpPr>
      <xdr:spPr>
        <a:xfrm>
          <a:off x="1968500" y="97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110125</xdr:rowOff>
    </xdr:from>
    <xdr:ext cx="534377" cy="259045"/>
    <xdr:sp macro="" textlink="">
      <xdr:nvSpPr>
        <xdr:cNvPr id="142" name="テキスト ボックス 141">
          <a:extLst>
            <a:ext uri="{FF2B5EF4-FFF2-40B4-BE49-F238E27FC236}">
              <a16:creationId xmlns:a16="http://schemas.microsoft.com/office/drawing/2014/main" id="{5C171EC4-4C67-4B16-8F74-0B2EFAD9D7B6}"/>
            </a:ext>
          </a:extLst>
        </xdr:cNvPr>
        <xdr:cNvSpPr txBox="1"/>
      </xdr:nvSpPr>
      <xdr:spPr>
        <a:xfrm>
          <a:off x="1752111" y="98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21673</xdr:rowOff>
    </xdr:from>
    <xdr:to>
      <xdr:col>6</xdr:col>
      <xdr:colOff>38100</xdr:colOff>
      <xdr:row>57</xdr:row>
      <xdr:rowOff>123273</xdr:rowOff>
    </xdr:to>
    <xdr:sp macro="" textlink="">
      <xdr:nvSpPr>
        <xdr:cNvPr id="143" name="楕円 142">
          <a:extLst>
            <a:ext uri="{FF2B5EF4-FFF2-40B4-BE49-F238E27FC236}">
              <a16:creationId xmlns:a16="http://schemas.microsoft.com/office/drawing/2014/main" id="{2F9E749A-EF1B-4C7E-81F7-B6616AE3B644}"/>
            </a:ext>
          </a:extLst>
        </xdr:cNvPr>
        <xdr:cNvSpPr/>
      </xdr:nvSpPr>
      <xdr:spPr>
        <a:xfrm>
          <a:off x="1079500" y="97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114400</xdr:rowOff>
    </xdr:from>
    <xdr:ext cx="534377" cy="259045"/>
    <xdr:sp macro="" textlink="">
      <xdr:nvSpPr>
        <xdr:cNvPr id="144" name="テキスト ボックス 143">
          <a:extLst>
            <a:ext uri="{FF2B5EF4-FFF2-40B4-BE49-F238E27FC236}">
              <a16:creationId xmlns:a16="http://schemas.microsoft.com/office/drawing/2014/main" id="{495F7BB1-321B-42D0-B7B7-47F7CE20995D}"/>
            </a:ext>
          </a:extLst>
        </xdr:cNvPr>
        <xdr:cNvSpPr txBox="1"/>
      </xdr:nvSpPr>
      <xdr:spPr>
        <a:xfrm>
          <a:off x="863111" y="98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CED2D57A-C4E4-46D5-B217-3E17EFC3764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EF74B97F-4271-48B7-8843-DD930E90A36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6011D75D-3045-41D2-8EFC-6A427490FA2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5CCB8608-484B-47C5-B377-EBD4AFF5105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E9ECD39D-17E8-4BD7-A664-2A389635FFC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E6A5202E-F2D4-4240-8A5C-359241BFEF4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9F3CC8F0-F52D-4BFC-B4D2-C63FFDD3A32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89551B5E-ED2E-428D-9A1A-52F7656933A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144803AF-E7D5-4272-8216-7CD8EB639F9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CE8EA318-457C-433C-B621-8B21076A9B5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3EB871DB-00A3-4099-B10B-36141681E1E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162E2B5D-F6CB-40C7-8DB5-AD800E303C45}"/>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95E72C07-8926-409C-9EBD-1B41E4288CF5}"/>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5B500954-3AC8-4D23-B546-16E85BDE6D2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1A1E12D7-EFCD-4399-817B-81F59E400243}"/>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74301B4D-2C1F-49D7-A889-AC24815E4FB6}"/>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2035A481-FBF1-4050-9A4F-5D04CEC5D57E}"/>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3D2193A9-CA1F-43F1-A5FC-1C6B6FEB1035}"/>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70FFF8E1-BE04-4D4E-881B-1A01B06C09C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576E36CC-ED2B-4C2B-8E9E-6D32F46F704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50975915-C3A3-40F2-8E6F-72BABA4AE8DE}"/>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2F6EE530-F02A-4FA5-8AE8-0108CA54BA49}"/>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6D922F9D-A557-4C05-8CD4-FEED5EDA1DC6}"/>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6A346F13-DF09-404B-9FCD-3B62CACA915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71897288-3831-4813-89AA-2BD03BC7CAE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4525A79E-0EDD-4D84-A192-6C83661EE24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1034114D-B38A-4DC7-9FBE-4D13B7D7DD1E}"/>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C43330AD-E896-4640-A2B5-651F4EDA51C2}"/>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4416BE96-6017-4F30-A0D6-3B5C1FC32CEB}"/>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C5278256-ED7E-47A4-98B8-E0C30EF4E8E4}"/>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256E61EE-CAFA-4D51-B79F-5916C9002959}"/>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151991</xdr:rowOff>
    </xdr:from>
    <xdr:to>
      <xdr:col>24</xdr:col>
      <xdr:colOff>63500</xdr:colOff>
      <xdr:row>77</xdr:row>
      <xdr:rowOff>133028</xdr:rowOff>
    </xdr:to>
    <xdr:cxnSp macro="">
      <xdr:nvCxnSpPr>
        <xdr:cNvPr id="176" name="直線コネクタ 175">
          <a:extLst>
            <a:ext uri="{FF2B5EF4-FFF2-40B4-BE49-F238E27FC236}">
              <a16:creationId xmlns:a16="http://schemas.microsoft.com/office/drawing/2014/main" id="{48411B0B-48FD-4CD7-9B88-ABA97DB7DB97}"/>
            </a:ext>
          </a:extLst>
        </xdr:cNvPr>
        <xdr:cNvCxnSpPr/>
      </xdr:nvCxnSpPr>
      <xdr:spPr>
        <a:xfrm>
          <a:off x="3797300" y="13182191"/>
          <a:ext cx="838200" cy="1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92AA6181-54E0-4A1B-994A-20CAE94D5AF4}"/>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C97D5B2-4456-45E2-8EA4-CCFC37160437}"/>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151991</xdr:rowOff>
    </xdr:from>
    <xdr:to>
      <xdr:col>19</xdr:col>
      <xdr:colOff>177800</xdr:colOff>
      <xdr:row>78</xdr:row>
      <xdr:rowOff>8472</xdr:rowOff>
    </xdr:to>
    <xdr:cxnSp macro="">
      <xdr:nvCxnSpPr>
        <xdr:cNvPr id="179" name="直線コネクタ 178">
          <a:extLst>
            <a:ext uri="{FF2B5EF4-FFF2-40B4-BE49-F238E27FC236}">
              <a16:creationId xmlns:a16="http://schemas.microsoft.com/office/drawing/2014/main" id="{8CE3649F-21D5-46F3-AD6A-3009129F2C65}"/>
            </a:ext>
          </a:extLst>
        </xdr:cNvPr>
        <xdr:cNvCxnSpPr/>
      </xdr:nvCxnSpPr>
      <xdr:spPr>
        <a:xfrm flipV="1">
          <a:off x="2908300" y="13182191"/>
          <a:ext cx="889000" cy="1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A45EF38F-9DF9-4686-A949-CCF22C201BBF}"/>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D3E23E73-6F63-4D97-89DE-D3B603331875}"/>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8472</xdr:rowOff>
    </xdr:from>
    <xdr:to>
      <xdr:col>15</xdr:col>
      <xdr:colOff>50800</xdr:colOff>
      <xdr:row>78</xdr:row>
      <xdr:rowOff>116731</xdr:rowOff>
    </xdr:to>
    <xdr:cxnSp macro="">
      <xdr:nvCxnSpPr>
        <xdr:cNvPr id="182" name="直線コネクタ 181">
          <a:extLst>
            <a:ext uri="{FF2B5EF4-FFF2-40B4-BE49-F238E27FC236}">
              <a16:creationId xmlns:a16="http://schemas.microsoft.com/office/drawing/2014/main" id="{7520F97D-1BC8-4BCC-AF67-2D14F6E3CFCE}"/>
            </a:ext>
          </a:extLst>
        </xdr:cNvPr>
        <xdr:cNvCxnSpPr/>
      </xdr:nvCxnSpPr>
      <xdr:spPr>
        <a:xfrm flipV="1">
          <a:off x="2019300" y="1338157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F1E5CCB7-0E5B-45E7-BA1D-2444C229CFC5}"/>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FC766DA1-EB2C-43F3-BC39-BF47C549811D}"/>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116731</xdr:rowOff>
    </xdr:from>
    <xdr:to>
      <xdr:col>10</xdr:col>
      <xdr:colOff>114300</xdr:colOff>
      <xdr:row>78</xdr:row>
      <xdr:rowOff>165238</xdr:rowOff>
    </xdr:to>
    <xdr:cxnSp macro="">
      <xdr:nvCxnSpPr>
        <xdr:cNvPr id="185" name="直線コネクタ 184">
          <a:extLst>
            <a:ext uri="{FF2B5EF4-FFF2-40B4-BE49-F238E27FC236}">
              <a16:creationId xmlns:a16="http://schemas.microsoft.com/office/drawing/2014/main" id="{4A5449C5-608D-4BB3-A246-2D93B14A631F}"/>
            </a:ext>
          </a:extLst>
        </xdr:cNvPr>
        <xdr:cNvCxnSpPr/>
      </xdr:nvCxnSpPr>
      <xdr:spPr>
        <a:xfrm flipV="1">
          <a:off x="1130300" y="13489831"/>
          <a:ext cx="8890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8F7B28AB-5D2F-425B-A5AB-BCA6CF4FEC93}"/>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E2E35206-76AC-41BB-B124-E91F573FF523}"/>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C6AFB3EC-F780-4680-BCA8-56B30AAFB8FF}"/>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582987A0-895D-4AB0-90A8-85E5434FF9EA}"/>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F954BD5-6F1A-44E7-BB97-740A42FEB8F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740D066-5174-412D-BA83-4B540FA12ED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CA0559E-958F-452A-9ED8-D0A7EC6190B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F0E1563-874B-4861-8373-7CE3D09A05E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AF1D9CF-5F59-4F9F-B9FB-7F6D05BA6F1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82228</xdr:rowOff>
    </xdr:from>
    <xdr:to>
      <xdr:col>24</xdr:col>
      <xdr:colOff>114300</xdr:colOff>
      <xdr:row>78</xdr:row>
      <xdr:rowOff>12378</xdr:rowOff>
    </xdr:to>
    <xdr:sp macro="" textlink="">
      <xdr:nvSpPr>
        <xdr:cNvPr id="195" name="楕円 194">
          <a:extLst>
            <a:ext uri="{FF2B5EF4-FFF2-40B4-BE49-F238E27FC236}">
              <a16:creationId xmlns:a16="http://schemas.microsoft.com/office/drawing/2014/main" id="{C6A91D55-68B5-46D4-91E8-B299A18725FC}"/>
            </a:ext>
          </a:extLst>
        </xdr:cNvPr>
        <xdr:cNvSpPr/>
      </xdr:nvSpPr>
      <xdr:spPr>
        <a:xfrm>
          <a:off x="4584700" y="132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60655</xdr:rowOff>
    </xdr:from>
    <xdr:ext cx="599010" cy="259045"/>
    <xdr:sp macro="" textlink="">
      <xdr:nvSpPr>
        <xdr:cNvPr id="196" name="民生費該当値テキスト">
          <a:extLst>
            <a:ext uri="{FF2B5EF4-FFF2-40B4-BE49-F238E27FC236}">
              <a16:creationId xmlns:a16="http://schemas.microsoft.com/office/drawing/2014/main" id="{A1EDEA93-61F4-41E6-94B3-F9EED687BDE5}"/>
            </a:ext>
          </a:extLst>
        </xdr:cNvPr>
        <xdr:cNvSpPr txBox="1"/>
      </xdr:nvSpPr>
      <xdr:spPr>
        <a:xfrm>
          <a:off x="4686300" y="1326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101191</xdr:rowOff>
    </xdr:from>
    <xdr:to>
      <xdr:col>20</xdr:col>
      <xdr:colOff>38100</xdr:colOff>
      <xdr:row>77</xdr:row>
      <xdr:rowOff>31341</xdr:rowOff>
    </xdr:to>
    <xdr:sp macro="" textlink="">
      <xdr:nvSpPr>
        <xdr:cNvPr id="197" name="楕円 196">
          <a:extLst>
            <a:ext uri="{FF2B5EF4-FFF2-40B4-BE49-F238E27FC236}">
              <a16:creationId xmlns:a16="http://schemas.microsoft.com/office/drawing/2014/main" id="{21480B73-8881-4274-94D2-1586F9330FF3}"/>
            </a:ext>
          </a:extLst>
        </xdr:cNvPr>
        <xdr:cNvSpPr/>
      </xdr:nvSpPr>
      <xdr:spPr>
        <a:xfrm>
          <a:off x="3746500" y="131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22468</xdr:rowOff>
    </xdr:from>
    <xdr:ext cx="599010" cy="259045"/>
    <xdr:sp macro="" textlink="">
      <xdr:nvSpPr>
        <xdr:cNvPr id="198" name="テキスト ボックス 197">
          <a:extLst>
            <a:ext uri="{FF2B5EF4-FFF2-40B4-BE49-F238E27FC236}">
              <a16:creationId xmlns:a16="http://schemas.microsoft.com/office/drawing/2014/main" id="{C6298E9A-4B30-4CD2-A743-8E3BD8850C89}"/>
            </a:ext>
          </a:extLst>
        </xdr:cNvPr>
        <xdr:cNvSpPr txBox="1"/>
      </xdr:nvSpPr>
      <xdr:spPr>
        <a:xfrm>
          <a:off x="3497795" y="132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129122</xdr:rowOff>
    </xdr:from>
    <xdr:to>
      <xdr:col>15</xdr:col>
      <xdr:colOff>101600</xdr:colOff>
      <xdr:row>78</xdr:row>
      <xdr:rowOff>59272</xdr:rowOff>
    </xdr:to>
    <xdr:sp macro="" textlink="">
      <xdr:nvSpPr>
        <xdr:cNvPr id="199" name="楕円 198">
          <a:extLst>
            <a:ext uri="{FF2B5EF4-FFF2-40B4-BE49-F238E27FC236}">
              <a16:creationId xmlns:a16="http://schemas.microsoft.com/office/drawing/2014/main" id="{596FF210-3208-4049-ADDF-A67A6708007D}"/>
            </a:ext>
          </a:extLst>
        </xdr:cNvPr>
        <xdr:cNvSpPr/>
      </xdr:nvSpPr>
      <xdr:spPr>
        <a:xfrm>
          <a:off x="2857500" y="133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50399</xdr:rowOff>
    </xdr:from>
    <xdr:ext cx="599010" cy="259045"/>
    <xdr:sp macro="" textlink="">
      <xdr:nvSpPr>
        <xdr:cNvPr id="200" name="テキスト ボックス 199">
          <a:extLst>
            <a:ext uri="{FF2B5EF4-FFF2-40B4-BE49-F238E27FC236}">
              <a16:creationId xmlns:a16="http://schemas.microsoft.com/office/drawing/2014/main" id="{4344A4C2-4F4B-41AE-A69F-3E7BDC5CBFF8}"/>
            </a:ext>
          </a:extLst>
        </xdr:cNvPr>
        <xdr:cNvSpPr txBox="1"/>
      </xdr:nvSpPr>
      <xdr:spPr>
        <a:xfrm>
          <a:off x="2608795" y="134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65931</xdr:rowOff>
    </xdr:from>
    <xdr:to>
      <xdr:col>10</xdr:col>
      <xdr:colOff>165100</xdr:colOff>
      <xdr:row>78</xdr:row>
      <xdr:rowOff>167531</xdr:rowOff>
    </xdr:to>
    <xdr:sp macro="" textlink="">
      <xdr:nvSpPr>
        <xdr:cNvPr id="201" name="楕円 200">
          <a:extLst>
            <a:ext uri="{FF2B5EF4-FFF2-40B4-BE49-F238E27FC236}">
              <a16:creationId xmlns:a16="http://schemas.microsoft.com/office/drawing/2014/main" id="{4F3497A9-6EEF-4919-A154-882EF3E41C6D}"/>
            </a:ext>
          </a:extLst>
        </xdr:cNvPr>
        <xdr:cNvSpPr/>
      </xdr:nvSpPr>
      <xdr:spPr>
        <a:xfrm>
          <a:off x="1968500" y="13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158658</xdr:rowOff>
    </xdr:from>
    <xdr:ext cx="599010" cy="259045"/>
    <xdr:sp macro="" textlink="">
      <xdr:nvSpPr>
        <xdr:cNvPr id="202" name="テキスト ボックス 201">
          <a:extLst>
            <a:ext uri="{FF2B5EF4-FFF2-40B4-BE49-F238E27FC236}">
              <a16:creationId xmlns:a16="http://schemas.microsoft.com/office/drawing/2014/main" id="{A1A468FF-2F1A-408D-8467-5ADF709A7E7B}"/>
            </a:ext>
          </a:extLst>
        </xdr:cNvPr>
        <xdr:cNvSpPr txBox="1"/>
      </xdr:nvSpPr>
      <xdr:spPr>
        <a:xfrm>
          <a:off x="1719795" y="1353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114438</xdr:rowOff>
    </xdr:from>
    <xdr:to>
      <xdr:col>6</xdr:col>
      <xdr:colOff>38100</xdr:colOff>
      <xdr:row>79</xdr:row>
      <xdr:rowOff>44588</xdr:rowOff>
    </xdr:to>
    <xdr:sp macro="" textlink="">
      <xdr:nvSpPr>
        <xdr:cNvPr id="203" name="楕円 202">
          <a:extLst>
            <a:ext uri="{FF2B5EF4-FFF2-40B4-BE49-F238E27FC236}">
              <a16:creationId xmlns:a16="http://schemas.microsoft.com/office/drawing/2014/main" id="{0E3C8584-755F-4BEA-98CF-618AF01E5D16}"/>
            </a:ext>
          </a:extLst>
        </xdr:cNvPr>
        <xdr:cNvSpPr/>
      </xdr:nvSpPr>
      <xdr:spPr>
        <a:xfrm>
          <a:off x="1079500" y="134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35715</xdr:rowOff>
    </xdr:from>
    <xdr:ext cx="599010" cy="259045"/>
    <xdr:sp macro="" textlink="">
      <xdr:nvSpPr>
        <xdr:cNvPr id="204" name="テキスト ボックス 203">
          <a:extLst>
            <a:ext uri="{FF2B5EF4-FFF2-40B4-BE49-F238E27FC236}">
              <a16:creationId xmlns:a16="http://schemas.microsoft.com/office/drawing/2014/main" id="{F35509A3-D581-41B5-82FB-82BCC7F92BF5}"/>
            </a:ext>
          </a:extLst>
        </xdr:cNvPr>
        <xdr:cNvSpPr txBox="1"/>
      </xdr:nvSpPr>
      <xdr:spPr>
        <a:xfrm>
          <a:off x="830795" y="135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71EDE6BA-D201-4A7A-87F5-430602EA62C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1E0E43E-1B2F-42EC-9071-446DA8738BE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C0CF25D-DAD7-4B9F-8C9A-F1FBF289D68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EB83BA6D-4908-4174-BA2F-80577022C74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B7A98670-B133-4A05-A75A-34F3BB69880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54804CD5-EBFA-4F48-B1BF-A68300B0FCA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326216C2-096E-4940-8F9B-C4228354A16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A774F41-FBB3-49A3-80C7-EB433E455A7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D2DBEBC-6EF6-476B-96CC-F1C01AD4A30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7EE27DC-7E2C-460D-8CDC-939E56AA0AF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CA1AB986-B7A6-42FC-96F5-53A4E1285C84}"/>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8203948D-4713-4E6E-9DE5-4A60134E7D1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F080CCF4-D553-4455-BE4C-841C6009C827}"/>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6B3D071F-DFCC-4304-AD24-7BA17B74B0A6}"/>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C3A8D73A-BADE-4407-B6F0-526925006027}"/>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6610ACAE-8972-4258-9DF1-9C665D8FA50D}"/>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8C31A82C-78AD-4CB2-AE31-277D71DE4FA1}"/>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B93DFD7-1690-4C4D-A58C-08B0D753729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EC3820E0-3048-4ED0-BDE5-94898EF77C5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31F1CAD2-0BB8-40B6-9664-20DAA5F8713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67ED5B35-DE08-40A1-B361-956EC4BC617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1E41622C-8017-4FA7-A589-DD2618E67051}"/>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B996BE19-DB86-40B2-AA74-2490949CDEC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7C1716E5-556A-435A-A431-F04FF8B53FD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9671D39A-EE0D-4CA4-8115-B70242E2348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3A2B67DD-9197-4417-9408-71C95997AB5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7ED8995D-2708-4DDB-B7C4-CDCB295DFE63}"/>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47695960-6955-4E19-82A9-5EC14A07F612}"/>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467C211-7DDE-43E1-8F04-E16B80930C6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546FADB5-500C-4FF3-B4EC-99AB424F1DB1}"/>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624527AB-4330-4F2D-8A07-A105D58AD4FB}"/>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61530</xdr:rowOff>
    </xdr:from>
    <xdr:to>
      <xdr:col>24</xdr:col>
      <xdr:colOff>63500</xdr:colOff>
      <xdr:row>99</xdr:row>
      <xdr:rowOff>76639</xdr:rowOff>
    </xdr:to>
    <xdr:cxnSp macro="">
      <xdr:nvCxnSpPr>
        <xdr:cNvPr id="236" name="直線コネクタ 235">
          <a:extLst>
            <a:ext uri="{FF2B5EF4-FFF2-40B4-BE49-F238E27FC236}">
              <a16:creationId xmlns:a16="http://schemas.microsoft.com/office/drawing/2014/main" id="{68B5EDA3-5FC1-4680-8A1C-AA11569578BF}"/>
            </a:ext>
          </a:extLst>
        </xdr:cNvPr>
        <xdr:cNvCxnSpPr/>
      </xdr:nvCxnSpPr>
      <xdr:spPr>
        <a:xfrm>
          <a:off x="3797300" y="17035080"/>
          <a:ext cx="8382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30F42538-88C3-479E-A6A1-F0D856FED312}"/>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7F314125-57F9-40CB-B6BE-F28F2455ED66}"/>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61530</xdr:rowOff>
    </xdr:from>
    <xdr:to>
      <xdr:col>19</xdr:col>
      <xdr:colOff>177800</xdr:colOff>
      <xdr:row>99</xdr:row>
      <xdr:rowOff>147038</xdr:rowOff>
    </xdr:to>
    <xdr:cxnSp macro="">
      <xdr:nvCxnSpPr>
        <xdr:cNvPr id="239" name="直線コネクタ 238">
          <a:extLst>
            <a:ext uri="{FF2B5EF4-FFF2-40B4-BE49-F238E27FC236}">
              <a16:creationId xmlns:a16="http://schemas.microsoft.com/office/drawing/2014/main" id="{84B2B5FB-64B1-4D6C-B6C6-45351856C2FC}"/>
            </a:ext>
          </a:extLst>
        </xdr:cNvPr>
        <xdr:cNvCxnSpPr/>
      </xdr:nvCxnSpPr>
      <xdr:spPr>
        <a:xfrm flipV="1">
          <a:off x="2908300" y="17035080"/>
          <a:ext cx="889000" cy="8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CE6653AD-B148-4494-91F7-2E4EC96C9585}"/>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237741D0-CA33-4559-81C7-FFD537FD7D1B}"/>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135334</xdr:rowOff>
    </xdr:from>
    <xdr:to>
      <xdr:col>15</xdr:col>
      <xdr:colOff>50800</xdr:colOff>
      <xdr:row>99</xdr:row>
      <xdr:rowOff>147038</xdr:rowOff>
    </xdr:to>
    <xdr:cxnSp macro="">
      <xdr:nvCxnSpPr>
        <xdr:cNvPr id="242" name="直線コネクタ 241">
          <a:extLst>
            <a:ext uri="{FF2B5EF4-FFF2-40B4-BE49-F238E27FC236}">
              <a16:creationId xmlns:a16="http://schemas.microsoft.com/office/drawing/2014/main" id="{E9C3A957-B39E-4EDB-99DC-07505DE48632}"/>
            </a:ext>
          </a:extLst>
        </xdr:cNvPr>
        <xdr:cNvCxnSpPr/>
      </xdr:nvCxnSpPr>
      <xdr:spPr>
        <a:xfrm>
          <a:off x="2019300" y="1710888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86CD23A4-6011-4AAC-BA3D-F88381DF1BDB}"/>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301DD639-4502-46F3-B68D-0530E515829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135334</xdr:rowOff>
    </xdr:from>
    <xdr:to>
      <xdr:col>10</xdr:col>
      <xdr:colOff>114300</xdr:colOff>
      <xdr:row>99</xdr:row>
      <xdr:rowOff>153536</xdr:rowOff>
    </xdr:to>
    <xdr:cxnSp macro="">
      <xdr:nvCxnSpPr>
        <xdr:cNvPr id="245" name="直線コネクタ 244">
          <a:extLst>
            <a:ext uri="{FF2B5EF4-FFF2-40B4-BE49-F238E27FC236}">
              <a16:creationId xmlns:a16="http://schemas.microsoft.com/office/drawing/2014/main" id="{518C8D5B-D23D-41FA-A780-28470DED7CC8}"/>
            </a:ext>
          </a:extLst>
        </xdr:cNvPr>
        <xdr:cNvCxnSpPr/>
      </xdr:nvCxnSpPr>
      <xdr:spPr>
        <a:xfrm flipV="1">
          <a:off x="1130300" y="17108884"/>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958B11A8-FA33-4B9B-BF77-AE0D90416BF3}"/>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B48DB2F8-E79E-447D-8735-72EE5E2E4BB7}"/>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D67C5909-8CB6-415E-B9CB-F3A4395DFA4A}"/>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97D08DAB-6105-4D74-88C9-D9F5099DD4D6}"/>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3C03572-7E57-4222-9110-2A311616E2C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C8B85D6-1088-43D3-B15F-13049A8C850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F61ADC1-FB17-4BF4-94C7-30C269059CC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126BC01-78B3-49F4-A109-88F37228E0E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F25C4EA-E609-42DF-99C9-E3E03334F4B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25839</xdr:rowOff>
    </xdr:from>
    <xdr:to>
      <xdr:col>24</xdr:col>
      <xdr:colOff>114300</xdr:colOff>
      <xdr:row>99</xdr:row>
      <xdr:rowOff>127439</xdr:rowOff>
    </xdr:to>
    <xdr:sp macro="" textlink="">
      <xdr:nvSpPr>
        <xdr:cNvPr id="255" name="楕円 254">
          <a:extLst>
            <a:ext uri="{FF2B5EF4-FFF2-40B4-BE49-F238E27FC236}">
              <a16:creationId xmlns:a16="http://schemas.microsoft.com/office/drawing/2014/main" id="{B2E523D3-26AF-48A4-BE9B-6F5ED0F12B15}"/>
            </a:ext>
          </a:extLst>
        </xdr:cNvPr>
        <xdr:cNvSpPr/>
      </xdr:nvSpPr>
      <xdr:spPr>
        <a:xfrm>
          <a:off x="4584700" y="16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112216</xdr:rowOff>
    </xdr:from>
    <xdr:ext cx="534377" cy="259045"/>
    <xdr:sp macro="" textlink="">
      <xdr:nvSpPr>
        <xdr:cNvPr id="256" name="衛生費該当値テキスト">
          <a:extLst>
            <a:ext uri="{FF2B5EF4-FFF2-40B4-BE49-F238E27FC236}">
              <a16:creationId xmlns:a16="http://schemas.microsoft.com/office/drawing/2014/main" id="{35627717-91FE-499D-8435-5313147E5AD1}"/>
            </a:ext>
          </a:extLst>
        </xdr:cNvPr>
        <xdr:cNvSpPr txBox="1"/>
      </xdr:nvSpPr>
      <xdr:spPr>
        <a:xfrm>
          <a:off x="4686300" y="169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10730</xdr:rowOff>
    </xdr:from>
    <xdr:to>
      <xdr:col>20</xdr:col>
      <xdr:colOff>38100</xdr:colOff>
      <xdr:row>99</xdr:row>
      <xdr:rowOff>112330</xdr:rowOff>
    </xdr:to>
    <xdr:sp macro="" textlink="">
      <xdr:nvSpPr>
        <xdr:cNvPr id="257" name="楕円 256">
          <a:extLst>
            <a:ext uri="{FF2B5EF4-FFF2-40B4-BE49-F238E27FC236}">
              <a16:creationId xmlns:a16="http://schemas.microsoft.com/office/drawing/2014/main" id="{D0C49305-7CF2-4B9C-B129-0D61E5459B77}"/>
            </a:ext>
          </a:extLst>
        </xdr:cNvPr>
        <xdr:cNvSpPr/>
      </xdr:nvSpPr>
      <xdr:spPr>
        <a:xfrm>
          <a:off x="3746500" y="169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103457</xdr:rowOff>
    </xdr:from>
    <xdr:ext cx="534377" cy="259045"/>
    <xdr:sp macro="" textlink="">
      <xdr:nvSpPr>
        <xdr:cNvPr id="258" name="テキスト ボックス 257">
          <a:extLst>
            <a:ext uri="{FF2B5EF4-FFF2-40B4-BE49-F238E27FC236}">
              <a16:creationId xmlns:a16="http://schemas.microsoft.com/office/drawing/2014/main" id="{3DA8368B-2756-499C-9DE3-EB1A510A91D0}"/>
            </a:ext>
          </a:extLst>
        </xdr:cNvPr>
        <xdr:cNvSpPr txBox="1"/>
      </xdr:nvSpPr>
      <xdr:spPr>
        <a:xfrm>
          <a:off x="3530111" y="170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96238</xdr:rowOff>
    </xdr:from>
    <xdr:to>
      <xdr:col>15</xdr:col>
      <xdr:colOff>101600</xdr:colOff>
      <xdr:row>100</xdr:row>
      <xdr:rowOff>26388</xdr:rowOff>
    </xdr:to>
    <xdr:sp macro="" textlink="">
      <xdr:nvSpPr>
        <xdr:cNvPr id="259" name="楕円 258">
          <a:extLst>
            <a:ext uri="{FF2B5EF4-FFF2-40B4-BE49-F238E27FC236}">
              <a16:creationId xmlns:a16="http://schemas.microsoft.com/office/drawing/2014/main" id="{AEB10C0F-1514-4053-8886-EA71549E64D7}"/>
            </a:ext>
          </a:extLst>
        </xdr:cNvPr>
        <xdr:cNvSpPr/>
      </xdr:nvSpPr>
      <xdr:spPr>
        <a:xfrm>
          <a:off x="2857500" y="17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17515</xdr:rowOff>
    </xdr:from>
    <xdr:ext cx="534377" cy="259045"/>
    <xdr:sp macro="" textlink="">
      <xdr:nvSpPr>
        <xdr:cNvPr id="260" name="テキスト ボックス 259">
          <a:extLst>
            <a:ext uri="{FF2B5EF4-FFF2-40B4-BE49-F238E27FC236}">
              <a16:creationId xmlns:a16="http://schemas.microsoft.com/office/drawing/2014/main" id="{651E5904-F4EA-40C8-8DA8-3CD4140AAF9C}"/>
            </a:ext>
          </a:extLst>
        </xdr:cNvPr>
        <xdr:cNvSpPr txBox="1"/>
      </xdr:nvSpPr>
      <xdr:spPr>
        <a:xfrm>
          <a:off x="2641111" y="171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84534</xdr:rowOff>
    </xdr:from>
    <xdr:to>
      <xdr:col>10</xdr:col>
      <xdr:colOff>165100</xdr:colOff>
      <xdr:row>100</xdr:row>
      <xdr:rowOff>14684</xdr:rowOff>
    </xdr:to>
    <xdr:sp macro="" textlink="">
      <xdr:nvSpPr>
        <xdr:cNvPr id="261" name="楕円 260">
          <a:extLst>
            <a:ext uri="{FF2B5EF4-FFF2-40B4-BE49-F238E27FC236}">
              <a16:creationId xmlns:a16="http://schemas.microsoft.com/office/drawing/2014/main" id="{BD54BC6C-C63A-4F71-B150-9F61E43308A7}"/>
            </a:ext>
          </a:extLst>
        </xdr:cNvPr>
        <xdr:cNvSpPr/>
      </xdr:nvSpPr>
      <xdr:spPr>
        <a:xfrm>
          <a:off x="1968500" y="170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5811</xdr:rowOff>
    </xdr:from>
    <xdr:ext cx="534377" cy="259045"/>
    <xdr:sp macro="" textlink="">
      <xdr:nvSpPr>
        <xdr:cNvPr id="262" name="テキスト ボックス 261">
          <a:extLst>
            <a:ext uri="{FF2B5EF4-FFF2-40B4-BE49-F238E27FC236}">
              <a16:creationId xmlns:a16="http://schemas.microsoft.com/office/drawing/2014/main" id="{A971EA39-84A9-4651-85B6-9FE800FC9F49}"/>
            </a:ext>
          </a:extLst>
        </xdr:cNvPr>
        <xdr:cNvSpPr txBox="1"/>
      </xdr:nvSpPr>
      <xdr:spPr>
        <a:xfrm>
          <a:off x="1752111" y="171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102736</xdr:rowOff>
    </xdr:from>
    <xdr:to>
      <xdr:col>6</xdr:col>
      <xdr:colOff>38100</xdr:colOff>
      <xdr:row>100</xdr:row>
      <xdr:rowOff>32886</xdr:rowOff>
    </xdr:to>
    <xdr:sp macro="" textlink="">
      <xdr:nvSpPr>
        <xdr:cNvPr id="263" name="楕円 262">
          <a:extLst>
            <a:ext uri="{FF2B5EF4-FFF2-40B4-BE49-F238E27FC236}">
              <a16:creationId xmlns:a16="http://schemas.microsoft.com/office/drawing/2014/main" id="{C3244164-035C-4B85-BAA7-D35A9630D9FA}"/>
            </a:ext>
          </a:extLst>
        </xdr:cNvPr>
        <xdr:cNvSpPr/>
      </xdr:nvSpPr>
      <xdr:spPr>
        <a:xfrm>
          <a:off x="1079500" y="170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24013</xdr:rowOff>
    </xdr:from>
    <xdr:ext cx="534377" cy="259045"/>
    <xdr:sp macro="" textlink="">
      <xdr:nvSpPr>
        <xdr:cNvPr id="264" name="テキスト ボックス 263">
          <a:extLst>
            <a:ext uri="{FF2B5EF4-FFF2-40B4-BE49-F238E27FC236}">
              <a16:creationId xmlns:a16="http://schemas.microsoft.com/office/drawing/2014/main" id="{10151634-6270-4A09-AAFB-6B5A10707286}"/>
            </a:ext>
          </a:extLst>
        </xdr:cNvPr>
        <xdr:cNvSpPr txBox="1"/>
      </xdr:nvSpPr>
      <xdr:spPr>
        <a:xfrm>
          <a:off x="863111" y="171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FEB31F70-DA30-42A3-90D1-F31C2381EA5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70681A63-3DDE-4BE0-A55F-5A6C9C869DF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7403F90-BF94-400F-938A-E34B114A81D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72E4B9F-E304-478E-81A9-9E45C397E1C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D02F3918-235B-4EA3-9CA3-8A6E2374347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17B49A69-A173-44FE-922C-2EE33FFACF5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4497A614-4511-4AE7-9389-3BB118C0899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3F1A50A0-920C-4AA5-B705-4E16AA819C7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4AB1368D-E23C-477D-8907-CB7EA5B9B95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B6618C8-AD3B-49CB-8950-ED7ECE2E0C7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A5600B47-869E-4541-BFBF-EBDBD6D3CAD2}"/>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22A9CCD8-8624-4E14-80F2-FD4A276B8D4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B4351534-847C-4573-902A-9B47F42426A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60B2EB48-1E5C-4941-83CC-0E14849302C5}"/>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3F705181-E6FE-43D0-B123-76655E9B2AAE}"/>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1B11E18A-50F6-44F7-AE6C-DF6EDA9C0B18}"/>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88E7C343-84C5-47CF-8D4D-72D70B6E457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333AFFED-9C69-438A-9941-8F5EBF7F525F}"/>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75F32D5C-0869-4647-9B08-51097E5E1F7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525982BF-FA1A-4251-AC6A-D442990E052A}"/>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B273224E-B1F4-4AF1-A1BE-9137B8BF4B4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5A87ACFE-144F-43DC-8E54-DC38E7836C0E}"/>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BC2460A2-B16B-495F-8264-547DE96792B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965AE8A3-3A3D-42E9-B6BF-6B3572AF43DE}"/>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4B84674-5B8E-413E-8D4F-4A94A48B896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B3B9A78-9B8C-4342-A414-D0D45B9E3632}"/>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E479DE9A-2499-4D76-9B9D-65E398E37E3A}"/>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BD4CEDD1-92B9-4460-991F-780D0F3E5FD3}"/>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4E0B3000-CE9D-435F-BDE9-BE8E3F24C1BB}"/>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7920EAD0-D0A9-4CAD-A255-5A1AB9B6A8FD}"/>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38463</xdr:rowOff>
    </xdr:from>
    <xdr:to>
      <xdr:col>55</xdr:col>
      <xdr:colOff>0</xdr:colOff>
      <xdr:row>37</xdr:row>
      <xdr:rowOff>113248</xdr:rowOff>
    </xdr:to>
    <xdr:cxnSp macro="">
      <xdr:nvCxnSpPr>
        <xdr:cNvPr id="295" name="直線コネクタ 294">
          <a:extLst>
            <a:ext uri="{FF2B5EF4-FFF2-40B4-BE49-F238E27FC236}">
              <a16:creationId xmlns:a16="http://schemas.microsoft.com/office/drawing/2014/main" id="{7F4796D4-A210-491D-9F52-100ECF310AA9}"/>
            </a:ext>
          </a:extLst>
        </xdr:cNvPr>
        <xdr:cNvCxnSpPr/>
      </xdr:nvCxnSpPr>
      <xdr:spPr>
        <a:xfrm>
          <a:off x="9639300" y="6382113"/>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752443DA-84C6-49AF-9E65-1F355195538F}"/>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D32848C0-C95F-49CC-9D53-F2BF1318BAF5}"/>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37810</xdr:rowOff>
    </xdr:from>
    <xdr:to>
      <xdr:col>50</xdr:col>
      <xdr:colOff>114300</xdr:colOff>
      <xdr:row>37</xdr:row>
      <xdr:rowOff>38463</xdr:rowOff>
    </xdr:to>
    <xdr:cxnSp macro="">
      <xdr:nvCxnSpPr>
        <xdr:cNvPr id="298" name="直線コネクタ 297">
          <a:extLst>
            <a:ext uri="{FF2B5EF4-FFF2-40B4-BE49-F238E27FC236}">
              <a16:creationId xmlns:a16="http://schemas.microsoft.com/office/drawing/2014/main" id="{3E83F48F-A84D-4AB1-B73E-A867FC133213}"/>
            </a:ext>
          </a:extLst>
        </xdr:cNvPr>
        <xdr:cNvCxnSpPr/>
      </xdr:nvCxnSpPr>
      <xdr:spPr>
        <a:xfrm>
          <a:off x="8750300" y="638146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EFE0272B-E506-4E7F-82A8-F1B7DF05407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5E4FF5C5-718B-4795-89A4-A30AE3248D0E}"/>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10378</xdr:rowOff>
    </xdr:from>
    <xdr:to>
      <xdr:col>45</xdr:col>
      <xdr:colOff>177800</xdr:colOff>
      <xdr:row>37</xdr:row>
      <xdr:rowOff>37810</xdr:rowOff>
    </xdr:to>
    <xdr:cxnSp macro="">
      <xdr:nvCxnSpPr>
        <xdr:cNvPr id="301" name="直線コネクタ 300">
          <a:extLst>
            <a:ext uri="{FF2B5EF4-FFF2-40B4-BE49-F238E27FC236}">
              <a16:creationId xmlns:a16="http://schemas.microsoft.com/office/drawing/2014/main" id="{7BC217DC-DFF9-4FBF-993A-F13EA0E9B848}"/>
            </a:ext>
          </a:extLst>
        </xdr:cNvPr>
        <xdr:cNvCxnSpPr/>
      </xdr:nvCxnSpPr>
      <xdr:spPr>
        <a:xfrm>
          <a:off x="7861300" y="6354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A38F4EE-6F3A-4AA1-8C11-E961FDACD13B}"/>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87CA5287-3424-463C-BD0E-508552945049}"/>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10378</xdr:rowOff>
    </xdr:from>
    <xdr:to>
      <xdr:col>41</xdr:col>
      <xdr:colOff>50800</xdr:colOff>
      <xdr:row>37</xdr:row>
      <xdr:rowOff>38463</xdr:rowOff>
    </xdr:to>
    <xdr:cxnSp macro="">
      <xdr:nvCxnSpPr>
        <xdr:cNvPr id="304" name="直線コネクタ 303">
          <a:extLst>
            <a:ext uri="{FF2B5EF4-FFF2-40B4-BE49-F238E27FC236}">
              <a16:creationId xmlns:a16="http://schemas.microsoft.com/office/drawing/2014/main" id="{DBB01921-F9AE-4C73-8038-D7502BEB547E}"/>
            </a:ext>
          </a:extLst>
        </xdr:cNvPr>
        <xdr:cNvCxnSpPr/>
      </xdr:nvCxnSpPr>
      <xdr:spPr>
        <a:xfrm flipV="1">
          <a:off x="6972300" y="635402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DC7A655-2545-442C-A97C-423F967C7051}"/>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B2C3041C-7D60-4414-8E51-A3D0FCE0C581}"/>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E6DE0278-F524-4233-A391-A63DFE1E9482}"/>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6377A49D-793C-48E7-B6FC-74E364CA3A9B}"/>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9964892-2C65-47A7-9F6B-28E9773D44C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773FBC4E-2670-437A-9EFA-BCE04A20F15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68134F86-D2C0-45CC-A161-9C4E770861B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9D637C6-9887-4BE7-BBEF-E9949481C23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77D0EEC-C060-487B-A186-93A28F0E486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62448</xdr:rowOff>
    </xdr:from>
    <xdr:to>
      <xdr:col>55</xdr:col>
      <xdr:colOff>50800</xdr:colOff>
      <xdr:row>37</xdr:row>
      <xdr:rowOff>164047</xdr:rowOff>
    </xdr:to>
    <xdr:sp macro="" textlink="">
      <xdr:nvSpPr>
        <xdr:cNvPr id="314" name="楕円 313">
          <a:extLst>
            <a:ext uri="{FF2B5EF4-FFF2-40B4-BE49-F238E27FC236}">
              <a16:creationId xmlns:a16="http://schemas.microsoft.com/office/drawing/2014/main" id="{A67B6865-EE61-4B77-BDD3-ABC0FB9546B8}"/>
            </a:ext>
          </a:extLst>
        </xdr:cNvPr>
        <xdr:cNvSpPr/>
      </xdr:nvSpPr>
      <xdr:spPr>
        <a:xfrm>
          <a:off x="104267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85325</xdr:rowOff>
    </xdr:from>
    <xdr:ext cx="469744" cy="259045"/>
    <xdr:sp macro="" textlink="">
      <xdr:nvSpPr>
        <xdr:cNvPr id="315" name="労働費該当値テキスト">
          <a:extLst>
            <a:ext uri="{FF2B5EF4-FFF2-40B4-BE49-F238E27FC236}">
              <a16:creationId xmlns:a16="http://schemas.microsoft.com/office/drawing/2014/main" id="{D04577E1-44C2-4595-B61F-10CA65E256DB}"/>
            </a:ext>
          </a:extLst>
        </xdr:cNvPr>
        <xdr:cNvSpPr txBox="1"/>
      </xdr:nvSpPr>
      <xdr:spPr>
        <a:xfrm>
          <a:off x="10528300" y="625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159113</xdr:rowOff>
    </xdr:from>
    <xdr:to>
      <xdr:col>50</xdr:col>
      <xdr:colOff>165100</xdr:colOff>
      <xdr:row>37</xdr:row>
      <xdr:rowOff>89263</xdr:rowOff>
    </xdr:to>
    <xdr:sp macro="" textlink="">
      <xdr:nvSpPr>
        <xdr:cNvPr id="316" name="楕円 315">
          <a:extLst>
            <a:ext uri="{FF2B5EF4-FFF2-40B4-BE49-F238E27FC236}">
              <a16:creationId xmlns:a16="http://schemas.microsoft.com/office/drawing/2014/main" id="{F8A0D7A9-E5E8-4C6F-BCD8-1D4E20E707A4}"/>
            </a:ext>
          </a:extLst>
        </xdr:cNvPr>
        <xdr:cNvSpPr/>
      </xdr:nvSpPr>
      <xdr:spPr>
        <a:xfrm>
          <a:off x="9588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105790</xdr:rowOff>
    </xdr:from>
    <xdr:ext cx="469744" cy="259045"/>
    <xdr:sp macro="" textlink="">
      <xdr:nvSpPr>
        <xdr:cNvPr id="317" name="テキスト ボックス 316">
          <a:extLst>
            <a:ext uri="{FF2B5EF4-FFF2-40B4-BE49-F238E27FC236}">
              <a16:creationId xmlns:a16="http://schemas.microsoft.com/office/drawing/2014/main" id="{74AAE2A0-A740-42BB-B9FA-DC70FA21E880}"/>
            </a:ext>
          </a:extLst>
        </xdr:cNvPr>
        <xdr:cNvSpPr txBox="1"/>
      </xdr:nvSpPr>
      <xdr:spPr>
        <a:xfrm>
          <a:off x="9404428" y="610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158460</xdr:rowOff>
    </xdr:from>
    <xdr:to>
      <xdr:col>46</xdr:col>
      <xdr:colOff>38100</xdr:colOff>
      <xdr:row>37</xdr:row>
      <xdr:rowOff>88610</xdr:rowOff>
    </xdr:to>
    <xdr:sp macro="" textlink="">
      <xdr:nvSpPr>
        <xdr:cNvPr id="318" name="楕円 317">
          <a:extLst>
            <a:ext uri="{FF2B5EF4-FFF2-40B4-BE49-F238E27FC236}">
              <a16:creationId xmlns:a16="http://schemas.microsoft.com/office/drawing/2014/main" id="{0CC83DBF-D16C-405D-A163-E54877CC1554}"/>
            </a:ext>
          </a:extLst>
        </xdr:cNvPr>
        <xdr:cNvSpPr/>
      </xdr:nvSpPr>
      <xdr:spPr>
        <a:xfrm>
          <a:off x="8699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105137</xdr:rowOff>
    </xdr:from>
    <xdr:ext cx="469744" cy="259045"/>
    <xdr:sp macro="" textlink="">
      <xdr:nvSpPr>
        <xdr:cNvPr id="319" name="テキスト ボックス 318">
          <a:extLst>
            <a:ext uri="{FF2B5EF4-FFF2-40B4-BE49-F238E27FC236}">
              <a16:creationId xmlns:a16="http://schemas.microsoft.com/office/drawing/2014/main" id="{1865D7FB-A9B1-41F8-9A00-F4F3A783F0D5}"/>
            </a:ext>
          </a:extLst>
        </xdr:cNvPr>
        <xdr:cNvSpPr txBox="1"/>
      </xdr:nvSpPr>
      <xdr:spPr>
        <a:xfrm>
          <a:off x="8515428" y="610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131028</xdr:rowOff>
    </xdr:from>
    <xdr:to>
      <xdr:col>41</xdr:col>
      <xdr:colOff>101600</xdr:colOff>
      <xdr:row>37</xdr:row>
      <xdr:rowOff>61178</xdr:rowOff>
    </xdr:to>
    <xdr:sp macro="" textlink="">
      <xdr:nvSpPr>
        <xdr:cNvPr id="320" name="楕円 319">
          <a:extLst>
            <a:ext uri="{FF2B5EF4-FFF2-40B4-BE49-F238E27FC236}">
              <a16:creationId xmlns:a16="http://schemas.microsoft.com/office/drawing/2014/main" id="{9C4BA411-33D5-446E-8D3D-B1B0B8191BBE}"/>
            </a:ext>
          </a:extLst>
        </xdr:cNvPr>
        <xdr:cNvSpPr/>
      </xdr:nvSpPr>
      <xdr:spPr>
        <a:xfrm>
          <a:off x="7810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77705</xdr:rowOff>
    </xdr:from>
    <xdr:ext cx="469744" cy="259045"/>
    <xdr:sp macro="" textlink="">
      <xdr:nvSpPr>
        <xdr:cNvPr id="321" name="テキスト ボックス 320">
          <a:extLst>
            <a:ext uri="{FF2B5EF4-FFF2-40B4-BE49-F238E27FC236}">
              <a16:creationId xmlns:a16="http://schemas.microsoft.com/office/drawing/2014/main" id="{F366A767-E9A5-4189-A4D9-778E25A45114}"/>
            </a:ext>
          </a:extLst>
        </xdr:cNvPr>
        <xdr:cNvSpPr txBox="1"/>
      </xdr:nvSpPr>
      <xdr:spPr>
        <a:xfrm>
          <a:off x="7626428" y="60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159113</xdr:rowOff>
    </xdr:from>
    <xdr:to>
      <xdr:col>36</xdr:col>
      <xdr:colOff>165100</xdr:colOff>
      <xdr:row>37</xdr:row>
      <xdr:rowOff>89263</xdr:rowOff>
    </xdr:to>
    <xdr:sp macro="" textlink="">
      <xdr:nvSpPr>
        <xdr:cNvPr id="322" name="楕円 321">
          <a:extLst>
            <a:ext uri="{FF2B5EF4-FFF2-40B4-BE49-F238E27FC236}">
              <a16:creationId xmlns:a16="http://schemas.microsoft.com/office/drawing/2014/main" id="{31398608-CE13-46A6-A059-C904FDA18148}"/>
            </a:ext>
          </a:extLst>
        </xdr:cNvPr>
        <xdr:cNvSpPr/>
      </xdr:nvSpPr>
      <xdr:spPr>
        <a:xfrm>
          <a:off x="6921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105790</xdr:rowOff>
    </xdr:from>
    <xdr:ext cx="469744" cy="259045"/>
    <xdr:sp macro="" textlink="">
      <xdr:nvSpPr>
        <xdr:cNvPr id="323" name="テキスト ボックス 322">
          <a:extLst>
            <a:ext uri="{FF2B5EF4-FFF2-40B4-BE49-F238E27FC236}">
              <a16:creationId xmlns:a16="http://schemas.microsoft.com/office/drawing/2014/main" id="{A43FBBD4-891E-489A-990F-6F8D83994E24}"/>
            </a:ext>
          </a:extLst>
        </xdr:cNvPr>
        <xdr:cNvSpPr txBox="1"/>
      </xdr:nvSpPr>
      <xdr:spPr>
        <a:xfrm>
          <a:off x="6737428" y="610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BE63AE81-E78E-44BA-835F-60BB0575BC6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E8A816FC-5A27-4A21-95A7-1B457DE3D27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F095D538-787C-45B8-B03F-E668B67CBFC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2F544033-5952-44CA-AD9B-B644D527890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A80087FE-4C72-4150-8219-AEC1891E935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618C5946-5BC8-45FF-87AB-C016CAB3D31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2ACDD807-015B-40EF-86DB-3C490E4998D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120842A1-3EFE-4840-888A-112F4C8D26A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A8775DB7-8C36-4ED4-8E1B-081028A8773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B19BD85E-9C17-4D77-BF20-9302E672606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FD11A32E-08BE-45E7-A9C5-EEC95C11D56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610E0D8E-8428-4847-96EB-BD8959BEB30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CC9D8772-01AD-4868-9CD8-6401FF0E956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F387889D-02ED-4957-88F1-E648750B3AF4}"/>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8EC06433-74D3-4C2E-9564-26F8EE6BE91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BCA771EB-8072-44CF-9206-55F7E3CFAC59}"/>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2A8121C0-8FDF-4B27-8017-DDF9B9C4875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7B61A293-3658-4C5C-A166-92AAD445C657}"/>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1F97B4ED-968F-4BA6-87F2-ADD333916A0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9C4AA388-41F5-4EC2-A1B0-E617D30E720B}"/>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EA3BCB63-0354-42B6-B8FF-50389FC1C78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58E40087-2EB2-4DC5-AF22-5AF0A6A91B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9A89BBB5-B6ED-44A4-8C0A-4B0DA6E8269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6803DA32-33DA-42BE-8917-021D56AF2C6E}"/>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65B255DA-6621-46A4-884C-B94F7C027E49}"/>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6FC29C54-EC75-485E-A4B6-92876604C216}"/>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C8B980E3-B696-4726-9A71-520CAEEC42DE}"/>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BCD0A707-2806-48B4-BF6E-84327331B211}"/>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34372</xdr:rowOff>
    </xdr:from>
    <xdr:to>
      <xdr:col>55</xdr:col>
      <xdr:colOff>0</xdr:colOff>
      <xdr:row>57</xdr:row>
      <xdr:rowOff>60871</xdr:rowOff>
    </xdr:to>
    <xdr:cxnSp macro="">
      <xdr:nvCxnSpPr>
        <xdr:cNvPr id="352" name="直線コネクタ 351">
          <a:extLst>
            <a:ext uri="{FF2B5EF4-FFF2-40B4-BE49-F238E27FC236}">
              <a16:creationId xmlns:a16="http://schemas.microsoft.com/office/drawing/2014/main" id="{A6E62CFA-85C5-4D41-9E1A-D2A77B64DA2D}"/>
            </a:ext>
          </a:extLst>
        </xdr:cNvPr>
        <xdr:cNvCxnSpPr/>
      </xdr:nvCxnSpPr>
      <xdr:spPr>
        <a:xfrm flipV="1">
          <a:off x="9639300" y="9807022"/>
          <a:ext cx="8382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74B6571F-AEA9-49BB-B90C-A68B48426CDC}"/>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87C31F3F-01F0-4D89-B4CD-92F65E8BD8CD}"/>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60871</xdr:rowOff>
    </xdr:from>
    <xdr:to>
      <xdr:col>50</xdr:col>
      <xdr:colOff>114300</xdr:colOff>
      <xdr:row>57</xdr:row>
      <xdr:rowOff>125393</xdr:rowOff>
    </xdr:to>
    <xdr:cxnSp macro="">
      <xdr:nvCxnSpPr>
        <xdr:cNvPr id="355" name="直線コネクタ 354">
          <a:extLst>
            <a:ext uri="{FF2B5EF4-FFF2-40B4-BE49-F238E27FC236}">
              <a16:creationId xmlns:a16="http://schemas.microsoft.com/office/drawing/2014/main" id="{8D101094-29F6-428D-AAD5-8A45601AA126}"/>
            </a:ext>
          </a:extLst>
        </xdr:cNvPr>
        <xdr:cNvCxnSpPr/>
      </xdr:nvCxnSpPr>
      <xdr:spPr>
        <a:xfrm flipV="1">
          <a:off x="8750300" y="9833521"/>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BF10B9F1-2BA7-4715-94A2-E855CACDA851}"/>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BB9DD88E-9777-4256-B6AF-F426044877D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87275</xdr:rowOff>
    </xdr:from>
    <xdr:to>
      <xdr:col>45</xdr:col>
      <xdr:colOff>177800</xdr:colOff>
      <xdr:row>57</xdr:row>
      <xdr:rowOff>125393</xdr:rowOff>
    </xdr:to>
    <xdr:cxnSp macro="">
      <xdr:nvCxnSpPr>
        <xdr:cNvPr id="358" name="直線コネクタ 357">
          <a:extLst>
            <a:ext uri="{FF2B5EF4-FFF2-40B4-BE49-F238E27FC236}">
              <a16:creationId xmlns:a16="http://schemas.microsoft.com/office/drawing/2014/main" id="{F4D11FB7-1AE5-4CD6-BED9-CF7B82CC0D46}"/>
            </a:ext>
          </a:extLst>
        </xdr:cNvPr>
        <xdr:cNvCxnSpPr/>
      </xdr:nvCxnSpPr>
      <xdr:spPr>
        <a:xfrm>
          <a:off x="7861300" y="9859925"/>
          <a:ext cx="889000" cy="3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2A12EA37-9662-42B5-A407-4224470F5CBF}"/>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F43710BB-D9F6-4D69-B238-25390C6678F3}"/>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87275</xdr:rowOff>
    </xdr:from>
    <xdr:to>
      <xdr:col>41</xdr:col>
      <xdr:colOff>50800</xdr:colOff>
      <xdr:row>57</xdr:row>
      <xdr:rowOff>127260</xdr:rowOff>
    </xdr:to>
    <xdr:cxnSp macro="">
      <xdr:nvCxnSpPr>
        <xdr:cNvPr id="361" name="直線コネクタ 360">
          <a:extLst>
            <a:ext uri="{FF2B5EF4-FFF2-40B4-BE49-F238E27FC236}">
              <a16:creationId xmlns:a16="http://schemas.microsoft.com/office/drawing/2014/main" id="{6F2ACD96-0CBC-419D-A169-E64D822A7656}"/>
            </a:ext>
          </a:extLst>
        </xdr:cNvPr>
        <xdr:cNvCxnSpPr/>
      </xdr:nvCxnSpPr>
      <xdr:spPr>
        <a:xfrm flipV="1">
          <a:off x="6972300" y="9859925"/>
          <a:ext cx="889000" cy="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1F6AFF61-84D8-4F86-B835-854DAA558A87}"/>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93253ECB-F840-46B9-9E0D-C9E867FC03FE}"/>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CF3990E2-10A9-4E45-B29D-DD78050A628C}"/>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DF5BC0E6-6112-43CA-83B3-4F80D9169337}"/>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CDB8E15-DE34-4FA0-B52E-4FA1DFA173B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7B101AC-CF05-4148-A533-B5137EE6AFA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CBD225E0-742B-4196-BCC2-7ED343D1607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81318E8B-33D5-4F55-95AA-9F554A436CF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090F7C3-71FA-4F12-BE16-EA7AF14ACD7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155022</xdr:rowOff>
    </xdr:from>
    <xdr:to>
      <xdr:col>55</xdr:col>
      <xdr:colOff>50800</xdr:colOff>
      <xdr:row>57</xdr:row>
      <xdr:rowOff>85172</xdr:rowOff>
    </xdr:to>
    <xdr:sp macro="" textlink="">
      <xdr:nvSpPr>
        <xdr:cNvPr id="371" name="楕円 370">
          <a:extLst>
            <a:ext uri="{FF2B5EF4-FFF2-40B4-BE49-F238E27FC236}">
              <a16:creationId xmlns:a16="http://schemas.microsoft.com/office/drawing/2014/main" id="{ECE627BA-2AE6-4161-B718-C313101439A1}"/>
            </a:ext>
          </a:extLst>
        </xdr:cNvPr>
        <xdr:cNvSpPr/>
      </xdr:nvSpPr>
      <xdr:spPr>
        <a:xfrm>
          <a:off x="10426700" y="97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133449</xdr:rowOff>
    </xdr:from>
    <xdr:ext cx="534377" cy="259045"/>
    <xdr:sp macro="" textlink="">
      <xdr:nvSpPr>
        <xdr:cNvPr id="372" name="農林水産業費該当値テキスト">
          <a:extLst>
            <a:ext uri="{FF2B5EF4-FFF2-40B4-BE49-F238E27FC236}">
              <a16:creationId xmlns:a16="http://schemas.microsoft.com/office/drawing/2014/main" id="{F49CEEA3-27BE-40D1-AE45-2BDC03B35B2A}"/>
            </a:ext>
          </a:extLst>
        </xdr:cNvPr>
        <xdr:cNvSpPr txBox="1"/>
      </xdr:nvSpPr>
      <xdr:spPr>
        <a:xfrm>
          <a:off x="10528300" y="97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10071</xdr:rowOff>
    </xdr:from>
    <xdr:to>
      <xdr:col>50</xdr:col>
      <xdr:colOff>165100</xdr:colOff>
      <xdr:row>57</xdr:row>
      <xdr:rowOff>111671</xdr:rowOff>
    </xdr:to>
    <xdr:sp macro="" textlink="">
      <xdr:nvSpPr>
        <xdr:cNvPr id="373" name="楕円 372">
          <a:extLst>
            <a:ext uri="{FF2B5EF4-FFF2-40B4-BE49-F238E27FC236}">
              <a16:creationId xmlns:a16="http://schemas.microsoft.com/office/drawing/2014/main" id="{166C22BB-8420-408B-8034-B7FF2659C3CE}"/>
            </a:ext>
          </a:extLst>
        </xdr:cNvPr>
        <xdr:cNvSpPr/>
      </xdr:nvSpPr>
      <xdr:spPr>
        <a:xfrm>
          <a:off x="95885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102798</xdr:rowOff>
    </xdr:from>
    <xdr:ext cx="534377" cy="259045"/>
    <xdr:sp macro="" textlink="">
      <xdr:nvSpPr>
        <xdr:cNvPr id="374" name="テキスト ボックス 373">
          <a:extLst>
            <a:ext uri="{FF2B5EF4-FFF2-40B4-BE49-F238E27FC236}">
              <a16:creationId xmlns:a16="http://schemas.microsoft.com/office/drawing/2014/main" id="{80381337-1116-421A-B5C6-5FC904959DA2}"/>
            </a:ext>
          </a:extLst>
        </xdr:cNvPr>
        <xdr:cNvSpPr txBox="1"/>
      </xdr:nvSpPr>
      <xdr:spPr>
        <a:xfrm>
          <a:off x="9372111" y="9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74593</xdr:rowOff>
    </xdr:from>
    <xdr:to>
      <xdr:col>46</xdr:col>
      <xdr:colOff>38100</xdr:colOff>
      <xdr:row>58</xdr:row>
      <xdr:rowOff>4743</xdr:rowOff>
    </xdr:to>
    <xdr:sp macro="" textlink="">
      <xdr:nvSpPr>
        <xdr:cNvPr id="375" name="楕円 374">
          <a:extLst>
            <a:ext uri="{FF2B5EF4-FFF2-40B4-BE49-F238E27FC236}">
              <a16:creationId xmlns:a16="http://schemas.microsoft.com/office/drawing/2014/main" id="{5B451988-2F33-485D-B93E-DBA5B75ADB94}"/>
            </a:ext>
          </a:extLst>
        </xdr:cNvPr>
        <xdr:cNvSpPr/>
      </xdr:nvSpPr>
      <xdr:spPr>
        <a:xfrm>
          <a:off x="8699500" y="98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167320</xdr:rowOff>
    </xdr:from>
    <xdr:ext cx="534377" cy="259045"/>
    <xdr:sp macro="" textlink="">
      <xdr:nvSpPr>
        <xdr:cNvPr id="376" name="テキスト ボックス 375">
          <a:extLst>
            <a:ext uri="{FF2B5EF4-FFF2-40B4-BE49-F238E27FC236}">
              <a16:creationId xmlns:a16="http://schemas.microsoft.com/office/drawing/2014/main" id="{C77C72E9-30E9-4F72-B658-90628A4F0C05}"/>
            </a:ext>
          </a:extLst>
        </xdr:cNvPr>
        <xdr:cNvSpPr txBox="1"/>
      </xdr:nvSpPr>
      <xdr:spPr>
        <a:xfrm>
          <a:off x="8483111" y="99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36475</xdr:rowOff>
    </xdr:from>
    <xdr:to>
      <xdr:col>41</xdr:col>
      <xdr:colOff>101600</xdr:colOff>
      <xdr:row>57</xdr:row>
      <xdr:rowOff>138075</xdr:rowOff>
    </xdr:to>
    <xdr:sp macro="" textlink="">
      <xdr:nvSpPr>
        <xdr:cNvPr id="377" name="楕円 376">
          <a:extLst>
            <a:ext uri="{FF2B5EF4-FFF2-40B4-BE49-F238E27FC236}">
              <a16:creationId xmlns:a16="http://schemas.microsoft.com/office/drawing/2014/main" id="{8B070A84-93DB-4160-B53A-B33C2993FAD3}"/>
            </a:ext>
          </a:extLst>
        </xdr:cNvPr>
        <xdr:cNvSpPr/>
      </xdr:nvSpPr>
      <xdr:spPr>
        <a:xfrm>
          <a:off x="7810500" y="9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129202</xdr:rowOff>
    </xdr:from>
    <xdr:ext cx="534377" cy="259045"/>
    <xdr:sp macro="" textlink="">
      <xdr:nvSpPr>
        <xdr:cNvPr id="378" name="テキスト ボックス 377">
          <a:extLst>
            <a:ext uri="{FF2B5EF4-FFF2-40B4-BE49-F238E27FC236}">
              <a16:creationId xmlns:a16="http://schemas.microsoft.com/office/drawing/2014/main" id="{A7F955EE-409D-477D-AA8F-4454EA3D05F6}"/>
            </a:ext>
          </a:extLst>
        </xdr:cNvPr>
        <xdr:cNvSpPr txBox="1"/>
      </xdr:nvSpPr>
      <xdr:spPr>
        <a:xfrm>
          <a:off x="7594111" y="99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76460</xdr:rowOff>
    </xdr:from>
    <xdr:to>
      <xdr:col>36</xdr:col>
      <xdr:colOff>165100</xdr:colOff>
      <xdr:row>58</xdr:row>
      <xdr:rowOff>6610</xdr:rowOff>
    </xdr:to>
    <xdr:sp macro="" textlink="">
      <xdr:nvSpPr>
        <xdr:cNvPr id="379" name="楕円 378">
          <a:extLst>
            <a:ext uri="{FF2B5EF4-FFF2-40B4-BE49-F238E27FC236}">
              <a16:creationId xmlns:a16="http://schemas.microsoft.com/office/drawing/2014/main" id="{1A1AE956-9910-4A9B-A10C-F1D166945920}"/>
            </a:ext>
          </a:extLst>
        </xdr:cNvPr>
        <xdr:cNvSpPr/>
      </xdr:nvSpPr>
      <xdr:spPr>
        <a:xfrm>
          <a:off x="6921500" y="9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169187</xdr:rowOff>
    </xdr:from>
    <xdr:ext cx="534377" cy="259045"/>
    <xdr:sp macro="" textlink="">
      <xdr:nvSpPr>
        <xdr:cNvPr id="380" name="テキスト ボックス 379">
          <a:extLst>
            <a:ext uri="{FF2B5EF4-FFF2-40B4-BE49-F238E27FC236}">
              <a16:creationId xmlns:a16="http://schemas.microsoft.com/office/drawing/2014/main" id="{3EE8C639-FA0D-4314-AC76-75E0F4067EB5}"/>
            </a:ext>
          </a:extLst>
        </xdr:cNvPr>
        <xdr:cNvSpPr txBox="1"/>
      </xdr:nvSpPr>
      <xdr:spPr>
        <a:xfrm>
          <a:off x="6705111" y="99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7956D12B-436B-439A-BAF8-E57632F2D5A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55CBF3ED-3E46-466B-B518-18B3D2E525B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213ADFAB-CCA8-4262-BA66-7DA81169A9D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744D2603-52FD-4845-85C9-76484B91258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FB0191B5-0900-4C5E-8D34-D7D7CF847AE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12743296-7681-4FF5-BB63-00A04314B29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8C3682CF-BEC1-488D-8583-470D0ACBDF3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E10400E5-750E-48B9-AE6A-C46391D5117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5747D65A-171A-47A4-9ADC-6FAB8165CE8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3B1B2487-FAF2-4B67-A386-E91700F156A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73C74812-A9CE-47E2-AD51-293EA014F85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A96C98C5-C7B7-43E3-ADAF-F85F8A24FBF3}"/>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899FA038-8F9F-4A93-BA16-253C23366A43}"/>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AD04A7B3-F65A-4C8A-8890-09FA352AD9D5}"/>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A8323C9F-E973-4F29-AB55-C478B24D4D9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134056DA-D1E4-40D6-B915-2FCB3FE05FC3}"/>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319C8CE7-F7EE-4C5F-909C-A1C48832A5A2}"/>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9B248FE8-AC6C-4496-ACA8-E680498F1F2A}"/>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18E9EE33-E338-430D-8AC1-50FD32E3E19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5FF6B61C-374D-45F8-887A-22F0B84B3B9D}"/>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E3975736-F3E3-4E8B-A39D-4FCE52D2D9C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843EC3B7-76FC-4540-BE40-919CAE11BBBA}"/>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ABEC1CE5-DCD3-450B-9D10-E6AB2154CD51}"/>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704C89FA-A676-45B2-B676-706E94D7C126}"/>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564D3BA1-A6DF-4C6A-9946-A26E97F1E2AC}"/>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949B4B39-D15B-4E6F-A6BD-7CFA13C57BBB}"/>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162880</xdr:rowOff>
    </xdr:from>
    <xdr:to>
      <xdr:col>55</xdr:col>
      <xdr:colOff>0</xdr:colOff>
      <xdr:row>76</xdr:row>
      <xdr:rowOff>33286</xdr:rowOff>
    </xdr:to>
    <xdr:cxnSp macro="">
      <xdr:nvCxnSpPr>
        <xdr:cNvPr id="407" name="直線コネクタ 406">
          <a:extLst>
            <a:ext uri="{FF2B5EF4-FFF2-40B4-BE49-F238E27FC236}">
              <a16:creationId xmlns:a16="http://schemas.microsoft.com/office/drawing/2014/main" id="{1209932E-1890-4F88-A70B-EC3E668CB61C}"/>
            </a:ext>
          </a:extLst>
        </xdr:cNvPr>
        <xdr:cNvCxnSpPr/>
      </xdr:nvCxnSpPr>
      <xdr:spPr>
        <a:xfrm flipV="1">
          <a:off x="9639300" y="13021630"/>
          <a:ext cx="8382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5912F4A8-AF95-489D-B37C-6C56BEA71FC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5D3C09C8-0C37-4904-B566-DF128157678C}"/>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106645</xdr:rowOff>
    </xdr:from>
    <xdr:to>
      <xdr:col>50</xdr:col>
      <xdr:colOff>114300</xdr:colOff>
      <xdr:row>76</xdr:row>
      <xdr:rowOff>33286</xdr:rowOff>
    </xdr:to>
    <xdr:cxnSp macro="">
      <xdr:nvCxnSpPr>
        <xdr:cNvPr id="410" name="直線コネクタ 409">
          <a:extLst>
            <a:ext uri="{FF2B5EF4-FFF2-40B4-BE49-F238E27FC236}">
              <a16:creationId xmlns:a16="http://schemas.microsoft.com/office/drawing/2014/main" id="{B0007C42-4162-404E-8015-88954A2B9C62}"/>
            </a:ext>
          </a:extLst>
        </xdr:cNvPr>
        <xdr:cNvCxnSpPr/>
      </xdr:nvCxnSpPr>
      <xdr:spPr>
        <a:xfrm>
          <a:off x="8750300" y="12965395"/>
          <a:ext cx="889000" cy="9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BB49ABE9-384A-4B7A-A6CC-9E5F8FF66AAC}"/>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40B593EC-095F-4E84-B510-AE9F2DC3910B}"/>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106645</xdr:rowOff>
    </xdr:from>
    <xdr:to>
      <xdr:col>45</xdr:col>
      <xdr:colOff>177800</xdr:colOff>
      <xdr:row>75</xdr:row>
      <xdr:rowOff>141689</xdr:rowOff>
    </xdr:to>
    <xdr:cxnSp macro="">
      <xdr:nvCxnSpPr>
        <xdr:cNvPr id="413" name="直線コネクタ 412">
          <a:extLst>
            <a:ext uri="{FF2B5EF4-FFF2-40B4-BE49-F238E27FC236}">
              <a16:creationId xmlns:a16="http://schemas.microsoft.com/office/drawing/2014/main" id="{7C92FF41-8C67-4B8E-9467-4B75057D95B9}"/>
            </a:ext>
          </a:extLst>
        </xdr:cNvPr>
        <xdr:cNvCxnSpPr/>
      </xdr:nvCxnSpPr>
      <xdr:spPr>
        <a:xfrm flipV="1">
          <a:off x="7861300" y="12965395"/>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250E55DE-761A-46E3-9DBB-3B6FEA53AC22}"/>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5AF1210D-9362-4ABF-8FDB-9E5D87652C6C}"/>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141689</xdr:rowOff>
    </xdr:from>
    <xdr:to>
      <xdr:col>41</xdr:col>
      <xdr:colOff>50800</xdr:colOff>
      <xdr:row>75</xdr:row>
      <xdr:rowOff>143426</xdr:rowOff>
    </xdr:to>
    <xdr:cxnSp macro="">
      <xdr:nvCxnSpPr>
        <xdr:cNvPr id="416" name="直線コネクタ 415">
          <a:extLst>
            <a:ext uri="{FF2B5EF4-FFF2-40B4-BE49-F238E27FC236}">
              <a16:creationId xmlns:a16="http://schemas.microsoft.com/office/drawing/2014/main" id="{2C267351-C0A1-4ACB-A075-622D9094E16A}"/>
            </a:ext>
          </a:extLst>
        </xdr:cNvPr>
        <xdr:cNvCxnSpPr/>
      </xdr:nvCxnSpPr>
      <xdr:spPr>
        <a:xfrm flipV="1">
          <a:off x="6972300" y="1300043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AAA070F2-5E30-4A35-AB98-FC1B3275E2E1}"/>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B9B7B957-55B4-4C63-BCE9-A6FB46BCE082}"/>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DAA7A23B-829F-4B6D-86C3-684D994392E6}"/>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63E75E77-C232-40E0-8357-6CB57CE2211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D058CC28-00BC-4E54-98BB-4AA5D3D109E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0503D71-A336-40CB-BA35-3934A1A9E03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E097D39-8AF9-40D4-8FE1-F80C135329D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9BE509A1-555C-49A5-9258-FA0B77EC0D8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BD7FB4A-84AA-4C33-A6D4-BDE6BF98449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112080</xdr:rowOff>
    </xdr:from>
    <xdr:to>
      <xdr:col>55</xdr:col>
      <xdr:colOff>50800</xdr:colOff>
      <xdr:row>76</xdr:row>
      <xdr:rowOff>42230</xdr:rowOff>
    </xdr:to>
    <xdr:sp macro="" textlink="">
      <xdr:nvSpPr>
        <xdr:cNvPr id="426" name="楕円 425">
          <a:extLst>
            <a:ext uri="{FF2B5EF4-FFF2-40B4-BE49-F238E27FC236}">
              <a16:creationId xmlns:a16="http://schemas.microsoft.com/office/drawing/2014/main" id="{292E5C15-6097-4670-B425-78F465BA63F7}"/>
            </a:ext>
          </a:extLst>
        </xdr:cNvPr>
        <xdr:cNvSpPr/>
      </xdr:nvSpPr>
      <xdr:spPr>
        <a:xfrm>
          <a:off x="10426700" y="129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90507</xdr:rowOff>
    </xdr:from>
    <xdr:ext cx="534377" cy="259045"/>
    <xdr:sp macro="" textlink="">
      <xdr:nvSpPr>
        <xdr:cNvPr id="427" name="商工費該当値テキスト">
          <a:extLst>
            <a:ext uri="{FF2B5EF4-FFF2-40B4-BE49-F238E27FC236}">
              <a16:creationId xmlns:a16="http://schemas.microsoft.com/office/drawing/2014/main" id="{8CD0410C-6D7A-41A1-BC4D-D3DC61AB7D3E}"/>
            </a:ext>
          </a:extLst>
        </xdr:cNvPr>
        <xdr:cNvSpPr txBox="1"/>
      </xdr:nvSpPr>
      <xdr:spPr>
        <a:xfrm>
          <a:off x="10528300" y="129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153936</xdr:rowOff>
    </xdr:from>
    <xdr:to>
      <xdr:col>50</xdr:col>
      <xdr:colOff>165100</xdr:colOff>
      <xdr:row>76</xdr:row>
      <xdr:rowOff>84086</xdr:rowOff>
    </xdr:to>
    <xdr:sp macro="" textlink="">
      <xdr:nvSpPr>
        <xdr:cNvPr id="428" name="楕円 427">
          <a:extLst>
            <a:ext uri="{FF2B5EF4-FFF2-40B4-BE49-F238E27FC236}">
              <a16:creationId xmlns:a16="http://schemas.microsoft.com/office/drawing/2014/main" id="{9199FE5C-82BE-4446-873A-45695C59CE93}"/>
            </a:ext>
          </a:extLst>
        </xdr:cNvPr>
        <xdr:cNvSpPr/>
      </xdr:nvSpPr>
      <xdr:spPr>
        <a:xfrm>
          <a:off x="9588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75213</xdr:rowOff>
    </xdr:from>
    <xdr:ext cx="534377" cy="259045"/>
    <xdr:sp macro="" textlink="">
      <xdr:nvSpPr>
        <xdr:cNvPr id="429" name="テキスト ボックス 428">
          <a:extLst>
            <a:ext uri="{FF2B5EF4-FFF2-40B4-BE49-F238E27FC236}">
              <a16:creationId xmlns:a16="http://schemas.microsoft.com/office/drawing/2014/main" id="{8ACB2004-B28A-44AA-A77F-EF80C3622CFB}"/>
            </a:ext>
          </a:extLst>
        </xdr:cNvPr>
        <xdr:cNvSpPr txBox="1"/>
      </xdr:nvSpPr>
      <xdr:spPr>
        <a:xfrm>
          <a:off x="9372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55845</xdr:rowOff>
    </xdr:from>
    <xdr:to>
      <xdr:col>46</xdr:col>
      <xdr:colOff>38100</xdr:colOff>
      <xdr:row>75</xdr:row>
      <xdr:rowOff>157445</xdr:rowOff>
    </xdr:to>
    <xdr:sp macro="" textlink="">
      <xdr:nvSpPr>
        <xdr:cNvPr id="430" name="楕円 429">
          <a:extLst>
            <a:ext uri="{FF2B5EF4-FFF2-40B4-BE49-F238E27FC236}">
              <a16:creationId xmlns:a16="http://schemas.microsoft.com/office/drawing/2014/main" id="{6493A263-E613-458B-9AD2-54E4DB696E8C}"/>
            </a:ext>
          </a:extLst>
        </xdr:cNvPr>
        <xdr:cNvSpPr/>
      </xdr:nvSpPr>
      <xdr:spPr>
        <a:xfrm>
          <a:off x="8699500" y="129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2522</xdr:rowOff>
    </xdr:from>
    <xdr:ext cx="534377" cy="259045"/>
    <xdr:sp macro="" textlink="">
      <xdr:nvSpPr>
        <xdr:cNvPr id="431" name="テキスト ボックス 430">
          <a:extLst>
            <a:ext uri="{FF2B5EF4-FFF2-40B4-BE49-F238E27FC236}">
              <a16:creationId xmlns:a16="http://schemas.microsoft.com/office/drawing/2014/main" id="{175A4173-5D94-4EF5-B2DD-BD290F1F1B4E}"/>
            </a:ext>
          </a:extLst>
        </xdr:cNvPr>
        <xdr:cNvSpPr txBox="1"/>
      </xdr:nvSpPr>
      <xdr:spPr>
        <a:xfrm>
          <a:off x="8483111" y="126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90889</xdr:rowOff>
    </xdr:from>
    <xdr:to>
      <xdr:col>41</xdr:col>
      <xdr:colOff>101600</xdr:colOff>
      <xdr:row>76</xdr:row>
      <xdr:rowOff>21039</xdr:rowOff>
    </xdr:to>
    <xdr:sp macro="" textlink="">
      <xdr:nvSpPr>
        <xdr:cNvPr id="432" name="楕円 431">
          <a:extLst>
            <a:ext uri="{FF2B5EF4-FFF2-40B4-BE49-F238E27FC236}">
              <a16:creationId xmlns:a16="http://schemas.microsoft.com/office/drawing/2014/main" id="{8AA4D1BF-C2D2-436B-B63B-19841C588D81}"/>
            </a:ext>
          </a:extLst>
        </xdr:cNvPr>
        <xdr:cNvSpPr/>
      </xdr:nvSpPr>
      <xdr:spPr>
        <a:xfrm>
          <a:off x="7810500" y="129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37566</xdr:rowOff>
    </xdr:from>
    <xdr:ext cx="534377" cy="259045"/>
    <xdr:sp macro="" textlink="">
      <xdr:nvSpPr>
        <xdr:cNvPr id="433" name="テキスト ボックス 432">
          <a:extLst>
            <a:ext uri="{FF2B5EF4-FFF2-40B4-BE49-F238E27FC236}">
              <a16:creationId xmlns:a16="http://schemas.microsoft.com/office/drawing/2014/main" id="{DB43256F-3ED2-419F-92C5-F8772CDDA112}"/>
            </a:ext>
          </a:extLst>
        </xdr:cNvPr>
        <xdr:cNvSpPr txBox="1"/>
      </xdr:nvSpPr>
      <xdr:spPr>
        <a:xfrm>
          <a:off x="7594111" y="127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92626</xdr:rowOff>
    </xdr:from>
    <xdr:to>
      <xdr:col>36</xdr:col>
      <xdr:colOff>165100</xdr:colOff>
      <xdr:row>76</xdr:row>
      <xdr:rowOff>22777</xdr:rowOff>
    </xdr:to>
    <xdr:sp macro="" textlink="">
      <xdr:nvSpPr>
        <xdr:cNvPr id="434" name="楕円 433">
          <a:extLst>
            <a:ext uri="{FF2B5EF4-FFF2-40B4-BE49-F238E27FC236}">
              <a16:creationId xmlns:a16="http://schemas.microsoft.com/office/drawing/2014/main" id="{25480AAB-CE8A-4AC1-AED3-5CEF3F7D1C53}"/>
            </a:ext>
          </a:extLst>
        </xdr:cNvPr>
        <xdr:cNvSpPr/>
      </xdr:nvSpPr>
      <xdr:spPr>
        <a:xfrm>
          <a:off x="6921500" y="12951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39303</xdr:rowOff>
    </xdr:from>
    <xdr:ext cx="534377" cy="259045"/>
    <xdr:sp macro="" textlink="">
      <xdr:nvSpPr>
        <xdr:cNvPr id="435" name="テキスト ボックス 434">
          <a:extLst>
            <a:ext uri="{FF2B5EF4-FFF2-40B4-BE49-F238E27FC236}">
              <a16:creationId xmlns:a16="http://schemas.microsoft.com/office/drawing/2014/main" id="{9205AE39-0891-4768-A5CD-E5D645E0B9FA}"/>
            </a:ext>
          </a:extLst>
        </xdr:cNvPr>
        <xdr:cNvSpPr txBox="1"/>
      </xdr:nvSpPr>
      <xdr:spPr>
        <a:xfrm>
          <a:off x="6705111" y="127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7E19519-D5E3-4F7D-881E-13AF701BB80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B5D49075-67C5-4FAE-A1A2-DD468612B94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EB7F5E12-756F-4677-885D-B497DC2B7F9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E10E9E09-ECA8-4A74-B3EC-713D3976807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8F8471D3-8A84-45CF-9985-ADF3538B268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A5E40A83-40E0-4F79-A716-EF9EC7BFFC3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91AF7D66-2886-40AB-ACAC-760EC67F6EA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AA7DA092-C233-4A55-B8C3-D23C4692337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90DFDBC3-4616-4C2F-B992-FC9EFFEEF5D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498E6B3C-671E-4287-A72D-8614FE53987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19FE802B-AA9B-4648-AA5E-2602B073EAAE}"/>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69059917-6CBE-4215-9668-82008F936A9A}"/>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A3689722-5B5F-4105-9520-714204D227DF}"/>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A1C6AE5F-7482-4EB0-AC1A-9A5E7273C482}"/>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F296A249-8571-4DE1-BF56-D4DC39A90579}"/>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A96C2C19-4F5F-412B-B75A-DDD0D8B867D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3802A8BC-1FA9-477A-896C-06BC27335426}"/>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4F1C21F9-20A5-4246-A2DE-20785934B9CD}"/>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2A89EB30-33F6-42E0-AC87-23CABBEA7BDA}"/>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DF4DC00A-40FF-42D3-8046-8F75B8B3DB2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106C84A1-6B6D-42A9-AB48-F7B3FA5858FF}"/>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1693BCD3-F822-4CEC-ACA9-7914E5A79D7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37201C91-68C1-46FE-8581-9EC7763D1B0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5AC010B1-020F-4F9E-9020-D8627FD7CC6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AD4EEFF3-1382-45C9-ACFD-DD3F3104F316}"/>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890B4468-F3A1-4608-A1AE-9A948F99F6F7}"/>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FA909F6D-2BCC-4CBC-8AE8-B9790647C78F}"/>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84F8FC48-27A7-4DD3-8FEE-8B7587AECBC9}"/>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4C4EE3C9-1A79-4BD2-BC12-F9AF61D335B4}"/>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30099</xdr:rowOff>
    </xdr:from>
    <xdr:to>
      <xdr:col>55</xdr:col>
      <xdr:colOff>0</xdr:colOff>
      <xdr:row>96</xdr:row>
      <xdr:rowOff>159474</xdr:rowOff>
    </xdr:to>
    <xdr:cxnSp macro="">
      <xdr:nvCxnSpPr>
        <xdr:cNvPr id="465" name="直線コネクタ 464">
          <a:extLst>
            <a:ext uri="{FF2B5EF4-FFF2-40B4-BE49-F238E27FC236}">
              <a16:creationId xmlns:a16="http://schemas.microsoft.com/office/drawing/2014/main" id="{759EC014-2BBC-4E9E-8CED-7548DEB323F7}"/>
            </a:ext>
          </a:extLst>
        </xdr:cNvPr>
        <xdr:cNvCxnSpPr/>
      </xdr:nvCxnSpPr>
      <xdr:spPr>
        <a:xfrm flipV="1">
          <a:off x="9639300" y="16489299"/>
          <a:ext cx="838200" cy="1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72DD10EE-1F03-46AE-A5A5-F684AB228F5E}"/>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47086F42-4FDB-49C2-B6E3-B2F57C86CFB7}"/>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159474</xdr:rowOff>
    </xdr:from>
    <xdr:to>
      <xdr:col>50</xdr:col>
      <xdr:colOff>114300</xdr:colOff>
      <xdr:row>97</xdr:row>
      <xdr:rowOff>152312</xdr:rowOff>
    </xdr:to>
    <xdr:cxnSp macro="">
      <xdr:nvCxnSpPr>
        <xdr:cNvPr id="468" name="直線コネクタ 467">
          <a:extLst>
            <a:ext uri="{FF2B5EF4-FFF2-40B4-BE49-F238E27FC236}">
              <a16:creationId xmlns:a16="http://schemas.microsoft.com/office/drawing/2014/main" id="{B0FB615F-3C33-49A1-8135-447419205B99}"/>
            </a:ext>
          </a:extLst>
        </xdr:cNvPr>
        <xdr:cNvCxnSpPr/>
      </xdr:nvCxnSpPr>
      <xdr:spPr>
        <a:xfrm flipV="1">
          <a:off x="8750300" y="16618674"/>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D2010788-CECD-4955-9285-9DAE85666EC2}"/>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68BB538D-1000-4368-87D6-254E4BFA2F08}"/>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127749</xdr:rowOff>
    </xdr:from>
    <xdr:to>
      <xdr:col>45</xdr:col>
      <xdr:colOff>177800</xdr:colOff>
      <xdr:row>97</xdr:row>
      <xdr:rowOff>152312</xdr:rowOff>
    </xdr:to>
    <xdr:cxnSp macro="">
      <xdr:nvCxnSpPr>
        <xdr:cNvPr id="471" name="直線コネクタ 470">
          <a:extLst>
            <a:ext uri="{FF2B5EF4-FFF2-40B4-BE49-F238E27FC236}">
              <a16:creationId xmlns:a16="http://schemas.microsoft.com/office/drawing/2014/main" id="{63BB7678-BA4B-4873-9416-23789C4B5211}"/>
            </a:ext>
          </a:extLst>
        </xdr:cNvPr>
        <xdr:cNvCxnSpPr/>
      </xdr:nvCxnSpPr>
      <xdr:spPr>
        <a:xfrm>
          <a:off x="7861300" y="16758399"/>
          <a:ext cx="8890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DFF0A9BA-458B-4AF9-93D5-B9446411ADF3}"/>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C7B405BB-9AC5-4A5C-9665-221603AF0821}"/>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127749</xdr:rowOff>
    </xdr:from>
    <xdr:to>
      <xdr:col>41</xdr:col>
      <xdr:colOff>50800</xdr:colOff>
      <xdr:row>98</xdr:row>
      <xdr:rowOff>65342</xdr:rowOff>
    </xdr:to>
    <xdr:cxnSp macro="">
      <xdr:nvCxnSpPr>
        <xdr:cNvPr id="474" name="直線コネクタ 473">
          <a:extLst>
            <a:ext uri="{FF2B5EF4-FFF2-40B4-BE49-F238E27FC236}">
              <a16:creationId xmlns:a16="http://schemas.microsoft.com/office/drawing/2014/main" id="{BCADD6BE-7C7B-4A23-9579-13990D50EA1A}"/>
            </a:ext>
          </a:extLst>
        </xdr:cNvPr>
        <xdr:cNvCxnSpPr/>
      </xdr:nvCxnSpPr>
      <xdr:spPr>
        <a:xfrm flipV="1">
          <a:off x="6972300" y="16758399"/>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583697EF-22CF-4E94-AA49-728348E3FEFD}"/>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5021EEE3-C4E8-4EDE-B8FD-B870E32B4511}"/>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FFC77750-AE0A-4D9C-BA51-F5198BB65507}"/>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975C866F-2275-45D7-8DCC-9311D7A5124A}"/>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61C2C8DA-7179-4419-91D1-801464AD7EE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3D43BC6-DD9E-4546-B6D9-A04FD92E130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6025F0B9-406D-4903-AB24-154817296A6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C8CC0B10-6F34-4D43-82CE-FAFDC2EF7A1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53AE690-15E2-47EE-9C1E-3811DBE95F0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150749</xdr:rowOff>
    </xdr:from>
    <xdr:to>
      <xdr:col>55</xdr:col>
      <xdr:colOff>50800</xdr:colOff>
      <xdr:row>96</xdr:row>
      <xdr:rowOff>80899</xdr:rowOff>
    </xdr:to>
    <xdr:sp macro="" textlink="">
      <xdr:nvSpPr>
        <xdr:cNvPr id="484" name="楕円 483">
          <a:extLst>
            <a:ext uri="{FF2B5EF4-FFF2-40B4-BE49-F238E27FC236}">
              <a16:creationId xmlns:a16="http://schemas.microsoft.com/office/drawing/2014/main" id="{6FAF7080-1AD0-4DDA-8B4B-EB0A1D0FE073}"/>
            </a:ext>
          </a:extLst>
        </xdr:cNvPr>
        <xdr:cNvSpPr/>
      </xdr:nvSpPr>
      <xdr:spPr>
        <a:xfrm>
          <a:off x="10426700" y="164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2176</xdr:rowOff>
    </xdr:from>
    <xdr:ext cx="534377" cy="259045"/>
    <xdr:sp macro="" textlink="">
      <xdr:nvSpPr>
        <xdr:cNvPr id="485" name="土木費該当値テキスト">
          <a:extLst>
            <a:ext uri="{FF2B5EF4-FFF2-40B4-BE49-F238E27FC236}">
              <a16:creationId xmlns:a16="http://schemas.microsoft.com/office/drawing/2014/main" id="{3C080D09-D441-45CA-88A2-C4A26F2F1E0E}"/>
            </a:ext>
          </a:extLst>
        </xdr:cNvPr>
        <xdr:cNvSpPr txBox="1"/>
      </xdr:nvSpPr>
      <xdr:spPr>
        <a:xfrm>
          <a:off x="10528300" y="162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108674</xdr:rowOff>
    </xdr:from>
    <xdr:to>
      <xdr:col>50</xdr:col>
      <xdr:colOff>165100</xdr:colOff>
      <xdr:row>97</xdr:row>
      <xdr:rowOff>38824</xdr:rowOff>
    </xdr:to>
    <xdr:sp macro="" textlink="">
      <xdr:nvSpPr>
        <xdr:cNvPr id="486" name="楕円 485">
          <a:extLst>
            <a:ext uri="{FF2B5EF4-FFF2-40B4-BE49-F238E27FC236}">
              <a16:creationId xmlns:a16="http://schemas.microsoft.com/office/drawing/2014/main" id="{82E2D068-D211-4CAD-9D04-BF56DEEFB3A3}"/>
            </a:ext>
          </a:extLst>
        </xdr:cNvPr>
        <xdr:cNvSpPr/>
      </xdr:nvSpPr>
      <xdr:spPr>
        <a:xfrm>
          <a:off x="95885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55351</xdr:rowOff>
    </xdr:from>
    <xdr:ext cx="534377" cy="259045"/>
    <xdr:sp macro="" textlink="">
      <xdr:nvSpPr>
        <xdr:cNvPr id="487" name="テキスト ボックス 486">
          <a:extLst>
            <a:ext uri="{FF2B5EF4-FFF2-40B4-BE49-F238E27FC236}">
              <a16:creationId xmlns:a16="http://schemas.microsoft.com/office/drawing/2014/main" id="{A82061C2-DE82-496C-9530-CCBA4A60D935}"/>
            </a:ext>
          </a:extLst>
        </xdr:cNvPr>
        <xdr:cNvSpPr txBox="1"/>
      </xdr:nvSpPr>
      <xdr:spPr>
        <a:xfrm>
          <a:off x="9372111" y="163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101512</xdr:rowOff>
    </xdr:from>
    <xdr:to>
      <xdr:col>46</xdr:col>
      <xdr:colOff>38100</xdr:colOff>
      <xdr:row>98</xdr:row>
      <xdr:rowOff>31662</xdr:rowOff>
    </xdr:to>
    <xdr:sp macro="" textlink="">
      <xdr:nvSpPr>
        <xdr:cNvPr id="488" name="楕円 487">
          <a:extLst>
            <a:ext uri="{FF2B5EF4-FFF2-40B4-BE49-F238E27FC236}">
              <a16:creationId xmlns:a16="http://schemas.microsoft.com/office/drawing/2014/main" id="{1963D786-819D-4FD5-8820-835276712D92}"/>
            </a:ext>
          </a:extLst>
        </xdr:cNvPr>
        <xdr:cNvSpPr/>
      </xdr:nvSpPr>
      <xdr:spPr>
        <a:xfrm>
          <a:off x="8699500" y="167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22789</xdr:rowOff>
    </xdr:from>
    <xdr:ext cx="534377" cy="259045"/>
    <xdr:sp macro="" textlink="">
      <xdr:nvSpPr>
        <xdr:cNvPr id="489" name="テキスト ボックス 488">
          <a:extLst>
            <a:ext uri="{FF2B5EF4-FFF2-40B4-BE49-F238E27FC236}">
              <a16:creationId xmlns:a16="http://schemas.microsoft.com/office/drawing/2014/main" id="{4A31EEC2-01C7-400C-923A-362178347540}"/>
            </a:ext>
          </a:extLst>
        </xdr:cNvPr>
        <xdr:cNvSpPr txBox="1"/>
      </xdr:nvSpPr>
      <xdr:spPr>
        <a:xfrm>
          <a:off x="8483111" y="168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76949</xdr:rowOff>
    </xdr:from>
    <xdr:to>
      <xdr:col>41</xdr:col>
      <xdr:colOff>101600</xdr:colOff>
      <xdr:row>98</xdr:row>
      <xdr:rowOff>7099</xdr:rowOff>
    </xdr:to>
    <xdr:sp macro="" textlink="">
      <xdr:nvSpPr>
        <xdr:cNvPr id="490" name="楕円 489">
          <a:extLst>
            <a:ext uri="{FF2B5EF4-FFF2-40B4-BE49-F238E27FC236}">
              <a16:creationId xmlns:a16="http://schemas.microsoft.com/office/drawing/2014/main" id="{AF6A37D4-57C4-43F7-96F6-8B2382CF4937}"/>
            </a:ext>
          </a:extLst>
        </xdr:cNvPr>
        <xdr:cNvSpPr/>
      </xdr:nvSpPr>
      <xdr:spPr>
        <a:xfrm>
          <a:off x="7810500" y="167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169676</xdr:rowOff>
    </xdr:from>
    <xdr:ext cx="534377" cy="259045"/>
    <xdr:sp macro="" textlink="">
      <xdr:nvSpPr>
        <xdr:cNvPr id="491" name="テキスト ボックス 490">
          <a:extLst>
            <a:ext uri="{FF2B5EF4-FFF2-40B4-BE49-F238E27FC236}">
              <a16:creationId xmlns:a16="http://schemas.microsoft.com/office/drawing/2014/main" id="{FCD75833-94DF-42E6-A689-95033ED298BC}"/>
            </a:ext>
          </a:extLst>
        </xdr:cNvPr>
        <xdr:cNvSpPr txBox="1"/>
      </xdr:nvSpPr>
      <xdr:spPr>
        <a:xfrm>
          <a:off x="7594111" y="1680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14542</xdr:rowOff>
    </xdr:from>
    <xdr:to>
      <xdr:col>36</xdr:col>
      <xdr:colOff>165100</xdr:colOff>
      <xdr:row>98</xdr:row>
      <xdr:rowOff>116142</xdr:rowOff>
    </xdr:to>
    <xdr:sp macro="" textlink="">
      <xdr:nvSpPr>
        <xdr:cNvPr id="492" name="楕円 491">
          <a:extLst>
            <a:ext uri="{FF2B5EF4-FFF2-40B4-BE49-F238E27FC236}">
              <a16:creationId xmlns:a16="http://schemas.microsoft.com/office/drawing/2014/main" id="{CDBF1EE0-D07F-4B0F-8944-F56619C3A548}"/>
            </a:ext>
          </a:extLst>
        </xdr:cNvPr>
        <xdr:cNvSpPr/>
      </xdr:nvSpPr>
      <xdr:spPr>
        <a:xfrm>
          <a:off x="6921500" y="168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107269</xdr:rowOff>
    </xdr:from>
    <xdr:ext cx="534377" cy="259045"/>
    <xdr:sp macro="" textlink="">
      <xdr:nvSpPr>
        <xdr:cNvPr id="493" name="テキスト ボックス 492">
          <a:extLst>
            <a:ext uri="{FF2B5EF4-FFF2-40B4-BE49-F238E27FC236}">
              <a16:creationId xmlns:a16="http://schemas.microsoft.com/office/drawing/2014/main" id="{3494CFFE-215C-4854-AF2C-719137E9DB3B}"/>
            </a:ext>
          </a:extLst>
        </xdr:cNvPr>
        <xdr:cNvSpPr txBox="1"/>
      </xdr:nvSpPr>
      <xdr:spPr>
        <a:xfrm>
          <a:off x="6705111" y="169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D21294B6-B7FB-4D07-9149-B5AFFBEA625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E9DBF5D8-D7B8-42E0-9D0B-1CDE95A3BE0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B5FE8F67-251A-4935-817B-891B717FB2A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C624C2F9-3D0A-4C80-BF15-0DC9C632FA5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D2F96E5A-F282-4C25-B7F1-CCE8C497655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274FE826-C47A-4661-865F-41CB4D749C5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A862610B-F869-4CFF-91B2-667A3CA2B39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A4471519-5CD1-4577-8D7F-96832427AEC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21F75A38-F8BC-4DDE-BC1D-F0898A9F9DB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276C9870-A781-45AA-8170-B30102E3E75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652B8D60-4C65-46D0-A48A-5356491CC8D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AD8675AE-B04E-458F-8426-8BDD73157FA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1EE6997A-17FF-4C85-9A0F-AC91F8B4F93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67774B80-6B15-4838-B12C-67DE8E828DA9}"/>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C1D3B31A-6DF6-4550-A512-28894CD3794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BC5F92A0-DB56-425D-9DAF-D1F27855DC8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5B6BED35-5384-4E16-8D7B-3603D1CF7B43}"/>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E80CC068-4DF8-4654-B551-44159BB8FF3A}"/>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68C8001F-7FFB-454B-A738-A3FE004A0FB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1EAF9BC7-705E-45A4-84F0-04EBA31E37E1}"/>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26585B12-3EA3-45B8-BA57-181F88D756F2}"/>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163494BF-CA7E-4FCB-97EB-C0C26173DDB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AFB6F590-82B9-465C-A24B-64561EF5D33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4CF2AC58-88FE-4B4C-8457-56D97B035ED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51937574-FAB8-453C-9FD0-C09F700A8C01}"/>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DFE4F7C5-EB8E-4B40-A150-A4D2E235025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20EA64D-D823-4A8E-AF4D-EC8A44BEDF5F}"/>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5435CE04-E957-4E23-92CC-73C230AE221F}"/>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221E76CB-3929-40E5-9B60-CF89586507D4}"/>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57099</xdr:rowOff>
    </xdr:from>
    <xdr:to>
      <xdr:col>85</xdr:col>
      <xdr:colOff>127000</xdr:colOff>
      <xdr:row>38</xdr:row>
      <xdr:rowOff>73978</xdr:rowOff>
    </xdr:to>
    <xdr:cxnSp macro="">
      <xdr:nvCxnSpPr>
        <xdr:cNvPr id="523" name="直線コネクタ 522">
          <a:extLst>
            <a:ext uri="{FF2B5EF4-FFF2-40B4-BE49-F238E27FC236}">
              <a16:creationId xmlns:a16="http://schemas.microsoft.com/office/drawing/2014/main" id="{AEFBF207-E8B6-4BEA-8331-A2327E77F0D2}"/>
            </a:ext>
          </a:extLst>
        </xdr:cNvPr>
        <xdr:cNvCxnSpPr/>
      </xdr:nvCxnSpPr>
      <xdr:spPr>
        <a:xfrm flipV="1">
          <a:off x="15481300" y="6572199"/>
          <a:ext cx="8382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E2BCF8FB-EF41-4EF8-A0FD-CE2695E8C701}"/>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5CFA1927-96FD-4D74-B7C9-FF137FDF1B9C}"/>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70739</xdr:rowOff>
    </xdr:from>
    <xdr:to>
      <xdr:col>81</xdr:col>
      <xdr:colOff>50800</xdr:colOff>
      <xdr:row>38</xdr:row>
      <xdr:rowOff>73978</xdr:rowOff>
    </xdr:to>
    <xdr:cxnSp macro="">
      <xdr:nvCxnSpPr>
        <xdr:cNvPr id="526" name="直線コネクタ 525">
          <a:extLst>
            <a:ext uri="{FF2B5EF4-FFF2-40B4-BE49-F238E27FC236}">
              <a16:creationId xmlns:a16="http://schemas.microsoft.com/office/drawing/2014/main" id="{15DA2FD7-80B9-4EEC-81A7-BE175CE5C514}"/>
            </a:ext>
          </a:extLst>
        </xdr:cNvPr>
        <xdr:cNvCxnSpPr/>
      </xdr:nvCxnSpPr>
      <xdr:spPr>
        <a:xfrm>
          <a:off x="14592300" y="65858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E1B1BADE-6349-46A1-B5C1-C24E3905799B}"/>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E5EFEEF-2841-4601-A449-4A7A67D75522}"/>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70739</xdr:rowOff>
    </xdr:from>
    <xdr:to>
      <xdr:col>76</xdr:col>
      <xdr:colOff>114300</xdr:colOff>
      <xdr:row>38</xdr:row>
      <xdr:rowOff>72530</xdr:rowOff>
    </xdr:to>
    <xdr:cxnSp macro="">
      <xdr:nvCxnSpPr>
        <xdr:cNvPr id="529" name="直線コネクタ 528">
          <a:extLst>
            <a:ext uri="{FF2B5EF4-FFF2-40B4-BE49-F238E27FC236}">
              <a16:creationId xmlns:a16="http://schemas.microsoft.com/office/drawing/2014/main" id="{8E3DC99F-FF37-4DE7-9919-7B1240D64E79}"/>
            </a:ext>
          </a:extLst>
        </xdr:cNvPr>
        <xdr:cNvCxnSpPr/>
      </xdr:nvCxnSpPr>
      <xdr:spPr>
        <a:xfrm flipV="1">
          <a:off x="13703300" y="658583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9F6F878B-5B42-4E31-93A9-61CA6770BB84}"/>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FD032C9E-D2D0-42FD-A982-38CDDAD44E64}"/>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72530</xdr:rowOff>
    </xdr:from>
    <xdr:to>
      <xdr:col>71</xdr:col>
      <xdr:colOff>177800</xdr:colOff>
      <xdr:row>38</xdr:row>
      <xdr:rowOff>92532</xdr:rowOff>
    </xdr:to>
    <xdr:cxnSp macro="">
      <xdr:nvCxnSpPr>
        <xdr:cNvPr id="532" name="直線コネクタ 531">
          <a:extLst>
            <a:ext uri="{FF2B5EF4-FFF2-40B4-BE49-F238E27FC236}">
              <a16:creationId xmlns:a16="http://schemas.microsoft.com/office/drawing/2014/main" id="{32519BB0-034C-4D9A-A549-55409180CE19}"/>
            </a:ext>
          </a:extLst>
        </xdr:cNvPr>
        <xdr:cNvCxnSpPr/>
      </xdr:nvCxnSpPr>
      <xdr:spPr>
        <a:xfrm flipV="1">
          <a:off x="12814300" y="658763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C8AC0556-BC8B-4293-8516-320B7CE0FB0B}"/>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A9A6D11B-7447-42F1-8EF6-23F6A4909C11}"/>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E8AA6286-8EE5-4158-9FD3-36D7291C8BB3}"/>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EF7EBDD3-924C-4FBC-A265-2B8520D89088}"/>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E8A491B-0A59-422F-8121-CC44F5EB972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4675D85-36AD-4962-AA0E-9877E4B018B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C14751A7-2BD5-4638-8F7C-917A14CDD66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35AA673-C4CB-4578-950E-9CC8DFD3A67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EE65EDF9-B01D-427C-8DAD-F6ED0B62F9C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6299</xdr:rowOff>
    </xdr:from>
    <xdr:to>
      <xdr:col>85</xdr:col>
      <xdr:colOff>177800</xdr:colOff>
      <xdr:row>38</xdr:row>
      <xdr:rowOff>107899</xdr:rowOff>
    </xdr:to>
    <xdr:sp macro="" textlink="">
      <xdr:nvSpPr>
        <xdr:cNvPr id="542" name="楕円 541">
          <a:extLst>
            <a:ext uri="{FF2B5EF4-FFF2-40B4-BE49-F238E27FC236}">
              <a16:creationId xmlns:a16="http://schemas.microsoft.com/office/drawing/2014/main" id="{A12DA933-1B85-4F1A-8182-AA15C1E3BA61}"/>
            </a:ext>
          </a:extLst>
        </xdr:cNvPr>
        <xdr:cNvSpPr/>
      </xdr:nvSpPr>
      <xdr:spPr>
        <a:xfrm>
          <a:off x="16268700" y="65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156176</xdr:rowOff>
    </xdr:from>
    <xdr:ext cx="534377" cy="259045"/>
    <xdr:sp macro="" textlink="">
      <xdr:nvSpPr>
        <xdr:cNvPr id="543" name="消防費該当値テキスト">
          <a:extLst>
            <a:ext uri="{FF2B5EF4-FFF2-40B4-BE49-F238E27FC236}">
              <a16:creationId xmlns:a16="http://schemas.microsoft.com/office/drawing/2014/main" id="{295E9957-0DA7-4978-A0AC-C81721B0140C}"/>
            </a:ext>
          </a:extLst>
        </xdr:cNvPr>
        <xdr:cNvSpPr txBox="1"/>
      </xdr:nvSpPr>
      <xdr:spPr>
        <a:xfrm>
          <a:off x="16370300" y="6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23178</xdr:rowOff>
    </xdr:from>
    <xdr:to>
      <xdr:col>81</xdr:col>
      <xdr:colOff>101600</xdr:colOff>
      <xdr:row>38</xdr:row>
      <xdr:rowOff>124778</xdr:rowOff>
    </xdr:to>
    <xdr:sp macro="" textlink="">
      <xdr:nvSpPr>
        <xdr:cNvPr id="544" name="楕円 543">
          <a:extLst>
            <a:ext uri="{FF2B5EF4-FFF2-40B4-BE49-F238E27FC236}">
              <a16:creationId xmlns:a16="http://schemas.microsoft.com/office/drawing/2014/main" id="{46F4FAD2-651D-4F2D-A587-B3180946D84D}"/>
            </a:ext>
          </a:extLst>
        </xdr:cNvPr>
        <xdr:cNvSpPr/>
      </xdr:nvSpPr>
      <xdr:spPr>
        <a:xfrm>
          <a:off x="15430500" y="6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115905</xdr:rowOff>
    </xdr:from>
    <xdr:ext cx="534377" cy="259045"/>
    <xdr:sp macro="" textlink="">
      <xdr:nvSpPr>
        <xdr:cNvPr id="545" name="テキスト ボックス 544">
          <a:extLst>
            <a:ext uri="{FF2B5EF4-FFF2-40B4-BE49-F238E27FC236}">
              <a16:creationId xmlns:a16="http://schemas.microsoft.com/office/drawing/2014/main" id="{3AC616C5-408F-4ABD-84B3-BF56E019B4FD}"/>
            </a:ext>
          </a:extLst>
        </xdr:cNvPr>
        <xdr:cNvSpPr txBox="1"/>
      </xdr:nvSpPr>
      <xdr:spPr>
        <a:xfrm>
          <a:off x="15214111" y="66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19939</xdr:rowOff>
    </xdr:from>
    <xdr:to>
      <xdr:col>76</xdr:col>
      <xdr:colOff>165100</xdr:colOff>
      <xdr:row>38</xdr:row>
      <xdr:rowOff>121539</xdr:rowOff>
    </xdr:to>
    <xdr:sp macro="" textlink="">
      <xdr:nvSpPr>
        <xdr:cNvPr id="546" name="楕円 545">
          <a:extLst>
            <a:ext uri="{FF2B5EF4-FFF2-40B4-BE49-F238E27FC236}">
              <a16:creationId xmlns:a16="http://schemas.microsoft.com/office/drawing/2014/main" id="{92C6CDF1-37F4-4859-A526-24297124B50E}"/>
            </a:ext>
          </a:extLst>
        </xdr:cNvPr>
        <xdr:cNvSpPr/>
      </xdr:nvSpPr>
      <xdr:spPr>
        <a:xfrm>
          <a:off x="14541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112666</xdr:rowOff>
    </xdr:from>
    <xdr:ext cx="534377" cy="259045"/>
    <xdr:sp macro="" textlink="">
      <xdr:nvSpPr>
        <xdr:cNvPr id="547" name="テキスト ボックス 546">
          <a:extLst>
            <a:ext uri="{FF2B5EF4-FFF2-40B4-BE49-F238E27FC236}">
              <a16:creationId xmlns:a16="http://schemas.microsoft.com/office/drawing/2014/main" id="{4011B3C1-7F18-41BC-BEFF-9B25580797E8}"/>
            </a:ext>
          </a:extLst>
        </xdr:cNvPr>
        <xdr:cNvSpPr txBox="1"/>
      </xdr:nvSpPr>
      <xdr:spPr>
        <a:xfrm>
          <a:off x="14325111" y="66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21730</xdr:rowOff>
    </xdr:from>
    <xdr:to>
      <xdr:col>72</xdr:col>
      <xdr:colOff>38100</xdr:colOff>
      <xdr:row>38</xdr:row>
      <xdr:rowOff>123330</xdr:rowOff>
    </xdr:to>
    <xdr:sp macro="" textlink="">
      <xdr:nvSpPr>
        <xdr:cNvPr id="548" name="楕円 547">
          <a:extLst>
            <a:ext uri="{FF2B5EF4-FFF2-40B4-BE49-F238E27FC236}">
              <a16:creationId xmlns:a16="http://schemas.microsoft.com/office/drawing/2014/main" id="{3699DF08-56E5-44BA-87C8-E956C4264114}"/>
            </a:ext>
          </a:extLst>
        </xdr:cNvPr>
        <xdr:cNvSpPr/>
      </xdr:nvSpPr>
      <xdr:spPr>
        <a:xfrm>
          <a:off x="13652500" y="65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114457</xdr:rowOff>
    </xdr:from>
    <xdr:ext cx="534377" cy="259045"/>
    <xdr:sp macro="" textlink="">
      <xdr:nvSpPr>
        <xdr:cNvPr id="549" name="テキスト ボックス 548">
          <a:extLst>
            <a:ext uri="{FF2B5EF4-FFF2-40B4-BE49-F238E27FC236}">
              <a16:creationId xmlns:a16="http://schemas.microsoft.com/office/drawing/2014/main" id="{B8263CFE-BB2F-4889-A146-497FD5343191}"/>
            </a:ext>
          </a:extLst>
        </xdr:cNvPr>
        <xdr:cNvSpPr txBox="1"/>
      </xdr:nvSpPr>
      <xdr:spPr>
        <a:xfrm>
          <a:off x="13436111" y="66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41732</xdr:rowOff>
    </xdr:from>
    <xdr:to>
      <xdr:col>67</xdr:col>
      <xdr:colOff>101600</xdr:colOff>
      <xdr:row>38</xdr:row>
      <xdr:rowOff>143332</xdr:rowOff>
    </xdr:to>
    <xdr:sp macro="" textlink="">
      <xdr:nvSpPr>
        <xdr:cNvPr id="550" name="楕円 549">
          <a:extLst>
            <a:ext uri="{FF2B5EF4-FFF2-40B4-BE49-F238E27FC236}">
              <a16:creationId xmlns:a16="http://schemas.microsoft.com/office/drawing/2014/main" id="{507F74D2-24ED-421D-9194-5D5D68DFA838}"/>
            </a:ext>
          </a:extLst>
        </xdr:cNvPr>
        <xdr:cNvSpPr/>
      </xdr:nvSpPr>
      <xdr:spPr>
        <a:xfrm>
          <a:off x="12763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134459</xdr:rowOff>
    </xdr:from>
    <xdr:ext cx="534377" cy="259045"/>
    <xdr:sp macro="" textlink="">
      <xdr:nvSpPr>
        <xdr:cNvPr id="551" name="テキスト ボックス 550">
          <a:extLst>
            <a:ext uri="{FF2B5EF4-FFF2-40B4-BE49-F238E27FC236}">
              <a16:creationId xmlns:a16="http://schemas.microsoft.com/office/drawing/2014/main" id="{AA56858A-201A-4C54-8F73-0EB641B4A32B}"/>
            </a:ext>
          </a:extLst>
        </xdr:cNvPr>
        <xdr:cNvSpPr txBox="1"/>
      </xdr:nvSpPr>
      <xdr:spPr>
        <a:xfrm>
          <a:off x="12547111" y="66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CFAAB24E-29D0-4B29-B687-9929543D5BD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65F361AA-42E4-48E0-968B-ED5191927DF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D49DCF0D-CD01-4AC6-892E-452FEF41BC0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EA4FDAFB-BAE4-4580-8D5E-8C842C5B80A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A8A6D956-8AA5-4483-B6D3-72B41EA687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D16F43E1-065D-490D-8C1D-44B7C0AD9CC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66B888F7-8F32-4FAE-AF0A-CCE82756F7D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99B0F7BF-3543-4D1D-ABFE-21951241DF7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5D9911C-BB85-4E0F-BDA4-53B557B6F16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88A6E946-CD3E-476D-A24A-72221FA3CE6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73205672-A478-4E81-A8CC-46F72367CFC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C831031B-0CDA-43A6-9F83-40AC83590A1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C39BAEE4-BAF6-48EB-8B99-4418F5C3F536}"/>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D6D7E66D-DB0A-4C6A-A4C5-BF5A2B801EB2}"/>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9E157C4C-FBB6-4F56-82E9-0CAA9962672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FBEA8564-0402-4BCB-84E9-C9A1AD87A20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C3BB64FC-F758-40CF-AED4-71D2B4EE72FA}"/>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97FB35E3-AFFC-46F4-8A75-37BF7169A61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14A3EFFB-8987-4E63-99FB-1D9B55C52A68}"/>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D827DC75-BEF5-414D-8CB1-FDC28EA2F157}"/>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FA866BF0-C4E1-46FC-92BE-CD836DB4EE0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77D565CF-7817-44F3-9C53-5F8C6DC1227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1BAEEE14-EA0B-413C-92F2-3CA5F65A101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A5C01D5B-2147-41EA-B0EC-059CC8546E9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E56F0C67-B114-4A01-A169-F1FB7321CFFD}"/>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8EA0F199-889C-4482-98AA-E171B014B4EB}"/>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2C45669-610C-4DC1-9CCE-9F49A4288433}"/>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7267BE09-6C20-4327-808D-118729523B1D}"/>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905E7CB8-FF8D-401A-82B5-8C5200EB4E6F}"/>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135966</xdr:rowOff>
    </xdr:from>
    <xdr:to>
      <xdr:col>85</xdr:col>
      <xdr:colOff>127000</xdr:colOff>
      <xdr:row>58</xdr:row>
      <xdr:rowOff>169608</xdr:rowOff>
    </xdr:to>
    <xdr:cxnSp macro="">
      <xdr:nvCxnSpPr>
        <xdr:cNvPr id="581" name="直線コネクタ 580">
          <a:extLst>
            <a:ext uri="{FF2B5EF4-FFF2-40B4-BE49-F238E27FC236}">
              <a16:creationId xmlns:a16="http://schemas.microsoft.com/office/drawing/2014/main" id="{02511C9B-9760-4DC3-8366-A9B8EA16E5E8}"/>
            </a:ext>
          </a:extLst>
        </xdr:cNvPr>
        <xdr:cNvCxnSpPr/>
      </xdr:nvCxnSpPr>
      <xdr:spPr>
        <a:xfrm flipV="1">
          <a:off x="15481300" y="10080066"/>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ABCFE1AE-21DA-45BD-915D-F8D946CBA315}"/>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DB74AC1B-53A9-4375-BA95-298BBA3A8149}"/>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67678</xdr:rowOff>
    </xdr:from>
    <xdr:to>
      <xdr:col>81</xdr:col>
      <xdr:colOff>50800</xdr:colOff>
      <xdr:row>58</xdr:row>
      <xdr:rowOff>169608</xdr:rowOff>
    </xdr:to>
    <xdr:cxnSp macro="">
      <xdr:nvCxnSpPr>
        <xdr:cNvPr id="584" name="直線コネクタ 583">
          <a:extLst>
            <a:ext uri="{FF2B5EF4-FFF2-40B4-BE49-F238E27FC236}">
              <a16:creationId xmlns:a16="http://schemas.microsoft.com/office/drawing/2014/main" id="{5BC05BB5-A778-4192-AA84-D1573E4AF506}"/>
            </a:ext>
          </a:extLst>
        </xdr:cNvPr>
        <xdr:cNvCxnSpPr/>
      </xdr:nvCxnSpPr>
      <xdr:spPr>
        <a:xfrm>
          <a:off x="14592300" y="10011778"/>
          <a:ext cx="889000" cy="1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87C6D11B-8450-4269-99EE-16BD7733C7B3}"/>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8F25D77D-D4AA-420B-9D16-F1CD0476F231}"/>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67678</xdr:rowOff>
    </xdr:from>
    <xdr:to>
      <xdr:col>76</xdr:col>
      <xdr:colOff>114300</xdr:colOff>
      <xdr:row>59</xdr:row>
      <xdr:rowOff>16408</xdr:rowOff>
    </xdr:to>
    <xdr:cxnSp macro="">
      <xdr:nvCxnSpPr>
        <xdr:cNvPr id="587" name="直線コネクタ 586">
          <a:extLst>
            <a:ext uri="{FF2B5EF4-FFF2-40B4-BE49-F238E27FC236}">
              <a16:creationId xmlns:a16="http://schemas.microsoft.com/office/drawing/2014/main" id="{17A3792E-D8EF-4462-A171-E2091E3DA7F6}"/>
            </a:ext>
          </a:extLst>
        </xdr:cNvPr>
        <xdr:cNvCxnSpPr/>
      </xdr:nvCxnSpPr>
      <xdr:spPr>
        <a:xfrm flipV="1">
          <a:off x="13703300" y="10011778"/>
          <a:ext cx="8890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5C37ED80-957E-49E9-AA4D-7676A46A1F96}"/>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26B695E6-88B0-426A-A43C-A4F716F7FECA}"/>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15494</xdr:rowOff>
    </xdr:from>
    <xdr:to>
      <xdr:col>71</xdr:col>
      <xdr:colOff>177800</xdr:colOff>
      <xdr:row>59</xdr:row>
      <xdr:rowOff>16408</xdr:rowOff>
    </xdr:to>
    <xdr:cxnSp macro="">
      <xdr:nvCxnSpPr>
        <xdr:cNvPr id="590" name="直線コネクタ 589">
          <a:extLst>
            <a:ext uri="{FF2B5EF4-FFF2-40B4-BE49-F238E27FC236}">
              <a16:creationId xmlns:a16="http://schemas.microsoft.com/office/drawing/2014/main" id="{98F2B5E0-005D-415F-8817-BFFC4B987BA7}"/>
            </a:ext>
          </a:extLst>
        </xdr:cNvPr>
        <xdr:cNvCxnSpPr/>
      </xdr:nvCxnSpPr>
      <xdr:spPr>
        <a:xfrm>
          <a:off x="12814300" y="101310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3E848810-6660-4726-B24D-C853E8FBF86F}"/>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9FE2352F-A811-4DDF-87AD-B78D0DBC06F5}"/>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8ED6A60-5E43-4B6B-9C42-348390DAA161}"/>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577AB04-9522-46CA-A99E-290A5A646F1C}"/>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F760B15-FA88-430E-88EB-BC4F340A0B3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FCC6EA45-DB52-441E-8DEC-C65AA3979CD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A4BC3E19-A4B9-44B1-ADD8-24090ABBDB4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CC15FA10-5754-42B3-9B5E-0AB39270BFB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EDBD5131-6F50-493E-83ED-EFF3C0BABB2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85166</xdr:rowOff>
    </xdr:from>
    <xdr:to>
      <xdr:col>85</xdr:col>
      <xdr:colOff>177800</xdr:colOff>
      <xdr:row>59</xdr:row>
      <xdr:rowOff>15316</xdr:rowOff>
    </xdr:to>
    <xdr:sp macro="" textlink="">
      <xdr:nvSpPr>
        <xdr:cNvPr id="600" name="楕円 599">
          <a:extLst>
            <a:ext uri="{FF2B5EF4-FFF2-40B4-BE49-F238E27FC236}">
              <a16:creationId xmlns:a16="http://schemas.microsoft.com/office/drawing/2014/main" id="{F4BC8478-32FD-43A4-94F3-9102E4F8CC46}"/>
            </a:ext>
          </a:extLst>
        </xdr:cNvPr>
        <xdr:cNvSpPr/>
      </xdr:nvSpPr>
      <xdr:spPr>
        <a:xfrm>
          <a:off x="162687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93</xdr:rowOff>
    </xdr:from>
    <xdr:ext cx="534377" cy="259045"/>
    <xdr:sp macro="" textlink="">
      <xdr:nvSpPr>
        <xdr:cNvPr id="601" name="教育費該当値テキスト">
          <a:extLst>
            <a:ext uri="{FF2B5EF4-FFF2-40B4-BE49-F238E27FC236}">
              <a16:creationId xmlns:a16="http://schemas.microsoft.com/office/drawing/2014/main" id="{5E379536-C6AE-4C86-AA8F-6A68DCF59712}"/>
            </a:ext>
          </a:extLst>
        </xdr:cNvPr>
        <xdr:cNvSpPr txBox="1"/>
      </xdr:nvSpPr>
      <xdr:spPr>
        <a:xfrm>
          <a:off x="16370300" y="99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118808</xdr:rowOff>
    </xdr:from>
    <xdr:to>
      <xdr:col>81</xdr:col>
      <xdr:colOff>101600</xdr:colOff>
      <xdr:row>59</xdr:row>
      <xdr:rowOff>48958</xdr:rowOff>
    </xdr:to>
    <xdr:sp macro="" textlink="">
      <xdr:nvSpPr>
        <xdr:cNvPr id="602" name="楕円 601">
          <a:extLst>
            <a:ext uri="{FF2B5EF4-FFF2-40B4-BE49-F238E27FC236}">
              <a16:creationId xmlns:a16="http://schemas.microsoft.com/office/drawing/2014/main" id="{78E44A92-3482-4D7C-A9B9-CEAFB9C32C03}"/>
            </a:ext>
          </a:extLst>
        </xdr:cNvPr>
        <xdr:cNvSpPr/>
      </xdr:nvSpPr>
      <xdr:spPr>
        <a:xfrm>
          <a:off x="15430500" y="100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40085</xdr:rowOff>
    </xdr:from>
    <xdr:ext cx="534377" cy="259045"/>
    <xdr:sp macro="" textlink="">
      <xdr:nvSpPr>
        <xdr:cNvPr id="603" name="テキスト ボックス 602">
          <a:extLst>
            <a:ext uri="{FF2B5EF4-FFF2-40B4-BE49-F238E27FC236}">
              <a16:creationId xmlns:a16="http://schemas.microsoft.com/office/drawing/2014/main" id="{9A6DB736-B1C6-4180-B0B8-8BD1BBF45889}"/>
            </a:ext>
          </a:extLst>
        </xdr:cNvPr>
        <xdr:cNvSpPr txBox="1"/>
      </xdr:nvSpPr>
      <xdr:spPr>
        <a:xfrm>
          <a:off x="15214111"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16878</xdr:rowOff>
    </xdr:from>
    <xdr:to>
      <xdr:col>76</xdr:col>
      <xdr:colOff>165100</xdr:colOff>
      <xdr:row>58</xdr:row>
      <xdr:rowOff>118478</xdr:rowOff>
    </xdr:to>
    <xdr:sp macro="" textlink="">
      <xdr:nvSpPr>
        <xdr:cNvPr id="604" name="楕円 603">
          <a:extLst>
            <a:ext uri="{FF2B5EF4-FFF2-40B4-BE49-F238E27FC236}">
              <a16:creationId xmlns:a16="http://schemas.microsoft.com/office/drawing/2014/main" id="{F7CFB2D9-0C7B-4DE2-A5C2-8BD748E62AD7}"/>
            </a:ext>
          </a:extLst>
        </xdr:cNvPr>
        <xdr:cNvSpPr/>
      </xdr:nvSpPr>
      <xdr:spPr>
        <a:xfrm>
          <a:off x="14541500" y="99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109605</xdr:rowOff>
    </xdr:from>
    <xdr:ext cx="534377" cy="259045"/>
    <xdr:sp macro="" textlink="">
      <xdr:nvSpPr>
        <xdr:cNvPr id="605" name="テキスト ボックス 604">
          <a:extLst>
            <a:ext uri="{FF2B5EF4-FFF2-40B4-BE49-F238E27FC236}">
              <a16:creationId xmlns:a16="http://schemas.microsoft.com/office/drawing/2014/main" id="{211D4040-A40B-490E-9BAA-9B20388CFCE0}"/>
            </a:ext>
          </a:extLst>
        </xdr:cNvPr>
        <xdr:cNvSpPr txBox="1"/>
      </xdr:nvSpPr>
      <xdr:spPr>
        <a:xfrm>
          <a:off x="14325111" y="100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137058</xdr:rowOff>
    </xdr:from>
    <xdr:to>
      <xdr:col>72</xdr:col>
      <xdr:colOff>38100</xdr:colOff>
      <xdr:row>59</xdr:row>
      <xdr:rowOff>67208</xdr:rowOff>
    </xdr:to>
    <xdr:sp macro="" textlink="">
      <xdr:nvSpPr>
        <xdr:cNvPr id="606" name="楕円 605">
          <a:extLst>
            <a:ext uri="{FF2B5EF4-FFF2-40B4-BE49-F238E27FC236}">
              <a16:creationId xmlns:a16="http://schemas.microsoft.com/office/drawing/2014/main" id="{D95C824E-8D8C-418E-A3C7-D31577EFD4E5}"/>
            </a:ext>
          </a:extLst>
        </xdr:cNvPr>
        <xdr:cNvSpPr/>
      </xdr:nvSpPr>
      <xdr:spPr>
        <a:xfrm>
          <a:off x="13652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58335</xdr:rowOff>
    </xdr:from>
    <xdr:ext cx="534377" cy="259045"/>
    <xdr:sp macro="" textlink="">
      <xdr:nvSpPr>
        <xdr:cNvPr id="607" name="テキスト ボックス 606">
          <a:extLst>
            <a:ext uri="{FF2B5EF4-FFF2-40B4-BE49-F238E27FC236}">
              <a16:creationId xmlns:a16="http://schemas.microsoft.com/office/drawing/2014/main" id="{BA43BE3A-09AF-4136-898C-111F07DF3A31}"/>
            </a:ext>
          </a:extLst>
        </xdr:cNvPr>
        <xdr:cNvSpPr txBox="1"/>
      </xdr:nvSpPr>
      <xdr:spPr>
        <a:xfrm>
          <a:off x="13436111"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136144</xdr:rowOff>
    </xdr:from>
    <xdr:to>
      <xdr:col>67</xdr:col>
      <xdr:colOff>101600</xdr:colOff>
      <xdr:row>59</xdr:row>
      <xdr:rowOff>66294</xdr:rowOff>
    </xdr:to>
    <xdr:sp macro="" textlink="">
      <xdr:nvSpPr>
        <xdr:cNvPr id="608" name="楕円 607">
          <a:extLst>
            <a:ext uri="{FF2B5EF4-FFF2-40B4-BE49-F238E27FC236}">
              <a16:creationId xmlns:a16="http://schemas.microsoft.com/office/drawing/2014/main" id="{D699DF98-C5D0-471A-AC94-C27C8B5DF1CF}"/>
            </a:ext>
          </a:extLst>
        </xdr:cNvPr>
        <xdr:cNvSpPr/>
      </xdr:nvSpPr>
      <xdr:spPr>
        <a:xfrm>
          <a:off x="12763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57421</xdr:rowOff>
    </xdr:from>
    <xdr:ext cx="534377" cy="259045"/>
    <xdr:sp macro="" textlink="">
      <xdr:nvSpPr>
        <xdr:cNvPr id="609" name="テキスト ボックス 608">
          <a:extLst>
            <a:ext uri="{FF2B5EF4-FFF2-40B4-BE49-F238E27FC236}">
              <a16:creationId xmlns:a16="http://schemas.microsoft.com/office/drawing/2014/main" id="{3B5B6B6D-59A3-4667-9424-E6D3CF9B97F6}"/>
            </a:ext>
          </a:extLst>
        </xdr:cNvPr>
        <xdr:cNvSpPr txBox="1"/>
      </xdr:nvSpPr>
      <xdr:spPr>
        <a:xfrm>
          <a:off x="12547111" y="101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8FFE382F-8234-4D31-A133-253224722CA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7F23036C-6D8A-411B-8ED3-864EAE80414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4EEE9D05-6E4D-41BF-BD9E-51593AA06F0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D4ABFAD9-6AE2-4630-BBB4-86F49BC89DC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86C40383-526A-4F87-9814-852809DC3CD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A2367708-5F79-4CA1-9CEF-00CEF947AE0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FE6DD024-C07E-4223-8F86-423B39171AF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E3EC161-8F24-42AC-A5EB-2197361B25D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13F6E54E-C7C2-417C-8EEC-8128F9A19B8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5F9CA4E1-A819-451E-8202-8884F66D725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E5E029C6-2BC0-48A4-8A71-C8E555848CCF}"/>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123CB9B4-157D-4829-8E93-E49AA3C0177D}"/>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2AD7C1D3-70C3-4D86-8BDD-C36C7E1FC8D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963B8D5B-DBAA-41AF-B3AB-A3CDEE511401}"/>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E2E5E705-59F7-4427-A8C4-3E09838CEFDE}"/>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B5FDCA86-CD6D-414D-83D1-262EE4ABBF3B}"/>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45671D32-E181-4BE9-AEAC-CA90941F6B0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6E43DA41-7EFC-48BD-9C15-003DE79CD927}"/>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B14176E8-A1DE-4A3E-B778-40FFDFE6BFF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8FC17F26-14E7-4F75-BD97-F4AD64484DDD}"/>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7A793EFA-2A73-4420-A3D8-73A2A8ED512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E38D2669-1C24-431B-8351-02B6BDE2678F}"/>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EB2D4ACE-32F6-487E-B03C-78B251F695EB}"/>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ED1CF911-7045-4E29-9827-924C30AADF65}"/>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548C99D2-0BAB-4479-849A-BA527FD31F41}"/>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7C79D376-3EC7-4607-B494-5DB1F3A1AB9E}"/>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135905</xdr:rowOff>
    </xdr:from>
    <xdr:to>
      <xdr:col>85</xdr:col>
      <xdr:colOff>127000</xdr:colOff>
      <xdr:row>78</xdr:row>
      <xdr:rowOff>139564</xdr:rowOff>
    </xdr:to>
    <xdr:cxnSp macro="">
      <xdr:nvCxnSpPr>
        <xdr:cNvPr id="636" name="直線コネクタ 635">
          <a:extLst>
            <a:ext uri="{FF2B5EF4-FFF2-40B4-BE49-F238E27FC236}">
              <a16:creationId xmlns:a16="http://schemas.microsoft.com/office/drawing/2014/main" id="{D865EA7C-BDCB-43E3-95D0-484339A3A811}"/>
            </a:ext>
          </a:extLst>
        </xdr:cNvPr>
        <xdr:cNvCxnSpPr/>
      </xdr:nvCxnSpPr>
      <xdr:spPr>
        <a:xfrm flipV="1">
          <a:off x="15481300" y="13509005"/>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EC2E4ACF-504A-4EB2-8D38-5000504017C7}"/>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A6E37D95-6F16-421C-A9D2-9F2248F11D4D}"/>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134854</xdr:rowOff>
    </xdr:from>
    <xdr:to>
      <xdr:col>81</xdr:col>
      <xdr:colOff>50800</xdr:colOff>
      <xdr:row>78</xdr:row>
      <xdr:rowOff>139564</xdr:rowOff>
    </xdr:to>
    <xdr:cxnSp macro="">
      <xdr:nvCxnSpPr>
        <xdr:cNvPr id="639" name="直線コネクタ 638">
          <a:extLst>
            <a:ext uri="{FF2B5EF4-FFF2-40B4-BE49-F238E27FC236}">
              <a16:creationId xmlns:a16="http://schemas.microsoft.com/office/drawing/2014/main" id="{43BC3D89-1BFF-49EF-840A-598DA8F176E9}"/>
            </a:ext>
          </a:extLst>
        </xdr:cNvPr>
        <xdr:cNvCxnSpPr/>
      </xdr:nvCxnSpPr>
      <xdr:spPr>
        <a:xfrm>
          <a:off x="14592300" y="13507954"/>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B393C4BF-D32D-4AF9-A8C3-2D0407A55778}"/>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F9FEB67C-2B65-4966-883E-2E11DF12A6F8}"/>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134854</xdr:rowOff>
    </xdr:from>
    <xdr:to>
      <xdr:col>76</xdr:col>
      <xdr:colOff>114300</xdr:colOff>
      <xdr:row>78</xdr:row>
      <xdr:rowOff>136500</xdr:rowOff>
    </xdr:to>
    <xdr:cxnSp macro="">
      <xdr:nvCxnSpPr>
        <xdr:cNvPr id="642" name="直線コネクタ 641">
          <a:extLst>
            <a:ext uri="{FF2B5EF4-FFF2-40B4-BE49-F238E27FC236}">
              <a16:creationId xmlns:a16="http://schemas.microsoft.com/office/drawing/2014/main" id="{ABBC0F36-5287-461E-9005-D5C4F9D4F7AE}"/>
            </a:ext>
          </a:extLst>
        </xdr:cNvPr>
        <xdr:cNvCxnSpPr/>
      </xdr:nvCxnSpPr>
      <xdr:spPr>
        <a:xfrm flipV="1">
          <a:off x="13703300" y="135079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67AF2240-E122-4EBE-98B7-C48726B5EDA9}"/>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74042348-A912-425A-BBA1-812CF4DA678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133803</xdr:rowOff>
    </xdr:from>
    <xdr:to>
      <xdr:col>71</xdr:col>
      <xdr:colOff>177800</xdr:colOff>
      <xdr:row>78</xdr:row>
      <xdr:rowOff>136500</xdr:rowOff>
    </xdr:to>
    <xdr:cxnSp macro="">
      <xdr:nvCxnSpPr>
        <xdr:cNvPr id="645" name="直線コネクタ 644">
          <a:extLst>
            <a:ext uri="{FF2B5EF4-FFF2-40B4-BE49-F238E27FC236}">
              <a16:creationId xmlns:a16="http://schemas.microsoft.com/office/drawing/2014/main" id="{C4888C6F-4572-49F1-A72B-5FF4F9BE5D89}"/>
            </a:ext>
          </a:extLst>
        </xdr:cNvPr>
        <xdr:cNvCxnSpPr/>
      </xdr:nvCxnSpPr>
      <xdr:spPr>
        <a:xfrm>
          <a:off x="12814300" y="13506903"/>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A379758-0518-47BD-83DF-C5EFF5B7E421}"/>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8A68C6A3-D8B7-4B8D-AE45-230C2E3CC787}"/>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F4DB4261-E639-4020-91AA-7CA7493B23EA}"/>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9E9451A0-67E0-4A1B-B5BD-2AF13599A468}"/>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2D31045-DBBB-432B-A38D-F06E6C4FFEE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D36B86D-CA43-4DB7-B6F8-D4C640B7678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7A426B29-D8AD-4F89-BDDD-17589E39A6B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5E8F38BC-73DA-4327-AE05-B8AD211D00C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B5348B6-13CF-4C64-AD09-9644D576235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85105</xdr:rowOff>
    </xdr:from>
    <xdr:to>
      <xdr:col>85</xdr:col>
      <xdr:colOff>177800</xdr:colOff>
      <xdr:row>79</xdr:row>
      <xdr:rowOff>15255</xdr:rowOff>
    </xdr:to>
    <xdr:sp macro="" textlink="">
      <xdr:nvSpPr>
        <xdr:cNvPr id="655" name="楕円 654">
          <a:extLst>
            <a:ext uri="{FF2B5EF4-FFF2-40B4-BE49-F238E27FC236}">
              <a16:creationId xmlns:a16="http://schemas.microsoft.com/office/drawing/2014/main" id="{9FCCD842-EFA6-41C0-BAE4-B059F7548376}"/>
            </a:ext>
          </a:extLst>
        </xdr:cNvPr>
        <xdr:cNvSpPr/>
      </xdr:nvSpPr>
      <xdr:spPr>
        <a:xfrm>
          <a:off x="16268700" y="134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xdr:rowOff>
    </xdr:from>
    <xdr:ext cx="313932" cy="259045"/>
    <xdr:sp macro="" textlink="">
      <xdr:nvSpPr>
        <xdr:cNvPr id="656" name="災害復旧費該当値テキスト">
          <a:extLst>
            <a:ext uri="{FF2B5EF4-FFF2-40B4-BE49-F238E27FC236}">
              <a16:creationId xmlns:a16="http://schemas.microsoft.com/office/drawing/2014/main" id="{BCDD5847-4447-47BE-8833-5233A53BC723}"/>
            </a:ext>
          </a:extLst>
        </xdr:cNvPr>
        <xdr:cNvSpPr txBox="1"/>
      </xdr:nvSpPr>
      <xdr:spPr>
        <a:xfrm>
          <a:off x="16370300" y="13373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88764</xdr:rowOff>
    </xdr:from>
    <xdr:to>
      <xdr:col>81</xdr:col>
      <xdr:colOff>101600</xdr:colOff>
      <xdr:row>79</xdr:row>
      <xdr:rowOff>18914</xdr:rowOff>
    </xdr:to>
    <xdr:sp macro="" textlink="">
      <xdr:nvSpPr>
        <xdr:cNvPr id="657" name="楕円 656">
          <a:extLst>
            <a:ext uri="{FF2B5EF4-FFF2-40B4-BE49-F238E27FC236}">
              <a16:creationId xmlns:a16="http://schemas.microsoft.com/office/drawing/2014/main" id="{A659FABF-97DB-46AC-9E41-F17679EF4C5A}"/>
            </a:ext>
          </a:extLst>
        </xdr:cNvPr>
        <xdr:cNvSpPr/>
      </xdr:nvSpPr>
      <xdr:spPr>
        <a:xfrm>
          <a:off x="15430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10041</xdr:rowOff>
    </xdr:from>
    <xdr:ext cx="249299" cy="259045"/>
    <xdr:sp macro="" textlink="">
      <xdr:nvSpPr>
        <xdr:cNvPr id="658" name="テキスト ボックス 657">
          <a:extLst>
            <a:ext uri="{FF2B5EF4-FFF2-40B4-BE49-F238E27FC236}">
              <a16:creationId xmlns:a16="http://schemas.microsoft.com/office/drawing/2014/main" id="{18F4EA02-6C70-4885-B545-0813A1E5FBB7}"/>
            </a:ext>
          </a:extLst>
        </xdr:cNvPr>
        <xdr:cNvSpPr txBox="1"/>
      </xdr:nvSpPr>
      <xdr:spPr>
        <a:xfrm>
          <a:off x="15356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84054</xdr:rowOff>
    </xdr:from>
    <xdr:to>
      <xdr:col>76</xdr:col>
      <xdr:colOff>165100</xdr:colOff>
      <xdr:row>79</xdr:row>
      <xdr:rowOff>14204</xdr:rowOff>
    </xdr:to>
    <xdr:sp macro="" textlink="">
      <xdr:nvSpPr>
        <xdr:cNvPr id="659" name="楕円 658">
          <a:extLst>
            <a:ext uri="{FF2B5EF4-FFF2-40B4-BE49-F238E27FC236}">
              <a16:creationId xmlns:a16="http://schemas.microsoft.com/office/drawing/2014/main" id="{0336822D-C3B1-4013-AA7C-EB78318C9AE0}"/>
            </a:ext>
          </a:extLst>
        </xdr:cNvPr>
        <xdr:cNvSpPr/>
      </xdr:nvSpPr>
      <xdr:spPr>
        <a:xfrm>
          <a:off x="14541500" y="134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5331</xdr:rowOff>
    </xdr:from>
    <xdr:ext cx="378565" cy="259045"/>
    <xdr:sp macro="" textlink="">
      <xdr:nvSpPr>
        <xdr:cNvPr id="660" name="テキスト ボックス 659">
          <a:extLst>
            <a:ext uri="{FF2B5EF4-FFF2-40B4-BE49-F238E27FC236}">
              <a16:creationId xmlns:a16="http://schemas.microsoft.com/office/drawing/2014/main" id="{2725B694-C4C6-4CDE-8CC2-990F76C4E29F}"/>
            </a:ext>
          </a:extLst>
        </xdr:cNvPr>
        <xdr:cNvSpPr txBox="1"/>
      </xdr:nvSpPr>
      <xdr:spPr>
        <a:xfrm>
          <a:off x="14403017" y="13549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85700</xdr:rowOff>
    </xdr:from>
    <xdr:to>
      <xdr:col>72</xdr:col>
      <xdr:colOff>38100</xdr:colOff>
      <xdr:row>79</xdr:row>
      <xdr:rowOff>15850</xdr:rowOff>
    </xdr:to>
    <xdr:sp macro="" textlink="">
      <xdr:nvSpPr>
        <xdr:cNvPr id="661" name="楕円 660">
          <a:extLst>
            <a:ext uri="{FF2B5EF4-FFF2-40B4-BE49-F238E27FC236}">
              <a16:creationId xmlns:a16="http://schemas.microsoft.com/office/drawing/2014/main" id="{2A0EB324-34FF-4869-9558-699655517B2E}"/>
            </a:ext>
          </a:extLst>
        </xdr:cNvPr>
        <xdr:cNvSpPr/>
      </xdr:nvSpPr>
      <xdr:spPr>
        <a:xfrm>
          <a:off x="13652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6977</xdr:rowOff>
    </xdr:from>
    <xdr:ext cx="313932" cy="259045"/>
    <xdr:sp macro="" textlink="">
      <xdr:nvSpPr>
        <xdr:cNvPr id="662" name="テキスト ボックス 661">
          <a:extLst>
            <a:ext uri="{FF2B5EF4-FFF2-40B4-BE49-F238E27FC236}">
              <a16:creationId xmlns:a16="http://schemas.microsoft.com/office/drawing/2014/main" id="{37890DAE-5126-4343-BC25-16029C358232}"/>
            </a:ext>
          </a:extLst>
        </xdr:cNvPr>
        <xdr:cNvSpPr txBox="1"/>
      </xdr:nvSpPr>
      <xdr:spPr>
        <a:xfrm>
          <a:off x="13546333" y="1355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83003</xdr:rowOff>
    </xdr:from>
    <xdr:to>
      <xdr:col>67</xdr:col>
      <xdr:colOff>101600</xdr:colOff>
      <xdr:row>79</xdr:row>
      <xdr:rowOff>13153</xdr:rowOff>
    </xdr:to>
    <xdr:sp macro="" textlink="">
      <xdr:nvSpPr>
        <xdr:cNvPr id="663" name="楕円 662">
          <a:extLst>
            <a:ext uri="{FF2B5EF4-FFF2-40B4-BE49-F238E27FC236}">
              <a16:creationId xmlns:a16="http://schemas.microsoft.com/office/drawing/2014/main" id="{31703B00-8206-4DDD-A3D0-EEB46D296580}"/>
            </a:ext>
          </a:extLst>
        </xdr:cNvPr>
        <xdr:cNvSpPr/>
      </xdr:nvSpPr>
      <xdr:spPr>
        <a:xfrm>
          <a:off x="12763500" y="134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4280</xdr:rowOff>
    </xdr:from>
    <xdr:ext cx="378565" cy="259045"/>
    <xdr:sp macro="" textlink="">
      <xdr:nvSpPr>
        <xdr:cNvPr id="664" name="テキスト ボックス 663">
          <a:extLst>
            <a:ext uri="{FF2B5EF4-FFF2-40B4-BE49-F238E27FC236}">
              <a16:creationId xmlns:a16="http://schemas.microsoft.com/office/drawing/2014/main" id="{C0FB7620-E547-419F-844C-634F49096322}"/>
            </a:ext>
          </a:extLst>
        </xdr:cNvPr>
        <xdr:cNvSpPr txBox="1"/>
      </xdr:nvSpPr>
      <xdr:spPr>
        <a:xfrm>
          <a:off x="12625017" y="1354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8C664689-3F06-40CE-BA8E-EFF366431B3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E5F46667-6EA5-4AED-8214-E7241DC959A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F6476578-E815-416F-B8FE-F24086B72CE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760E9F3B-5B6E-438A-BB3D-24815AA9541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2D34B5A8-0871-4A0C-9F18-F6FD733971B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DA77D162-356F-4D7C-9A70-5B95FB71F87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C3E370BD-9AAB-4C07-8B0B-0AC6385682D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70D8A83A-2244-484A-8809-153FD9CF4CB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71B83634-8D7D-4403-BB97-1E946D32F07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F45335AB-ABEE-4071-8BC7-2107C13B8CB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B815C141-7EA3-4523-8FB9-A6804644509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B49E7EE7-014F-4FE8-99AE-04B0C31F144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9820CEA2-5DB5-44E6-9CE3-3D11F0DD7F75}"/>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25848D68-62EC-4721-8226-663128BBC69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BC73C8DF-37DD-4386-B2F7-E3BEBC33EE49}"/>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B7D49F8F-4246-4D10-A9EB-8415F8A0F6AC}"/>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DA6CD5C4-DD10-4315-BF96-C31756765EF1}"/>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E9885A3-D4A5-43A9-939A-0E9268B66524}"/>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43C6A975-8E69-47FB-91D4-5994D05461A5}"/>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B197DD5D-1F52-4AD3-8ADC-21F5D1C9CC8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51E56576-C0FB-4947-A742-AA4E580ABE8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6277ED45-6EA2-4254-9817-0BBFD102D4E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D0B869C1-ADFD-4EF7-81FA-14C9A7BF302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FD8907CF-7F8A-4467-A0F8-BEE19D5E3502}"/>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648E59BD-19A3-4567-8787-F52E5BFE84D1}"/>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C777843C-3525-4F55-95C8-CC4A9871E6EC}"/>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919CA071-546C-42BC-93ED-4D7496417AD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9B6A49AE-2B75-4D7A-A339-C08B96C83C5A}"/>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90869</xdr:rowOff>
    </xdr:from>
    <xdr:to>
      <xdr:col>85</xdr:col>
      <xdr:colOff>127000</xdr:colOff>
      <xdr:row>96</xdr:row>
      <xdr:rowOff>145301</xdr:rowOff>
    </xdr:to>
    <xdr:cxnSp macro="">
      <xdr:nvCxnSpPr>
        <xdr:cNvPr id="693" name="直線コネクタ 692">
          <a:extLst>
            <a:ext uri="{FF2B5EF4-FFF2-40B4-BE49-F238E27FC236}">
              <a16:creationId xmlns:a16="http://schemas.microsoft.com/office/drawing/2014/main" id="{A98A2455-777F-4CC0-A111-30A4291449E5}"/>
            </a:ext>
          </a:extLst>
        </xdr:cNvPr>
        <xdr:cNvCxnSpPr/>
      </xdr:nvCxnSpPr>
      <xdr:spPr>
        <a:xfrm>
          <a:off x="15481300" y="16550069"/>
          <a:ext cx="8382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50368392-9500-4A4B-9021-B170E84D5C18}"/>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4EC66363-036E-4259-B281-FAFF6DD6CFFD}"/>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90869</xdr:rowOff>
    </xdr:from>
    <xdr:to>
      <xdr:col>81</xdr:col>
      <xdr:colOff>50800</xdr:colOff>
      <xdr:row>97</xdr:row>
      <xdr:rowOff>13957</xdr:rowOff>
    </xdr:to>
    <xdr:cxnSp macro="">
      <xdr:nvCxnSpPr>
        <xdr:cNvPr id="696" name="直線コネクタ 695">
          <a:extLst>
            <a:ext uri="{FF2B5EF4-FFF2-40B4-BE49-F238E27FC236}">
              <a16:creationId xmlns:a16="http://schemas.microsoft.com/office/drawing/2014/main" id="{933B55B1-E9FB-4FB2-8821-213646E2F092}"/>
            </a:ext>
          </a:extLst>
        </xdr:cNvPr>
        <xdr:cNvCxnSpPr/>
      </xdr:nvCxnSpPr>
      <xdr:spPr>
        <a:xfrm flipV="1">
          <a:off x="14592300" y="16550069"/>
          <a:ext cx="889000" cy="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F364BE1C-363A-43FE-94B3-8B2CE7BED90D}"/>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E82BA1FA-7586-421D-A285-39ED87097CFE}"/>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170281</xdr:rowOff>
    </xdr:from>
    <xdr:to>
      <xdr:col>76</xdr:col>
      <xdr:colOff>114300</xdr:colOff>
      <xdr:row>97</xdr:row>
      <xdr:rowOff>13957</xdr:rowOff>
    </xdr:to>
    <xdr:cxnSp macro="">
      <xdr:nvCxnSpPr>
        <xdr:cNvPr id="699" name="直線コネクタ 698">
          <a:extLst>
            <a:ext uri="{FF2B5EF4-FFF2-40B4-BE49-F238E27FC236}">
              <a16:creationId xmlns:a16="http://schemas.microsoft.com/office/drawing/2014/main" id="{90422A13-3445-4914-8331-0D639198BB61}"/>
            </a:ext>
          </a:extLst>
        </xdr:cNvPr>
        <xdr:cNvCxnSpPr/>
      </xdr:nvCxnSpPr>
      <xdr:spPr>
        <a:xfrm>
          <a:off x="13703300" y="1662948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1E6E1C05-7D69-4181-9D3A-4DCD4AA75BAD}"/>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F3E0FF10-4916-4D62-BF8E-CD363DCFD3A5}"/>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106769</xdr:rowOff>
    </xdr:from>
    <xdr:to>
      <xdr:col>71</xdr:col>
      <xdr:colOff>177800</xdr:colOff>
      <xdr:row>96</xdr:row>
      <xdr:rowOff>170281</xdr:rowOff>
    </xdr:to>
    <xdr:cxnSp macro="">
      <xdr:nvCxnSpPr>
        <xdr:cNvPr id="702" name="直線コネクタ 701">
          <a:extLst>
            <a:ext uri="{FF2B5EF4-FFF2-40B4-BE49-F238E27FC236}">
              <a16:creationId xmlns:a16="http://schemas.microsoft.com/office/drawing/2014/main" id="{42FE4494-11AA-495A-A840-5AFDCF781BF6}"/>
            </a:ext>
          </a:extLst>
        </xdr:cNvPr>
        <xdr:cNvCxnSpPr/>
      </xdr:nvCxnSpPr>
      <xdr:spPr>
        <a:xfrm>
          <a:off x="12814300" y="16565969"/>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86727201-D0ED-436B-836C-22F58FA74DA7}"/>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C1943F3A-7CA6-4454-B8D0-EEC52D2DCFE8}"/>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28421091-3195-4483-BDBD-B05A2B704C8F}"/>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C370B826-3A4C-4335-A546-3EC01A123871}"/>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AEE1EF89-8811-4997-B76B-B0EED2BAE7A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9A395615-16A1-4DF7-9FA3-45D11F46A24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B735A814-DFD0-4702-906C-FE7FE6591B8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AE6B0003-AD85-42C3-A64B-88187257C3B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F6FB4664-9188-452D-B242-7CD90B1CE28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94501</xdr:rowOff>
    </xdr:from>
    <xdr:to>
      <xdr:col>85</xdr:col>
      <xdr:colOff>177800</xdr:colOff>
      <xdr:row>97</xdr:row>
      <xdr:rowOff>24651</xdr:rowOff>
    </xdr:to>
    <xdr:sp macro="" textlink="">
      <xdr:nvSpPr>
        <xdr:cNvPr id="712" name="楕円 711">
          <a:extLst>
            <a:ext uri="{FF2B5EF4-FFF2-40B4-BE49-F238E27FC236}">
              <a16:creationId xmlns:a16="http://schemas.microsoft.com/office/drawing/2014/main" id="{28CF78B9-E2B4-43D0-97E0-27703F72BCB8}"/>
            </a:ext>
          </a:extLst>
        </xdr:cNvPr>
        <xdr:cNvSpPr/>
      </xdr:nvSpPr>
      <xdr:spPr>
        <a:xfrm>
          <a:off x="16268700" y="165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72928</xdr:rowOff>
    </xdr:from>
    <xdr:ext cx="534377" cy="259045"/>
    <xdr:sp macro="" textlink="">
      <xdr:nvSpPr>
        <xdr:cNvPr id="713" name="公債費該当値テキスト">
          <a:extLst>
            <a:ext uri="{FF2B5EF4-FFF2-40B4-BE49-F238E27FC236}">
              <a16:creationId xmlns:a16="http://schemas.microsoft.com/office/drawing/2014/main" id="{41C70262-C9B8-4140-B8FF-1D13D09321B4}"/>
            </a:ext>
          </a:extLst>
        </xdr:cNvPr>
        <xdr:cNvSpPr txBox="1"/>
      </xdr:nvSpPr>
      <xdr:spPr>
        <a:xfrm>
          <a:off x="16370300"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40069</xdr:rowOff>
    </xdr:from>
    <xdr:to>
      <xdr:col>81</xdr:col>
      <xdr:colOff>101600</xdr:colOff>
      <xdr:row>96</xdr:row>
      <xdr:rowOff>141669</xdr:rowOff>
    </xdr:to>
    <xdr:sp macro="" textlink="">
      <xdr:nvSpPr>
        <xdr:cNvPr id="714" name="楕円 713">
          <a:extLst>
            <a:ext uri="{FF2B5EF4-FFF2-40B4-BE49-F238E27FC236}">
              <a16:creationId xmlns:a16="http://schemas.microsoft.com/office/drawing/2014/main" id="{7298AF42-B5A5-4BA1-9926-40AD1FD4227E}"/>
            </a:ext>
          </a:extLst>
        </xdr:cNvPr>
        <xdr:cNvSpPr/>
      </xdr:nvSpPr>
      <xdr:spPr>
        <a:xfrm>
          <a:off x="15430500" y="164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132796</xdr:rowOff>
    </xdr:from>
    <xdr:ext cx="534377" cy="259045"/>
    <xdr:sp macro="" textlink="">
      <xdr:nvSpPr>
        <xdr:cNvPr id="715" name="テキスト ボックス 714">
          <a:extLst>
            <a:ext uri="{FF2B5EF4-FFF2-40B4-BE49-F238E27FC236}">
              <a16:creationId xmlns:a16="http://schemas.microsoft.com/office/drawing/2014/main" id="{D4969828-48AE-4753-B981-BA173B032253}"/>
            </a:ext>
          </a:extLst>
        </xdr:cNvPr>
        <xdr:cNvSpPr txBox="1"/>
      </xdr:nvSpPr>
      <xdr:spPr>
        <a:xfrm>
          <a:off x="15214111" y="165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134607</xdr:rowOff>
    </xdr:from>
    <xdr:to>
      <xdr:col>76</xdr:col>
      <xdr:colOff>165100</xdr:colOff>
      <xdr:row>97</xdr:row>
      <xdr:rowOff>64757</xdr:rowOff>
    </xdr:to>
    <xdr:sp macro="" textlink="">
      <xdr:nvSpPr>
        <xdr:cNvPr id="716" name="楕円 715">
          <a:extLst>
            <a:ext uri="{FF2B5EF4-FFF2-40B4-BE49-F238E27FC236}">
              <a16:creationId xmlns:a16="http://schemas.microsoft.com/office/drawing/2014/main" id="{23A9FE50-16FD-4E92-A449-9CAB04E830B3}"/>
            </a:ext>
          </a:extLst>
        </xdr:cNvPr>
        <xdr:cNvSpPr/>
      </xdr:nvSpPr>
      <xdr:spPr>
        <a:xfrm>
          <a:off x="14541500" y="165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55884</xdr:rowOff>
    </xdr:from>
    <xdr:ext cx="534377" cy="259045"/>
    <xdr:sp macro="" textlink="">
      <xdr:nvSpPr>
        <xdr:cNvPr id="717" name="テキスト ボックス 716">
          <a:extLst>
            <a:ext uri="{FF2B5EF4-FFF2-40B4-BE49-F238E27FC236}">
              <a16:creationId xmlns:a16="http://schemas.microsoft.com/office/drawing/2014/main" id="{F8364455-2D55-4D68-BB15-8F4C48959A0F}"/>
            </a:ext>
          </a:extLst>
        </xdr:cNvPr>
        <xdr:cNvSpPr txBox="1"/>
      </xdr:nvSpPr>
      <xdr:spPr>
        <a:xfrm>
          <a:off x="14325111" y="166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119481</xdr:rowOff>
    </xdr:from>
    <xdr:to>
      <xdr:col>72</xdr:col>
      <xdr:colOff>38100</xdr:colOff>
      <xdr:row>97</xdr:row>
      <xdr:rowOff>49631</xdr:rowOff>
    </xdr:to>
    <xdr:sp macro="" textlink="">
      <xdr:nvSpPr>
        <xdr:cNvPr id="718" name="楕円 717">
          <a:extLst>
            <a:ext uri="{FF2B5EF4-FFF2-40B4-BE49-F238E27FC236}">
              <a16:creationId xmlns:a16="http://schemas.microsoft.com/office/drawing/2014/main" id="{5CFECA2E-7F3A-4189-962F-7C440C4A4BFD}"/>
            </a:ext>
          </a:extLst>
        </xdr:cNvPr>
        <xdr:cNvSpPr/>
      </xdr:nvSpPr>
      <xdr:spPr>
        <a:xfrm>
          <a:off x="13652500" y="16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40758</xdr:rowOff>
    </xdr:from>
    <xdr:ext cx="534377" cy="259045"/>
    <xdr:sp macro="" textlink="">
      <xdr:nvSpPr>
        <xdr:cNvPr id="719" name="テキスト ボックス 718">
          <a:extLst>
            <a:ext uri="{FF2B5EF4-FFF2-40B4-BE49-F238E27FC236}">
              <a16:creationId xmlns:a16="http://schemas.microsoft.com/office/drawing/2014/main" id="{ADB10630-AA36-494E-8C58-232A6A7BD677}"/>
            </a:ext>
          </a:extLst>
        </xdr:cNvPr>
        <xdr:cNvSpPr txBox="1"/>
      </xdr:nvSpPr>
      <xdr:spPr>
        <a:xfrm>
          <a:off x="13436111" y="166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55969</xdr:rowOff>
    </xdr:from>
    <xdr:to>
      <xdr:col>67</xdr:col>
      <xdr:colOff>101600</xdr:colOff>
      <xdr:row>96</xdr:row>
      <xdr:rowOff>157569</xdr:rowOff>
    </xdr:to>
    <xdr:sp macro="" textlink="">
      <xdr:nvSpPr>
        <xdr:cNvPr id="720" name="楕円 719">
          <a:extLst>
            <a:ext uri="{FF2B5EF4-FFF2-40B4-BE49-F238E27FC236}">
              <a16:creationId xmlns:a16="http://schemas.microsoft.com/office/drawing/2014/main" id="{2B7D7BE0-5504-48E3-8BF0-CEB024DAB71C}"/>
            </a:ext>
          </a:extLst>
        </xdr:cNvPr>
        <xdr:cNvSpPr/>
      </xdr:nvSpPr>
      <xdr:spPr>
        <a:xfrm>
          <a:off x="12763500" y="16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148696</xdr:rowOff>
    </xdr:from>
    <xdr:ext cx="534377" cy="259045"/>
    <xdr:sp macro="" textlink="">
      <xdr:nvSpPr>
        <xdr:cNvPr id="721" name="テキスト ボックス 720">
          <a:extLst>
            <a:ext uri="{FF2B5EF4-FFF2-40B4-BE49-F238E27FC236}">
              <a16:creationId xmlns:a16="http://schemas.microsoft.com/office/drawing/2014/main" id="{27A88531-7208-4445-9EF0-E5E3B27DCA30}"/>
            </a:ext>
          </a:extLst>
        </xdr:cNvPr>
        <xdr:cNvSpPr txBox="1"/>
      </xdr:nvSpPr>
      <xdr:spPr>
        <a:xfrm>
          <a:off x="12547111" y="166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2C7551C1-D749-44E0-BC25-BFE41DBDCD7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94C7AF30-8D4B-4BFA-B884-B47A15F25BD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5CB63265-C8BF-4786-B47D-126A61A3D89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84A44D9-9205-4FFD-978D-66E55B56353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697F61AF-AA4A-4B96-816D-38AD9B9DC87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F6063AFA-50AF-465D-8C11-0ED3D6C2013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B1B44715-D17C-4814-99FA-638E727698A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18A2D261-835A-4D3C-A1B2-0DA53FB5164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7342BA8E-3E5D-4732-A381-DF6014AA185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2107F21-0F21-471D-A153-6A59C9B74D9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B807E991-73AC-4EFD-93C2-72C3C7991EF9}"/>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75CE8E-D87E-4547-AD31-B2FA92D06EC2}"/>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3BF81AAD-0BE1-46C5-AED0-7187A7C8AB7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669E816A-5F43-419E-BEE8-F0923F103587}"/>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4E161DD8-F7AC-4B7D-AA14-39002B448CD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E28ECB6C-C75D-43DC-A2EF-4C5BE22CB8E9}"/>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15FBED63-DF7F-4844-9F0D-ED5430DFC6E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8F033184-9830-463B-9842-61D33F9D9E8E}"/>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29E0849C-54C8-4B64-8610-3CFC6504600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BF296C05-7AA3-4E76-AF48-A2E04C6477FD}"/>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EF756EE2-692F-41A9-928C-A1FF9069355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A6C4F2E0-91F6-47EE-A507-3359C20ADEEC}"/>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E8D3D840-E31D-4F6B-AE36-E2721FB1B54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E71EA58-7902-4719-A168-3BF2A16A3B34}"/>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FD67935D-02CE-4C73-979C-F87F04C19937}"/>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A4DB246A-3B92-43F8-BA95-BAB08C523B6B}"/>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4DF67736-D71B-4436-A0A1-E8CE04D96E9A}"/>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300D5DE6-68F8-425C-A6AB-CC9FB291ABF7}"/>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7FEBC01D-AABE-4B0A-AF60-23C5166C975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791E2604-8DF2-49FC-B4C6-804A429DB971}"/>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1797B0E5-F9C1-4950-830E-BEF5B1ECE473}"/>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7C988261-58F8-4149-8F3E-1DED2CB62A4C}"/>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7AD23F2E-B63B-497A-88AE-3CD4DC2E59FB}"/>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249C63D4-9059-4DE3-B27D-2C35C13E6467}"/>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E6A8491A-4BB6-4BC9-BB37-E3BCCB8F5B56}"/>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E0EACF46-D51F-4EB2-B2D1-D4D7EA2CF18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B59AA69B-6E3D-4AE1-8988-C2419FACE9E9}"/>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C77C91F3-64AC-4484-84E5-B736D8CA277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A78B1DD8-0623-40EF-91B9-A85F5C7B9CB6}"/>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B549821B-75A4-4D83-94E0-71BB67C708C5}"/>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75EEC305-7C26-43F3-ACE2-0FA2EFC12475}"/>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1DBEFF8D-FB4F-4D2C-99AD-D52161B30029}"/>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97BCC088-2274-4E64-A05E-73DD3D50EA2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7A866C18-CFEF-48E3-B960-006F7FED696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B32F89DA-46D9-4C75-9535-A20350A5FAC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89BF332-08ED-4697-8305-E2C53601F6D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E15D9044-90E5-4FFA-850E-61CC7F4C73B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41514040-0C59-4BC4-8B6B-DA2048B8C5A2}"/>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312ADFB-9E23-41DB-86A9-E836382B4DBF}"/>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D05728AE-27B0-4A29-B0C1-BFAC3D95618C}"/>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6991C449-58C5-4516-A467-002C0B54B628}"/>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C63B19A1-E66C-4659-8ACC-B9518B43A33A}"/>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E1028B9B-8FA6-4FED-AD08-B68F3E425CC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FD3A0468-CE6F-45AE-A873-D1F55F6F8D9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7596DCC-431B-4001-9BD0-B061A2226BF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9A0D4111-55B3-4C95-B375-B5FA9128DF3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7A7B8B5D-5B22-4B31-A80A-2E4843B8B762}"/>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78D47E2B-EA5F-4F0B-98C7-4925617058F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28EBA781-6D10-4EDC-B380-9E1F44A5D53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876D6071-EE2C-4BD6-B1AB-2EBC8838946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F9B46895-2BCA-4B11-9390-D1635FA89D1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BFD2B456-0FDF-456A-9554-B1050D994D6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41BC42C7-6386-4C9F-9F38-C4631D759DB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2A22DDFB-4068-4CBF-9B60-B79404888A7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46BF13BE-F4D1-4C60-8681-109BAE94006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F1B25DAC-7C61-47CC-95F2-A53C15DE759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ECF72AC-FEAE-42B8-96DC-F99DD395508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16F191DE-E1DD-4D39-8D36-4675C395220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FA917725-204B-4021-97F7-D9B2CB83CB7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78F63DA1-FE04-4C41-940E-CAF020EE141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1660CE6-92C7-4488-A808-7EB12FB1EE4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688B5752-D502-41A2-B637-D9AC18A6B98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FAF968C3-D961-42E4-8614-A7CD0032DF24}"/>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C459745F-C41C-41AE-9EE8-CA88D0AAE42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9D5DF98B-D92B-4145-8D8C-BBF483B5989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23467F85-C9C5-458E-8B89-F0F70C27C53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1A3EA400-CBDA-4C85-9A6A-B53BC37B3DA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32BEA4DF-569A-4290-871B-351ADC5B2908}"/>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32E9EB79-2ABD-4FC9-804F-069A2AAC6BA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673AF4FA-B8F1-423A-8806-64BAB566CEF5}"/>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470753DB-3AD1-4190-A65B-E3609E658705}"/>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96F2C681-274B-4654-86E9-51BFFE7562D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A23B8848-4B53-45A2-91C9-509BD11B66AE}"/>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3546244D-59AA-4E40-B03F-16274FE9A3A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489BDD41-B732-486A-BD3D-E6E5F4E09AE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80CFF5DC-328C-4F02-8E8C-BA22AB97705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C7D8819E-752E-4371-916A-E49187222DF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73774E22-FFF1-4D0B-9789-7B8CAAA2043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9EF44978-3299-43EB-B561-0A811D18246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56BA91DC-7455-4DA4-B45E-5F9E4FF4006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51F1631-9E29-4FE8-A2E0-CF1E8186807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C167AF1-3BA2-48C9-B1FD-BA5A2651AE5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97F3D690-26B5-4751-B471-99E8F765A49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F81E596-6A87-4E07-9527-01185E9A47A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41BE46DB-24E9-4C4E-907F-9E5A9A37BF6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800D085-F7C8-43ED-86FD-15447C8B7F3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A66626C2-1414-4C6C-862E-B2BF0FC78B0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479B3F74-1B50-41F8-BFAD-6608D22BACC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339B9B56-8811-4233-8382-9ED38AE6761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56658B19-201B-4D52-9241-F2AC658A5FF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73880793-073F-41D4-B799-79A6AC095F7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581FC0C-8894-4A93-9CB4-7BE7D01CC26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C79CE0FA-9C1E-4A1D-8188-425B111AEBAA}"/>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E1D7A7F-813C-4E7A-A6CD-ABF3BDD97263}"/>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EE508089-C3E3-46CA-8113-613D2BF02C8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4B549DEE-AC2D-4F16-9B59-B9785B2F8A4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39953822-1675-409A-9BA8-E12281479EC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D7F0C052-497F-42D0-B747-25CD8C71F72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2AB49F66-37E2-43B5-8AA1-CB51E858694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ついて、類似団体内平均を一貫して下回っているのは、議会費、総務費、民生費、衛生費、農林水産業費、消防費、教育費、公債費である。民生費については、障がい者の自立支援給付や保育所・認定こども園の施設運営費などの扶助費が増加傾向にある中で、前年度に非課税世帯や子育て世帯への臨時特別給付金などの新型コロナウイルス感染症対策による支出があったことから減少している。農林水産業費については、令和３年度から実施している漁港海岸保全施設の老朽化対策のため上昇している。公債費については、前年度に繰上償還を実施したことから減少している。</a:t>
          </a:r>
        </a:p>
        <a:p>
          <a:r>
            <a:rPr kumimoji="1" lang="ja-JP" altLang="en-US" sz="1300">
              <a:latin typeface="ＭＳ Ｐゴシック" panose="020B0600070205080204" pitchFamily="50" charset="-128"/>
              <a:ea typeface="ＭＳ Ｐゴシック" panose="020B0600070205080204" pitchFamily="50" charset="-128"/>
            </a:rPr>
            <a:t>　一方で土木費では、中野島坪川線の踏切・道路改良工事や中滑川駅前周辺の整備として新たな複合施設の建設により上昇している。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標準財政規模に対する財政調整基金残高は</a:t>
          </a:r>
          <a:r>
            <a:rPr kumimoji="1" lang="en-US" altLang="ja-JP" sz="1300">
              <a:latin typeface="ＭＳ ゴシック" pitchFamily="49" charset="-128"/>
              <a:ea typeface="ＭＳ ゴシック" pitchFamily="49" charset="-128"/>
            </a:rPr>
            <a:t>29.40</a:t>
          </a:r>
          <a:r>
            <a:rPr kumimoji="1" lang="ja-JP" altLang="en-US" sz="1300">
              <a:latin typeface="ＭＳ ゴシック" pitchFamily="49" charset="-128"/>
              <a:ea typeface="ＭＳ ゴシック" pitchFamily="49" charset="-128"/>
            </a:rPr>
            <a:t>％と前年度より</a:t>
          </a:r>
          <a:r>
            <a:rPr kumimoji="1" lang="en-US" altLang="ja-JP" sz="1300">
              <a:latin typeface="ＭＳ ゴシック" pitchFamily="49" charset="-128"/>
              <a:ea typeface="ＭＳ ゴシック" pitchFamily="49" charset="-128"/>
            </a:rPr>
            <a:t>3.21</a:t>
          </a:r>
          <a:r>
            <a:rPr kumimoji="1" lang="ja-JP" altLang="en-US" sz="1300">
              <a:latin typeface="ＭＳ ゴシック" pitchFamily="49" charset="-128"/>
              <a:ea typeface="ＭＳ ゴシック" pitchFamily="49" charset="-128"/>
            </a:rPr>
            <a:t>ポイント増加している。今後の財政需要に備えるために基金を積み増ししたことと、臨時財政対策債発行可能額の減少により標準財政規模が小さくなったものである。</a:t>
          </a:r>
        </a:p>
        <a:p>
          <a:r>
            <a:rPr kumimoji="1" lang="ja-JP" altLang="en-US" sz="1300">
              <a:latin typeface="ＭＳ ゴシック" pitchFamily="49" charset="-128"/>
              <a:ea typeface="ＭＳ ゴシック" pitchFamily="49" charset="-128"/>
            </a:rPr>
            <a:t>　一方、歳出の抑制に努めたことなどにより、実質収支比率は</a:t>
          </a:r>
          <a:r>
            <a:rPr kumimoji="1" lang="en-US" altLang="ja-JP" sz="1300">
              <a:latin typeface="ＭＳ ゴシック" pitchFamily="49" charset="-128"/>
              <a:ea typeface="ＭＳ ゴシック" pitchFamily="49" charset="-128"/>
            </a:rPr>
            <a:t>14.00</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今後も行政サービスの質の維持向上に努め、事務事業の効率化を図りながら健全な財政運営に努める。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各会計に赤字は生じていないものの、高齢社会の進行に伴う医療費や介護給付費の増加などにより、後期高齢者医療保険事業や介護保険事業などの医療介護系特別会計への繰出金は年々増加していくことが見込まれる。</a:t>
          </a:r>
        </a:p>
        <a:p>
          <a:r>
            <a:rPr kumimoji="1" lang="ja-JP" altLang="en-US" sz="1400">
              <a:latin typeface="ＭＳ ゴシック" pitchFamily="49" charset="-128"/>
              <a:ea typeface="ＭＳ ゴシック" pitchFamily="49" charset="-128"/>
            </a:rPr>
            <a:t>　健康寿命延伸に向けた予防事業について積極的に施策を推進しているところであるが、今後も引き続き、医療費の抑制を通じ、市財政に及ぼす影響の軽減に努めていく。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年度までは、公共施設の耐震化のため発行した地方債の償還により元利償還金が増加してきていたが、平成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年度からは、借入の抑制や任意の繰上償還を進めたことなどにより、償還が順次終了し元利償還金は減少してきている。</a:t>
          </a:r>
        </a:p>
        <a:p>
          <a:r>
            <a:rPr kumimoji="1" lang="ja-JP" altLang="en-US" sz="1300">
              <a:latin typeface="ＭＳ ゴシック" pitchFamily="49" charset="-128"/>
              <a:ea typeface="ＭＳ ゴシック" pitchFamily="49" charset="-128"/>
            </a:rPr>
            <a:t>　一方で、公営企業債の元利償還金に対する繰出金及び一部事務組合等が起こした地方債の元利償還負担金が増加し、実質公債費比率の分子が昨年より増加している。</a:t>
          </a:r>
        </a:p>
        <a:p>
          <a:r>
            <a:rPr kumimoji="1" lang="ja-JP" altLang="en-US" sz="1300">
              <a:latin typeface="ＭＳ ゴシック" pitchFamily="49" charset="-128"/>
              <a:ea typeface="ＭＳ ゴシック" pitchFamily="49" charset="-128"/>
            </a:rPr>
            <a:t>　今後、公共施設の整備など新たな事業が予定されていることから新規地方債の発行にあたっては交付税措置がある有利なものなど、健全な財政運営に努める。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該当なし</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将来負担額は、退職手当負担見込額で増加がみられるものの、その他の項目の影響で減少した。</a:t>
          </a:r>
        </a:p>
        <a:p>
          <a:r>
            <a:rPr kumimoji="1" lang="ja-JP" altLang="en-US" sz="1400">
              <a:latin typeface="ＭＳ ゴシック" pitchFamily="49" charset="-128"/>
              <a:ea typeface="ＭＳ ゴシック" pitchFamily="49" charset="-128"/>
            </a:rPr>
            <a:t>　一方で、充当可能財源等は、充当可能基金が増加しており、令和２年度から充当可能財源等が将来負担額を上回っている。</a:t>
          </a:r>
        </a:p>
        <a:p>
          <a:r>
            <a:rPr kumimoji="1" lang="ja-JP" altLang="en-US" sz="1400">
              <a:latin typeface="ＭＳ ゴシック" pitchFamily="49" charset="-128"/>
              <a:ea typeface="ＭＳ ゴシック" pitchFamily="49" charset="-128"/>
            </a:rPr>
            <a:t>　引き続き行財政改革を推進し、より健全な財政運営に努めていく。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富山県滑川市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総合計画に定める各種事業の推進のため、財政調整基金を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千円取り崩した。一方で、市民税などの増収により、財政調整基金に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1,125,698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２子以降の保育料等の完全無料化をはじめとする子育て支援施策を積極的に実施するとともに、障がい者福祉費などの扶助費や、医療、介護、下水道事業に対する繰出金が増加するなど、社会保障関係経費が増加傾向にある中で、財源不足分を財政調整基金等の繰入れで補っており、今後も厳しい財政状況が続くものと予想されることから、引き続き各基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：公用又は公共用に供する施設の建設及び改修その他の整備を図るための資金へ充当するもの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：文化会館を建設するための資金へ充当するもの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：高齢者等の保健福祉事業に必要な資金へ充当するもの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奨学事業基金　　　　　　：奨学資金事業に必要な資金へ充当するもの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福祉のまちづくり事業基金：福祉のまちづくりの推進を図るための資金へ充当するもの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公共施設整備基金は、今後老朽化が進む公共施設の整備等に多額の費用がかかることから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文化会館建設基金は、毎年度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千円ずつ積立てをしているため、残高は増加している。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文化会館建設基金の積立額が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億円に達していることから、市民会館大ホール整備拡充のための構想に向け検討することとし、建設には多額の資金が必要であることから、引き続き年間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ずつ積み立てることとしている。また、公共施設整備基金については、今後も公共施設の維持管理や長寿命化に多額の費用がかかることが見込まれることから、修繕・改築を目的に積み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総合計画に定める各種事業を推進するため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千円取り崩した一方、将来必要となる資金を勘案し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千円積み増しを行ったもの。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災害対策の財源などの緊急事態や必要やむを得ない財政需要に対応するための資金を確保するため、「滑川市健全な財政に関する条例」に基づき、毎年度末の基金残高は標準財政規模の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％を必要最低額として確保する。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将来地方債の償還に必要となる資金を勘案し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緊急防災・減債事業債などの償還財源として減債基金を充てており、今後も返済が見込まれる地方債残高を適正に見込みながら積み立てていく。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844449-0486-4560-B71D-31E364752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42FA42D-963C-48B3-99D7-29EFBA816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65129473-D9C7-4A05-8E25-CBD485646C5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721FCB6-70CD-49A1-80F3-9C0237CC27E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46C719C-46CD-48D9-9EBC-CD6E2A3FDD3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6D461E54-A9E4-4702-BAE4-C334EA69CFC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92AC73E1-C5C8-45F3-B100-55515CF5600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7BA3DCF4-8C09-47A4-A7B1-E68CF9C5F9B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EB6FDC2E-0EE4-49FB-9803-AC98DEDBFE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2DAB13E-079B-4C62-9F6D-A67FB182EC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3CD184F-C39E-4904-BC3B-D04C728CA0A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B5803431-CC5D-4D06-9906-E89501E2B31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A432E14-014E-4C22-BA6C-5D85A404D97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2476C12-84F6-49C4-AF20-A9E947A1E0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AEDFBE32-1A9E-4FF1-806F-E95E7A6CBE6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19F4E92-F5F9-46C0-9866-2AD89B3088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8D8E3BA-BD0E-4FA6-A017-CA3BF49033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72CBA58-E265-473B-8ADE-6E08AEE5DF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32,878
32,362
54.62
16,601,588
15,389,860
1,134,408
8,100,503
9,800,765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4A929DD-21C0-418E-B172-C80D3A1435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6BDBFA6-757E-4C26-AC96-A5FF291CC27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4691E467-E971-459B-BD94-7D86AFA5FF4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DD58B98F-CD19-4296-B14B-617FB58C2A3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EDEDBEA-3FE9-482A-B1B0-833EB28D39D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735106C-5698-4867-B012-553493B5658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2C3A7732-93DA-4BFC-A985-FC06F0086C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9B2B84B0-AA41-435B-9EF9-D668F7FEA5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E62E656-ED23-429C-AB08-0D22D6292CF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BBBB6FBB-A2ED-4594-9D55-844FAEFE43E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A43F7C0-7CA5-43EC-A2CF-938FFF44FC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1277FB1-DA6E-4175-A0A0-895CBCACF6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8FF0B3AF-297D-4ECB-A982-F624A34D155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9FC89BC-6545-4F43-8FB3-5710DA6E293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35F3AC6B-16EB-4579-945F-C955E62113A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F9CDA8A1-89EC-4382-BD36-9C5BDB33475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7BF154E-EC37-4911-90F7-C7776BC3D39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87EFEF22-905D-469C-AEB0-A85181E0288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CA42D97-4798-48D6-9757-6151D22229B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FF72214D-5D61-432C-BE3E-523328E7BF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BBBBE911-2413-49D0-AAD4-B536476B4A2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65BF0E8C-87AA-4C10-882B-6C233B829F0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618D10F-DC75-4B91-B5CC-8ECC30563CF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EABC09-E37F-4805-8C0B-2ED0E325FD1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A0D0ACC-B08D-4109-A074-CE18ECCBC1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3C50DBF-AF5B-4912-A62F-C43E1BC46CB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A894352F-0EE0-42AA-A4BD-BCE1B7022F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6B262469-1904-4051-B6F8-ADD749136F9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FBB474C-68A4-465D-8F67-79511A18CE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50CEF3F-4C7B-456C-BB7D-5ABBBD3DC66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49A641F-8D39-4D8D-9645-88479E9A69E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55589C4-479C-4BEF-A753-4F31DF0325A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454A3AB-1521-4081-9DC7-0F35B9C78F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EF1EC26B-587C-414B-AFC8-3D8FB4A447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8F97787B-4E78-4975-A6F2-1B854B9097B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有形固定資産の本市の減価償却率については、前年度に比べ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59.2</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公共施設等総合管理計画に基づき、施設の劣化や損傷が致命的になる前に適切な措置を実施する「予防保全」の考え方による計画的な維持管理・更新を行っていく必要がある。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4592D8B5-37E4-424E-B6B5-F004700F5E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D2430E9-0194-483E-B761-E35EB126CB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9F7596A4-DA39-4A00-B13D-15C275D4875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421AB166-6AF8-4AE4-A0F8-D152AB8523D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8081DD0-807E-4D19-8A6A-4AA892D5548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D5ADDACD-6BFB-42B0-9E88-9A7701B10C2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199F68E5-BE96-4D5C-B94C-F6E7C1A4749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F6E32C14-7544-4EFF-B8BB-B9B7F77D6DF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2F088681-586A-4679-80A6-BC666B9FCF2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34A88754-5F9C-4DEE-BB4A-C55918F46FF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2331996-5FE9-4191-A926-E8C7CFDC51C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47F92DB9-B5CD-41C0-9C10-9F6BA142875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40887410-A605-45F4-8DC3-684FAD51849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C26AB9DF-143F-4C86-A311-B04FD0BA593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A5F55F64-CFFF-485F-9DCE-8E8306554F5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6A5BEC3-ED21-45AA-9951-E9324EBF56D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B481391-4398-4D6A-A3CA-F62960043A0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903772F-AAE4-4818-9C09-CB8FE2B3A7D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3" name="直線コネクタ 72">
          <a:extLst>
            <a:ext uri="{FF2B5EF4-FFF2-40B4-BE49-F238E27FC236}">
              <a16:creationId xmlns:a16="http://schemas.microsoft.com/office/drawing/2014/main" id="{1EB8E7D1-BDAF-4E01-9B03-069001E89E84}"/>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4" name="有形固定資産減価償却率最小値テキスト">
          <a:extLst>
            <a:ext uri="{FF2B5EF4-FFF2-40B4-BE49-F238E27FC236}">
              <a16:creationId xmlns:a16="http://schemas.microsoft.com/office/drawing/2014/main" id="{22A9B689-155A-4676-866E-C0A24D729EC9}"/>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5" name="直線コネクタ 74">
          <a:extLst>
            <a:ext uri="{FF2B5EF4-FFF2-40B4-BE49-F238E27FC236}">
              <a16:creationId xmlns:a16="http://schemas.microsoft.com/office/drawing/2014/main" id="{3DCC4FAE-6537-4B14-823F-8AD497019CF1}"/>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6" name="有形固定資産減価償却率最大値テキスト">
          <a:extLst>
            <a:ext uri="{FF2B5EF4-FFF2-40B4-BE49-F238E27FC236}">
              <a16:creationId xmlns:a16="http://schemas.microsoft.com/office/drawing/2014/main" id="{75DA26C8-F627-4D92-BFBE-44DFBFCFB507}"/>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7" name="直線コネクタ 76">
          <a:extLst>
            <a:ext uri="{FF2B5EF4-FFF2-40B4-BE49-F238E27FC236}">
              <a16:creationId xmlns:a16="http://schemas.microsoft.com/office/drawing/2014/main" id="{C79568C6-CCAC-4C19-B542-2072A8052F59}"/>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8" name="有形固定資産減価償却率平均値テキスト">
          <a:extLst>
            <a:ext uri="{FF2B5EF4-FFF2-40B4-BE49-F238E27FC236}">
              <a16:creationId xmlns:a16="http://schemas.microsoft.com/office/drawing/2014/main" id="{B77EB26A-C9BA-46A1-B056-F9686AB3BEB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9" name="フローチャート: 判断 78">
          <a:extLst>
            <a:ext uri="{FF2B5EF4-FFF2-40B4-BE49-F238E27FC236}">
              <a16:creationId xmlns:a16="http://schemas.microsoft.com/office/drawing/2014/main" id="{3B83A880-D4D3-4635-B9B2-B6BFB0173902}"/>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0" name="フローチャート: 判断 79">
          <a:extLst>
            <a:ext uri="{FF2B5EF4-FFF2-40B4-BE49-F238E27FC236}">
              <a16:creationId xmlns:a16="http://schemas.microsoft.com/office/drawing/2014/main" id="{530ED093-2BD6-4D04-B2AE-FE6238D4D2EF}"/>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1" name="フローチャート: 判断 80">
          <a:extLst>
            <a:ext uri="{FF2B5EF4-FFF2-40B4-BE49-F238E27FC236}">
              <a16:creationId xmlns:a16="http://schemas.microsoft.com/office/drawing/2014/main" id="{E195D200-327B-4D95-BB1A-D7057E486D55}"/>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2" name="フローチャート: 判断 81">
          <a:extLst>
            <a:ext uri="{FF2B5EF4-FFF2-40B4-BE49-F238E27FC236}">
              <a16:creationId xmlns:a16="http://schemas.microsoft.com/office/drawing/2014/main" id="{6C2384F3-6729-40CF-8E84-4AF94C90D759}"/>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3" name="フローチャート: 判断 82">
          <a:extLst>
            <a:ext uri="{FF2B5EF4-FFF2-40B4-BE49-F238E27FC236}">
              <a16:creationId xmlns:a16="http://schemas.microsoft.com/office/drawing/2014/main" id="{9B030BFF-2D30-48F1-B204-B819A99EDD19}"/>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2BB6324-54CC-48B8-B52B-2F2601E1AF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F17C6C0-7467-472F-9F26-272FCFF4B4C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2249147-BF34-4189-9FBA-88F911EA07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EB23055-FC2E-40DB-863A-9AF73093A10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0A964FA-20C6-42FA-925A-56433A1ADC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9" name="楕円 88">
          <a:extLst>
            <a:ext uri="{FF2B5EF4-FFF2-40B4-BE49-F238E27FC236}">
              <a16:creationId xmlns:a16="http://schemas.microsoft.com/office/drawing/2014/main" id="{9CCB478B-D09A-4554-ADE6-50637C830490}"/>
            </a:ext>
          </a:extLst>
        </xdr:cNvPr>
        <xdr:cNvSpPr/>
      </xdr:nvSpPr>
      <xdr:spPr>
        <a:xfrm>
          <a:off x="47117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82113</xdr:rowOff>
    </xdr:from>
    <xdr:ext cx="405111" cy="259045"/>
    <xdr:sp macro="" textlink="">
      <xdr:nvSpPr>
        <xdr:cNvPr id="90" name="有形固定資産減価償却率該当値テキスト">
          <a:extLst>
            <a:ext uri="{FF2B5EF4-FFF2-40B4-BE49-F238E27FC236}">
              <a16:creationId xmlns:a16="http://schemas.microsoft.com/office/drawing/2014/main" id="{0E5CEE60-D9AB-4987-BAC6-901B76DF7C8C}"/>
            </a:ext>
          </a:extLst>
        </xdr:cNvPr>
        <xdr:cNvSpPr txBox="1"/>
      </xdr:nvSpPr>
      <xdr:spPr>
        <a:xfrm>
          <a:off x="4813300"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91" name="楕円 90">
          <a:extLst>
            <a:ext uri="{FF2B5EF4-FFF2-40B4-BE49-F238E27FC236}">
              <a16:creationId xmlns:a16="http://schemas.microsoft.com/office/drawing/2014/main" id="{81C3CFEF-212D-4E40-A8CA-045BABE30D35}"/>
            </a:ext>
          </a:extLst>
        </xdr:cNvPr>
        <xdr:cNvSpPr/>
      </xdr:nvSpPr>
      <xdr:spPr>
        <a:xfrm>
          <a:off x="4000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110036</xdr:rowOff>
    </xdr:to>
    <xdr:cxnSp macro="">
      <xdr:nvCxnSpPr>
        <xdr:cNvPr id="92" name="直線コネクタ 91">
          <a:extLst>
            <a:ext uri="{FF2B5EF4-FFF2-40B4-BE49-F238E27FC236}">
              <a16:creationId xmlns:a16="http://schemas.microsoft.com/office/drawing/2014/main" id="{EC339C52-F9C4-4702-8BB7-17F6AC153222}"/>
            </a:ext>
          </a:extLst>
        </xdr:cNvPr>
        <xdr:cNvCxnSpPr/>
      </xdr:nvCxnSpPr>
      <xdr:spPr>
        <a:xfrm>
          <a:off x="4051300" y="5841274"/>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3" name="楕円 92">
          <a:extLst>
            <a:ext uri="{FF2B5EF4-FFF2-40B4-BE49-F238E27FC236}">
              <a16:creationId xmlns:a16="http://schemas.microsoft.com/office/drawing/2014/main" id="{575DBE34-B4A2-4932-903F-638196F86214}"/>
            </a:ext>
          </a:extLst>
        </xdr:cNvPr>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97699</xdr:rowOff>
    </xdr:to>
    <xdr:cxnSp macro="">
      <xdr:nvCxnSpPr>
        <xdr:cNvPr id="94" name="直線コネクタ 93">
          <a:extLst>
            <a:ext uri="{FF2B5EF4-FFF2-40B4-BE49-F238E27FC236}">
              <a16:creationId xmlns:a16="http://schemas.microsoft.com/office/drawing/2014/main" id="{12010A18-6C19-4F2C-9EEE-8D09D6100916}"/>
            </a:ext>
          </a:extLst>
        </xdr:cNvPr>
        <xdr:cNvCxnSpPr/>
      </xdr:nvCxnSpPr>
      <xdr:spPr>
        <a:xfrm>
          <a:off x="3289300" y="579501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122736</xdr:rowOff>
    </xdr:from>
    <xdr:to>
      <xdr:col>11</xdr:col>
      <xdr:colOff>187325</xdr:colOff>
      <xdr:row>29</xdr:row>
      <xdr:rowOff>52886</xdr:rowOff>
    </xdr:to>
    <xdr:sp macro="" textlink="">
      <xdr:nvSpPr>
        <xdr:cNvPr id="95" name="楕円 94">
          <a:extLst>
            <a:ext uri="{FF2B5EF4-FFF2-40B4-BE49-F238E27FC236}">
              <a16:creationId xmlns:a16="http://schemas.microsoft.com/office/drawing/2014/main" id="{3D2B253E-7009-4EDC-9FEE-D628EB6D546D}"/>
            </a:ext>
          </a:extLst>
        </xdr:cNvPr>
        <xdr:cNvSpPr/>
      </xdr:nvSpPr>
      <xdr:spPr>
        <a:xfrm>
          <a:off x="2476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2086</xdr:rowOff>
    </xdr:from>
    <xdr:to>
      <xdr:col>15</xdr:col>
      <xdr:colOff>136525</xdr:colOff>
      <xdr:row>29</xdr:row>
      <xdr:rowOff>51435</xdr:rowOff>
    </xdr:to>
    <xdr:cxnSp macro="">
      <xdr:nvCxnSpPr>
        <xdr:cNvPr id="96" name="直線コネクタ 95">
          <a:extLst>
            <a:ext uri="{FF2B5EF4-FFF2-40B4-BE49-F238E27FC236}">
              <a16:creationId xmlns:a16="http://schemas.microsoft.com/office/drawing/2014/main" id="{CD7257A4-131E-4EA5-989E-B7F28F73571D}"/>
            </a:ext>
          </a:extLst>
        </xdr:cNvPr>
        <xdr:cNvCxnSpPr/>
      </xdr:nvCxnSpPr>
      <xdr:spPr>
        <a:xfrm>
          <a:off x="2527300" y="57456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79556</xdr:rowOff>
    </xdr:from>
    <xdr:to>
      <xdr:col>7</xdr:col>
      <xdr:colOff>187325</xdr:colOff>
      <xdr:row>29</xdr:row>
      <xdr:rowOff>9706</xdr:rowOff>
    </xdr:to>
    <xdr:sp macro="" textlink="">
      <xdr:nvSpPr>
        <xdr:cNvPr id="97" name="楕円 96">
          <a:extLst>
            <a:ext uri="{FF2B5EF4-FFF2-40B4-BE49-F238E27FC236}">
              <a16:creationId xmlns:a16="http://schemas.microsoft.com/office/drawing/2014/main" id="{AACC8D3C-BE42-401D-BE7D-781A3759BE9C}"/>
            </a:ext>
          </a:extLst>
        </xdr:cNvPr>
        <xdr:cNvSpPr/>
      </xdr:nvSpPr>
      <xdr:spPr>
        <a:xfrm>
          <a:off x="1714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130356</xdr:rowOff>
    </xdr:from>
    <xdr:to>
      <xdr:col>11</xdr:col>
      <xdr:colOff>136525</xdr:colOff>
      <xdr:row>29</xdr:row>
      <xdr:rowOff>2086</xdr:rowOff>
    </xdr:to>
    <xdr:cxnSp macro="">
      <xdr:nvCxnSpPr>
        <xdr:cNvPr id="98" name="直線コネクタ 97">
          <a:extLst>
            <a:ext uri="{FF2B5EF4-FFF2-40B4-BE49-F238E27FC236}">
              <a16:creationId xmlns:a16="http://schemas.microsoft.com/office/drawing/2014/main" id="{4FFC32DB-D528-410B-BA45-9021361704D7}"/>
            </a:ext>
          </a:extLst>
        </xdr:cNvPr>
        <xdr:cNvCxnSpPr/>
      </xdr:nvCxnSpPr>
      <xdr:spPr>
        <a:xfrm>
          <a:off x="1765300" y="570248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9" name="n_1aveValue有形固定資産減価償却率">
          <a:extLst>
            <a:ext uri="{FF2B5EF4-FFF2-40B4-BE49-F238E27FC236}">
              <a16:creationId xmlns:a16="http://schemas.microsoft.com/office/drawing/2014/main" id="{04F0E540-79BF-41B7-B2F1-C37A897BB5C5}"/>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100" name="n_2aveValue有形固定資産減価償却率">
          <a:extLst>
            <a:ext uri="{FF2B5EF4-FFF2-40B4-BE49-F238E27FC236}">
              <a16:creationId xmlns:a16="http://schemas.microsoft.com/office/drawing/2014/main" id="{83FEC815-D483-4CAD-9119-69DE2F3F11B2}"/>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101" name="n_3aveValue有形固定資産減価償却率">
          <a:extLst>
            <a:ext uri="{FF2B5EF4-FFF2-40B4-BE49-F238E27FC236}">
              <a16:creationId xmlns:a16="http://schemas.microsoft.com/office/drawing/2014/main" id="{3524C7C1-8EAB-413F-978F-7EB3F005D427}"/>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102" name="n_4aveValue有形固定資産減価償却率">
          <a:extLst>
            <a:ext uri="{FF2B5EF4-FFF2-40B4-BE49-F238E27FC236}">
              <a16:creationId xmlns:a16="http://schemas.microsoft.com/office/drawing/2014/main" id="{EE7D51A8-264E-43B3-8A9E-C7C50F8E2DA1}"/>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103" name="n_1mainValue有形固定資産減価償却率">
          <a:extLst>
            <a:ext uri="{FF2B5EF4-FFF2-40B4-BE49-F238E27FC236}">
              <a16:creationId xmlns:a16="http://schemas.microsoft.com/office/drawing/2014/main" id="{303118D6-E46B-4F47-9AA1-7E208727901E}"/>
            </a:ext>
          </a:extLst>
        </xdr:cNvPr>
        <xdr:cNvSpPr txBox="1"/>
      </xdr:nvSpPr>
      <xdr:spPr>
        <a:xfrm>
          <a:off x="38360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4" name="n_2mainValue有形固定資産減価償却率">
          <a:extLst>
            <a:ext uri="{FF2B5EF4-FFF2-40B4-BE49-F238E27FC236}">
              <a16:creationId xmlns:a16="http://schemas.microsoft.com/office/drawing/2014/main" id="{726D5907-37F2-43C5-BB54-30BD68BDBEFA}"/>
            </a:ext>
          </a:extLst>
        </xdr:cNvPr>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69413</xdr:rowOff>
    </xdr:from>
    <xdr:ext cx="405111" cy="259045"/>
    <xdr:sp macro="" textlink="">
      <xdr:nvSpPr>
        <xdr:cNvPr id="105" name="n_3mainValue有形固定資産減価償却率">
          <a:extLst>
            <a:ext uri="{FF2B5EF4-FFF2-40B4-BE49-F238E27FC236}">
              <a16:creationId xmlns:a16="http://schemas.microsoft.com/office/drawing/2014/main" id="{4BF09D15-3BDE-483E-BDDB-5116D1E16196}"/>
            </a:ext>
          </a:extLst>
        </xdr:cNvPr>
        <xdr:cNvSpPr txBox="1"/>
      </xdr:nvSpPr>
      <xdr:spPr>
        <a:xfrm>
          <a:off x="2324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26233</xdr:rowOff>
    </xdr:from>
    <xdr:ext cx="405111" cy="259045"/>
    <xdr:sp macro="" textlink="">
      <xdr:nvSpPr>
        <xdr:cNvPr id="106" name="n_4mainValue有形固定資産減価償却率">
          <a:extLst>
            <a:ext uri="{FF2B5EF4-FFF2-40B4-BE49-F238E27FC236}">
              <a16:creationId xmlns:a16="http://schemas.microsoft.com/office/drawing/2014/main" id="{37D851F5-1071-48A0-9632-CA4283107597}"/>
            </a:ext>
          </a:extLst>
        </xdr:cNvPr>
        <xdr:cNvSpPr txBox="1"/>
      </xdr:nvSpPr>
      <xdr:spPr>
        <a:xfrm>
          <a:off x="1562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AAB90FA-FAA9-4684-98FC-DE9969F55CB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260D797-822A-46DA-A70F-BEDE652D0C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E2624F3-1599-4A67-81AF-2021350C573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D25DD35-2EB1-45A5-9422-34A4A5668E7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6666EB1-5854-4A74-B614-247BFEA28DD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0D7F580-9D74-4416-B66B-69EF009DC4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24960E4-2573-49BA-A310-BFCF7B3018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810AF6ED-B401-4BE9-899C-58EE17D4CF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7F9B7A3-461A-4212-B62A-A0727F13729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6955399-7DA5-407D-8A9F-7819C1F129F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7980027-316C-4EDB-89B2-7DB42C0271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C5B499B-1700-4657-A49A-6BB70F252C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608B649-CF1F-4A3B-9450-D03097A34A8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将来への負担を最低限とするために、地方債を極力借りない財政運営を行っており、繰上償還の実施や地方道路等整備事業債などの償還が進んでいることにより実質債務が減少し、前年度より</a:t>
          </a:r>
          <a:r>
            <a:rPr kumimoji="1" lang="en-US" altLang="ja-JP" sz="1100">
              <a:latin typeface="ＭＳ Ｐゴシック" panose="020B0600070205080204" pitchFamily="50" charset="-128"/>
              <a:ea typeface="ＭＳ Ｐゴシック" panose="020B0600070205080204" pitchFamily="50" charset="-128"/>
            </a:rPr>
            <a:t>41.2</a:t>
          </a:r>
          <a:r>
            <a:rPr kumimoji="1" lang="ja-JP" altLang="en-US" sz="1100">
              <a:latin typeface="ＭＳ Ｐゴシック" panose="020B0600070205080204" pitchFamily="50" charset="-128"/>
              <a:ea typeface="ＭＳ Ｐゴシック" panose="020B0600070205080204" pitchFamily="50" charset="-128"/>
            </a:rPr>
            <a:t>ポイント改善され、</a:t>
          </a:r>
          <a:r>
            <a:rPr kumimoji="1" lang="en-US" altLang="ja-JP" sz="1100">
              <a:latin typeface="ＭＳ Ｐゴシック" panose="020B0600070205080204" pitchFamily="50" charset="-128"/>
              <a:ea typeface="ＭＳ Ｐゴシック" panose="020B0600070205080204" pitchFamily="50" charset="-128"/>
            </a:rPr>
            <a:t>339.6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今後は、公共施設の整備事業等が予定されていることから、地方債の発行については引き続き慎重に検討していく必要がある。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C7FB072-C422-4F01-B4DA-8B3345C679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0B9C1EE-F326-4817-8184-673BCDEDCDA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E34D95C-9AE1-4CB8-8033-2EE7CE4547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6965870-600D-42C6-8423-800B817868B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4EF1766-6860-4BEA-8250-FCB5583A769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66587F3-FB8C-436E-8170-412C0E294D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34520D0F-5DEC-4683-9DCA-9BA6BF4FC94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EAA52102-D5A4-41DE-BC03-B05CADCF96B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2817B32-8085-455D-AF7A-86335DC43D3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36ED7928-F202-40B1-BFB0-9A0044F4DCD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56D33AA0-50D8-4809-B841-4319A72A744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D9F08D6F-EDEF-4B0C-93AE-FE4661D6AC7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9EA55A7-676B-470F-8B5C-6F194A2293D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FBBE02CD-72E3-492C-A2F6-53F57A507F7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83D7D4D8-1401-44D2-9F7F-EE832E3895E7}"/>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33A7165-702D-4A9D-A8F8-B1146E020FA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8D46519-0AFE-42AB-8D77-5B065B310EC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401BB81E-8CDE-48B5-B9CD-414311A8D1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8" name="直線コネクタ 137">
          <a:extLst>
            <a:ext uri="{FF2B5EF4-FFF2-40B4-BE49-F238E27FC236}">
              <a16:creationId xmlns:a16="http://schemas.microsoft.com/office/drawing/2014/main" id="{750EF31A-71A0-4FFC-866C-DBD4F6905112}"/>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9" name="債務償還比率最小値テキスト">
          <a:extLst>
            <a:ext uri="{FF2B5EF4-FFF2-40B4-BE49-F238E27FC236}">
              <a16:creationId xmlns:a16="http://schemas.microsoft.com/office/drawing/2014/main" id="{81353BA1-B0F2-4849-8732-24A7128789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0" name="直線コネクタ 139">
          <a:extLst>
            <a:ext uri="{FF2B5EF4-FFF2-40B4-BE49-F238E27FC236}">
              <a16:creationId xmlns:a16="http://schemas.microsoft.com/office/drawing/2014/main" id="{83040A8C-1E09-4EF5-8623-3ED132D86E5F}"/>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1" name="債務償還比率最大値テキスト">
          <a:extLst>
            <a:ext uri="{FF2B5EF4-FFF2-40B4-BE49-F238E27FC236}">
              <a16:creationId xmlns:a16="http://schemas.microsoft.com/office/drawing/2014/main" id="{8FE00086-C2A5-4469-855B-A5B3F01E1D1E}"/>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2" name="直線コネクタ 141">
          <a:extLst>
            <a:ext uri="{FF2B5EF4-FFF2-40B4-BE49-F238E27FC236}">
              <a16:creationId xmlns:a16="http://schemas.microsoft.com/office/drawing/2014/main" id="{E585CEED-6C79-4AEB-8CEC-6B8E79BBA54F}"/>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3" name="債務償還比率平均値テキスト">
          <a:extLst>
            <a:ext uri="{FF2B5EF4-FFF2-40B4-BE49-F238E27FC236}">
              <a16:creationId xmlns:a16="http://schemas.microsoft.com/office/drawing/2014/main" id="{CA256A85-68A6-41B5-ABB4-7BB8B688307D}"/>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4" name="フローチャート: 判断 143">
          <a:extLst>
            <a:ext uri="{FF2B5EF4-FFF2-40B4-BE49-F238E27FC236}">
              <a16:creationId xmlns:a16="http://schemas.microsoft.com/office/drawing/2014/main" id="{04BDDA0D-F482-4781-964E-D299E9EB48CC}"/>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5" name="フローチャート: 判断 144">
          <a:extLst>
            <a:ext uri="{FF2B5EF4-FFF2-40B4-BE49-F238E27FC236}">
              <a16:creationId xmlns:a16="http://schemas.microsoft.com/office/drawing/2014/main" id="{EB03DFFF-FED9-428F-968C-50F4C1DF4E41}"/>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6" name="フローチャート: 判断 145">
          <a:extLst>
            <a:ext uri="{FF2B5EF4-FFF2-40B4-BE49-F238E27FC236}">
              <a16:creationId xmlns:a16="http://schemas.microsoft.com/office/drawing/2014/main" id="{EF046F34-BFA8-4186-918D-5FCDE574484A}"/>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7" name="フローチャート: 判断 146">
          <a:extLst>
            <a:ext uri="{FF2B5EF4-FFF2-40B4-BE49-F238E27FC236}">
              <a16:creationId xmlns:a16="http://schemas.microsoft.com/office/drawing/2014/main" id="{B2EFFE1E-95FB-4749-85AC-09AA14E3E5E3}"/>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8" name="フローチャート: 判断 147">
          <a:extLst>
            <a:ext uri="{FF2B5EF4-FFF2-40B4-BE49-F238E27FC236}">
              <a16:creationId xmlns:a16="http://schemas.microsoft.com/office/drawing/2014/main" id="{FE8269BC-5907-47E9-B6F4-2B681BA5DD29}"/>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BD2A0CA-58F9-4B79-9042-F8086E1F65B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EFC2A6E-3D0E-436B-AD4A-661F4FA574F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B6BBB45-92F3-4BF4-8FC2-3EF6483389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3E7E489-5469-4461-B48D-12CE29187F7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17489D3-B9A7-4ADD-A29B-12905DFDD8B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25237</xdr:rowOff>
    </xdr:from>
    <xdr:to>
      <xdr:col>76</xdr:col>
      <xdr:colOff>73025</xdr:colOff>
      <xdr:row>27</xdr:row>
      <xdr:rowOff>126837</xdr:rowOff>
    </xdr:to>
    <xdr:sp macro="" textlink="">
      <xdr:nvSpPr>
        <xdr:cNvPr id="154" name="楕円 153">
          <a:extLst>
            <a:ext uri="{FF2B5EF4-FFF2-40B4-BE49-F238E27FC236}">
              <a16:creationId xmlns:a16="http://schemas.microsoft.com/office/drawing/2014/main" id="{53F5A7EB-7728-43DC-AAAF-5070565374CF}"/>
            </a:ext>
          </a:extLst>
        </xdr:cNvPr>
        <xdr:cNvSpPr/>
      </xdr:nvSpPr>
      <xdr:spPr>
        <a:xfrm>
          <a:off x="14744700" y="54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48114</xdr:rowOff>
    </xdr:from>
    <xdr:ext cx="469744" cy="259045"/>
    <xdr:sp macro="" textlink="">
      <xdr:nvSpPr>
        <xdr:cNvPr id="155" name="債務償還比率該当値テキスト">
          <a:extLst>
            <a:ext uri="{FF2B5EF4-FFF2-40B4-BE49-F238E27FC236}">
              <a16:creationId xmlns:a16="http://schemas.microsoft.com/office/drawing/2014/main" id="{0C45C97A-9473-441C-B5B7-80C1F5831E9F}"/>
            </a:ext>
          </a:extLst>
        </xdr:cNvPr>
        <xdr:cNvSpPr txBox="1"/>
      </xdr:nvSpPr>
      <xdr:spPr>
        <a:xfrm>
          <a:off x="14846300" y="52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88773</xdr:rowOff>
    </xdr:from>
    <xdr:to>
      <xdr:col>72</xdr:col>
      <xdr:colOff>123825</xdr:colOff>
      <xdr:row>28</xdr:row>
      <xdr:rowOff>18923</xdr:rowOff>
    </xdr:to>
    <xdr:sp macro="" textlink="">
      <xdr:nvSpPr>
        <xdr:cNvPr id="156" name="楕円 155">
          <a:extLst>
            <a:ext uri="{FF2B5EF4-FFF2-40B4-BE49-F238E27FC236}">
              <a16:creationId xmlns:a16="http://schemas.microsoft.com/office/drawing/2014/main" id="{5DBBD571-7530-4EDC-9E33-364BDD59B281}"/>
            </a:ext>
          </a:extLst>
        </xdr:cNvPr>
        <xdr:cNvSpPr/>
      </xdr:nvSpPr>
      <xdr:spPr>
        <a:xfrm>
          <a:off x="14033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76037</xdr:rowOff>
    </xdr:from>
    <xdr:to>
      <xdr:col>76</xdr:col>
      <xdr:colOff>22225</xdr:colOff>
      <xdr:row>27</xdr:row>
      <xdr:rowOff>139573</xdr:rowOff>
    </xdr:to>
    <xdr:cxnSp macro="">
      <xdr:nvCxnSpPr>
        <xdr:cNvPr id="157" name="直線コネクタ 156">
          <a:extLst>
            <a:ext uri="{FF2B5EF4-FFF2-40B4-BE49-F238E27FC236}">
              <a16:creationId xmlns:a16="http://schemas.microsoft.com/office/drawing/2014/main" id="{45B44CFF-0793-48DA-8A16-10B2840A9903}"/>
            </a:ext>
          </a:extLst>
        </xdr:cNvPr>
        <xdr:cNvCxnSpPr/>
      </xdr:nvCxnSpPr>
      <xdr:spPr>
        <a:xfrm flipV="1">
          <a:off x="14084300" y="5476712"/>
          <a:ext cx="711200" cy="6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98833</xdr:rowOff>
    </xdr:from>
    <xdr:to>
      <xdr:col>68</xdr:col>
      <xdr:colOff>123825</xdr:colOff>
      <xdr:row>29</xdr:row>
      <xdr:rowOff>28983</xdr:rowOff>
    </xdr:to>
    <xdr:sp macro="" textlink="">
      <xdr:nvSpPr>
        <xdr:cNvPr id="158" name="楕円 157">
          <a:extLst>
            <a:ext uri="{FF2B5EF4-FFF2-40B4-BE49-F238E27FC236}">
              <a16:creationId xmlns:a16="http://schemas.microsoft.com/office/drawing/2014/main" id="{096A5FD1-D3E0-455F-9892-BB8AA7B5D656}"/>
            </a:ext>
          </a:extLst>
        </xdr:cNvPr>
        <xdr:cNvSpPr/>
      </xdr:nvSpPr>
      <xdr:spPr>
        <a:xfrm>
          <a:off x="13271500" y="5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139573</xdr:rowOff>
    </xdr:from>
    <xdr:to>
      <xdr:col>72</xdr:col>
      <xdr:colOff>73025</xdr:colOff>
      <xdr:row>28</xdr:row>
      <xdr:rowOff>149633</xdr:rowOff>
    </xdr:to>
    <xdr:cxnSp macro="">
      <xdr:nvCxnSpPr>
        <xdr:cNvPr id="159" name="直線コネクタ 158">
          <a:extLst>
            <a:ext uri="{FF2B5EF4-FFF2-40B4-BE49-F238E27FC236}">
              <a16:creationId xmlns:a16="http://schemas.microsoft.com/office/drawing/2014/main" id="{2DB19241-5343-4FA4-A577-5EB7005A9ED8}"/>
            </a:ext>
          </a:extLst>
        </xdr:cNvPr>
        <xdr:cNvCxnSpPr/>
      </xdr:nvCxnSpPr>
      <xdr:spPr>
        <a:xfrm flipV="1">
          <a:off x="13322300" y="5540248"/>
          <a:ext cx="762000" cy="18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60" name="楕円 159">
          <a:extLst>
            <a:ext uri="{FF2B5EF4-FFF2-40B4-BE49-F238E27FC236}">
              <a16:creationId xmlns:a16="http://schemas.microsoft.com/office/drawing/2014/main" id="{1D6A1677-3700-40F2-95F8-6EB729295F3D}"/>
            </a:ext>
          </a:extLst>
        </xdr:cNvPr>
        <xdr:cNvSpPr/>
      </xdr:nvSpPr>
      <xdr:spPr>
        <a:xfrm>
          <a:off x="12509500" y="57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149633</xdr:rowOff>
    </xdr:from>
    <xdr:to>
      <xdr:col>68</xdr:col>
      <xdr:colOff>73025</xdr:colOff>
      <xdr:row>29</xdr:row>
      <xdr:rowOff>86596</xdr:rowOff>
    </xdr:to>
    <xdr:cxnSp macro="">
      <xdr:nvCxnSpPr>
        <xdr:cNvPr id="161" name="直線コネクタ 160">
          <a:extLst>
            <a:ext uri="{FF2B5EF4-FFF2-40B4-BE49-F238E27FC236}">
              <a16:creationId xmlns:a16="http://schemas.microsoft.com/office/drawing/2014/main" id="{62D68AC0-D311-4A1C-9697-310933E3E48B}"/>
            </a:ext>
          </a:extLst>
        </xdr:cNvPr>
        <xdr:cNvCxnSpPr/>
      </xdr:nvCxnSpPr>
      <xdr:spPr>
        <a:xfrm flipV="1">
          <a:off x="12560300" y="5721758"/>
          <a:ext cx="762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5570</xdr:rowOff>
    </xdr:from>
    <xdr:to>
      <xdr:col>60</xdr:col>
      <xdr:colOff>123825</xdr:colOff>
      <xdr:row>29</xdr:row>
      <xdr:rowOff>107170</xdr:rowOff>
    </xdr:to>
    <xdr:sp macro="" textlink="">
      <xdr:nvSpPr>
        <xdr:cNvPr id="162" name="楕円 161">
          <a:extLst>
            <a:ext uri="{FF2B5EF4-FFF2-40B4-BE49-F238E27FC236}">
              <a16:creationId xmlns:a16="http://schemas.microsoft.com/office/drawing/2014/main" id="{0F8B6729-DAA4-4591-8EA1-99676234B781}"/>
            </a:ext>
          </a:extLst>
        </xdr:cNvPr>
        <xdr:cNvSpPr/>
      </xdr:nvSpPr>
      <xdr:spPr>
        <a:xfrm>
          <a:off x="11747500" y="5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56370</xdr:rowOff>
    </xdr:from>
    <xdr:to>
      <xdr:col>64</xdr:col>
      <xdr:colOff>73025</xdr:colOff>
      <xdr:row>29</xdr:row>
      <xdr:rowOff>86596</xdr:rowOff>
    </xdr:to>
    <xdr:cxnSp macro="">
      <xdr:nvCxnSpPr>
        <xdr:cNvPr id="163" name="直線コネクタ 162">
          <a:extLst>
            <a:ext uri="{FF2B5EF4-FFF2-40B4-BE49-F238E27FC236}">
              <a16:creationId xmlns:a16="http://schemas.microsoft.com/office/drawing/2014/main" id="{319E0FF7-1D2D-4144-996E-D500B8FCF3AC}"/>
            </a:ext>
          </a:extLst>
        </xdr:cNvPr>
        <xdr:cNvCxnSpPr/>
      </xdr:nvCxnSpPr>
      <xdr:spPr>
        <a:xfrm>
          <a:off x="11798300" y="579994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4" name="n_1aveValue債務償還比率">
          <a:extLst>
            <a:ext uri="{FF2B5EF4-FFF2-40B4-BE49-F238E27FC236}">
              <a16:creationId xmlns:a16="http://schemas.microsoft.com/office/drawing/2014/main" id="{93ED6FFF-B632-470F-8549-F3EE2B87FC48}"/>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5" name="n_2aveValue債務償還比率">
          <a:extLst>
            <a:ext uri="{FF2B5EF4-FFF2-40B4-BE49-F238E27FC236}">
              <a16:creationId xmlns:a16="http://schemas.microsoft.com/office/drawing/2014/main" id="{D005BB58-AD4F-449F-B789-C92FEA3DD12A}"/>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6" name="n_3aveValue債務償還比率">
          <a:extLst>
            <a:ext uri="{FF2B5EF4-FFF2-40B4-BE49-F238E27FC236}">
              <a16:creationId xmlns:a16="http://schemas.microsoft.com/office/drawing/2014/main" id="{546A78AB-ABF8-4189-B55D-7FA05020DAA9}"/>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7" name="n_4aveValue債務償還比率">
          <a:extLst>
            <a:ext uri="{FF2B5EF4-FFF2-40B4-BE49-F238E27FC236}">
              <a16:creationId xmlns:a16="http://schemas.microsoft.com/office/drawing/2014/main" id="{BFBF5242-4D68-4083-8071-57D2B412F8C6}"/>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35450</xdr:rowOff>
    </xdr:from>
    <xdr:ext cx="469744" cy="259045"/>
    <xdr:sp macro="" textlink="">
      <xdr:nvSpPr>
        <xdr:cNvPr id="168" name="n_1mainValue債務償還比率">
          <a:extLst>
            <a:ext uri="{FF2B5EF4-FFF2-40B4-BE49-F238E27FC236}">
              <a16:creationId xmlns:a16="http://schemas.microsoft.com/office/drawing/2014/main" id="{07822BC0-8CE0-4EA3-9962-9C64EB489485}"/>
            </a:ext>
          </a:extLst>
        </xdr:cNvPr>
        <xdr:cNvSpPr txBox="1"/>
      </xdr:nvSpPr>
      <xdr:spPr>
        <a:xfrm>
          <a:off x="13836727" y="52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45510</xdr:rowOff>
    </xdr:from>
    <xdr:ext cx="469744" cy="259045"/>
    <xdr:sp macro="" textlink="">
      <xdr:nvSpPr>
        <xdr:cNvPr id="169" name="n_2mainValue債務償還比率">
          <a:extLst>
            <a:ext uri="{FF2B5EF4-FFF2-40B4-BE49-F238E27FC236}">
              <a16:creationId xmlns:a16="http://schemas.microsoft.com/office/drawing/2014/main" id="{B2805113-4410-4021-A190-3F9CA7BD4590}"/>
            </a:ext>
          </a:extLst>
        </xdr:cNvPr>
        <xdr:cNvSpPr txBox="1"/>
      </xdr:nvSpPr>
      <xdr:spPr>
        <a:xfrm>
          <a:off x="13087427" y="544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70" name="n_3mainValue債務償還比率">
          <a:extLst>
            <a:ext uri="{FF2B5EF4-FFF2-40B4-BE49-F238E27FC236}">
              <a16:creationId xmlns:a16="http://schemas.microsoft.com/office/drawing/2014/main" id="{D8C94532-804E-4DFC-B7DC-5DEE6C26E9FC}"/>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123697</xdr:rowOff>
    </xdr:from>
    <xdr:ext cx="469744" cy="259045"/>
    <xdr:sp macro="" textlink="">
      <xdr:nvSpPr>
        <xdr:cNvPr id="171" name="n_4mainValue債務償還比率">
          <a:extLst>
            <a:ext uri="{FF2B5EF4-FFF2-40B4-BE49-F238E27FC236}">
              <a16:creationId xmlns:a16="http://schemas.microsoft.com/office/drawing/2014/main" id="{758A1A3E-9469-4FA9-ACC6-9E93DDC87F09}"/>
            </a:ext>
          </a:extLst>
        </xdr:cNvPr>
        <xdr:cNvSpPr txBox="1"/>
      </xdr:nvSpPr>
      <xdr:spPr>
        <a:xfrm>
          <a:off x="11563427" y="552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AB9C3BB7-0DBA-4E5E-8AFB-4EFFC69F75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4E5E9C7B-42FB-421F-B473-5D4A8E1D4F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2D2F31BF-70EF-4D82-ACB5-949771C5BE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A70897C9-BEEE-45BE-9F84-8E6E24E65E2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7C1E3751-3BE7-4193-A616-24D663B6F63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6B728E57-8E76-4BDB-937B-5496075328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BB7097-6B61-434E-830A-6D3691262F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750892-20DE-444E-85A3-C0BFCBD51F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6743CA-AF54-484D-96B1-2A5EB5BCC1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231B46-CB79-4D87-B115-7D578B1995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E3F6CC-1993-4929-AB38-C0775E19ED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989EF3-712D-47BD-BBB6-7DA5AA71AE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91EFBE-4D12-4E01-B1B4-9C454AB569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5D5ED1-2C8D-4D7F-A5AF-D05EBF4E06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912604-3B62-4371-ADCD-89AACD8B33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E72D98-FD8A-42D0-8318-A9D55127EC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32,878
32,362
54.62
16,601,588
15,389,860
1,134,408
8,100,503
9,800,765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25709B-474D-4E48-87F3-17896F96DB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C9CE1A-19DF-479C-BAF9-AE78DAC650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798B49-09BF-45E7-B7CF-4627240F53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CAF21C-44AE-42B7-AA80-A96D826013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E7BFFA-527D-4D86-8E7A-FB0A660890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0E72E2-562B-46A4-863E-F01A8DB930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B33B41-78EB-4C0E-B050-805A28E5AA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4DC88F-4868-4EFC-A84E-0C6600DA4A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0DB49D-A2DA-45E6-B72F-4C498D822E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BADCD4-EC31-4C83-842B-8DFB48F6A1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76A9AD-66CD-4FB4-B3A4-54F054562F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267E0E-4BE0-4140-AE54-B5ACB39D6E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14C8C4-DC74-492D-B911-16E8E93BEC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ECACDE-4E28-4CE4-9DE4-306A9F9A1F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A8E4EA-FC1D-4163-B911-4B90F8E12F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DE78BD-195E-4D3C-9D55-F5FD53AA00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3B8D33-C7D2-4EB7-BE1C-F79EB1CDA0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ACF639-A170-4CD9-A03B-50BE795116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C95308-B902-4809-A24A-98040E86D6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3F89B0-9F63-400A-A6C4-B55FC3D19A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64E7C5-4735-4E2C-A965-D79EC4F57E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FC6968-231D-4878-8252-F825D910EB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479C8A-8DAF-44FC-A2F7-5C855903FC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3F518F-FE5E-456E-93C1-F255656C15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E34651-D715-4C7D-BF36-0F9B6A0A57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8EED4B-56DE-43A3-9DFD-4F15156421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8863DE-0CE3-4BA5-9A42-32BC2C71CB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99BDCC-1AE3-4D6C-A873-26A3FFB714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F98CBB-9A91-44E1-A3E1-CF1A93F71A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C5B107-8139-4CDC-ADDF-6A7F4C98C7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6E966E-5F20-4962-B78B-F3AA2C3F9F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1939C4-05C6-488D-B8D8-E7B9752687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82FF6FD-3B35-4047-A302-B28E137C2C0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3CFC202-EF78-4B43-9BF2-8BE40EE94B4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5586A6-CC23-44AB-9675-C2394A18B0B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D111DF-2921-470C-BC7C-CD502C9E8E9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B3C324-7252-4177-BC05-136672BC32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FA4498-DA76-402F-B9CB-1F53098938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1C33044-F8E0-4645-B41B-C3AA4D0081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C8E7F1-4126-4C42-AE4F-AC0352E2A98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3CA036-AD96-4146-BF86-426181942C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676B17-8908-4B23-B99D-94B3AAA200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624E15A-CD83-411C-BB0F-D74B90B976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4B8FDA7-C308-409D-9290-EE5AC1D088F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9DD653-DE4E-4A47-82A7-E8B2BD2B5A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C7597972-104B-441B-9A35-C3674800D3D4}"/>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6461125A-DAA3-402F-A24D-80B2A7BF9D9F}"/>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651542F8-6E4B-4DFB-B74C-D123B12E57EB}"/>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6E792E8A-82D4-4655-B45A-3DEDDACB986F}"/>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1A6B2C8C-25B0-4405-9546-DAAAF3064558}"/>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F1A5485-EDEF-4FC1-9572-89682D801983}"/>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E5B7F907-4F9A-4C35-8426-E4D9B3BBC88F}"/>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C396163D-6CCA-4606-A252-1AB857DB456B}"/>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C8344048-2245-4947-BE5B-C715EC20BF6F}"/>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225AC744-76C0-47CA-A69D-11244A0356BB}"/>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F298D65D-58B5-4354-92DF-B76A1A68104B}"/>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567F04-408B-4BE4-86B7-BCCCD8CE32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0A11E5-D468-4D14-B346-8FABCA1957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B0A642-8E8B-4FB6-89DF-CCC0423EB6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C55EBB-9075-491C-842E-91E9E76A01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B1F043-E8E2-4642-8F22-C30B35E675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id="{9C17BB5A-0998-4B46-B4DC-ED1A4D310B19}"/>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61B6A88C-2CFC-407D-8361-F89ECCFA6E00}"/>
            </a:ext>
          </a:extLst>
        </xdr:cNvPr>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a:extLst>
            <a:ext uri="{FF2B5EF4-FFF2-40B4-BE49-F238E27FC236}">
              <a16:creationId xmlns:a16="http://schemas.microsoft.com/office/drawing/2014/main" id="{D6089CF2-449B-4A2F-AAB2-FEDF48B70F66}"/>
            </a:ext>
          </a:extLst>
        </xdr:cNvPr>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37</xdr:row>
      <xdr:rowOff>167640</xdr:rowOff>
    </xdr:to>
    <xdr:cxnSp macro="">
      <xdr:nvCxnSpPr>
        <xdr:cNvPr id="76" name="直線コネクタ 75">
          <a:extLst>
            <a:ext uri="{FF2B5EF4-FFF2-40B4-BE49-F238E27FC236}">
              <a16:creationId xmlns:a16="http://schemas.microsoft.com/office/drawing/2014/main" id="{F718521B-36AC-4460-B27A-F8C07B7996EA}"/>
            </a:ext>
          </a:extLst>
        </xdr:cNvPr>
        <xdr:cNvCxnSpPr/>
      </xdr:nvCxnSpPr>
      <xdr:spPr>
        <a:xfrm>
          <a:off x="3797300" y="64865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a:extLst>
            <a:ext uri="{FF2B5EF4-FFF2-40B4-BE49-F238E27FC236}">
              <a16:creationId xmlns:a16="http://schemas.microsoft.com/office/drawing/2014/main" id="{FD1FE2AF-8204-43D2-B9C5-12278C2FEFCE}"/>
            </a:ext>
          </a:extLst>
        </xdr:cNvPr>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142875</xdr:rowOff>
    </xdr:to>
    <xdr:cxnSp macro="">
      <xdr:nvCxnSpPr>
        <xdr:cNvPr id="78" name="直線コネクタ 77">
          <a:extLst>
            <a:ext uri="{FF2B5EF4-FFF2-40B4-BE49-F238E27FC236}">
              <a16:creationId xmlns:a16="http://schemas.microsoft.com/office/drawing/2014/main" id="{C646A281-20DF-46F6-BFA8-6ED7DC461CBF}"/>
            </a:ext>
          </a:extLst>
        </xdr:cNvPr>
        <xdr:cNvCxnSpPr/>
      </xdr:nvCxnSpPr>
      <xdr:spPr>
        <a:xfrm>
          <a:off x="2908300" y="645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DE87E5D4-4521-4032-ACAD-15903374F7D1}"/>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114300</xdr:rowOff>
    </xdr:to>
    <xdr:cxnSp macro="">
      <xdr:nvCxnSpPr>
        <xdr:cNvPr id="80" name="直線コネクタ 79">
          <a:extLst>
            <a:ext uri="{FF2B5EF4-FFF2-40B4-BE49-F238E27FC236}">
              <a16:creationId xmlns:a16="http://schemas.microsoft.com/office/drawing/2014/main" id="{9E7DFA9C-F514-40C4-985F-0DB4DEF746C8}"/>
            </a:ext>
          </a:extLst>
        </xdr:cNvPr>
        <xdr:cNvCxnSpPr/>
      </xdr:nvCxnSpPr>
      <xdr:spPr>
        <a:xfrm>
          <a:off x="2019300" y="6429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a:extLst>
            <a:ext uri="{FF2B5EF4-FFF2-40B4-BE49-F238E27FC236}">
              <a16:creationId xmlns:a16="http://schemas.microsoft.com/office/drawing/2014/main" id="{07C76FBC-B0F7-4C37-BEA7-B3035E2084E4}"/>
            </a:ext>
          </a:extLst>
        </xdr:cNvPr>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85725</xdr:rowOff>
    </xdr:to>
    <xdr:cxnSp macro="">
      <xdr:nvCxnSpPr>
        <xdr:cNvPr id="82" name="直線コネクタ 81">
          <a:extLst>
            <a:ext uri="{FF2B5EF4-FFF2-40B4-BE49-F238E27FC236}">
              <a16:creationId xmlns:a16="http://schemas.microsoft.com/office/drawing/2014/main" id="{1CAFDDD5-DA28-4A97-A935-74701833AF29}"/>
            </a:ext>
          </a:extLst>
        </xdr:cNvPr>
        <xdr:cNvCxnSpPr/>
      </xdr:nvCxnSpPr>
      <xdr:spPr>
        <a:xfrm>
          <a:off x="1130300" y="6406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BFE67421-D6F4-4406-BD29-3D9419C0F2F1}"/>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71F74D66-7D2B-4CCA-8459-652D32ADA2D5}"/>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1C5AAEBA-BA04-4E9C-B8C2-DAAF0FC044F4}"/>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419A1D5B-76EE-440D-940E-FDA52F944E11}"/>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FA82D86D-94AD-46E1-B1C6-161935FECE0C}"/>
            </a:ext>
          </a:extLst>
        </xdr:cNvPr>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279BC89D-4BE8-4E85-BA18-F87707498F85}"/>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FA1D23BA-C1B1-4651-9FF6-01CAB96CC759}"/>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a:extLst>
            <a:ext uri="{FF2B5EF4-FFF2-40B4-BE49-F238E27FC236}">
              <a16:creationId xmlns:a16="http://schemas.microsoft.com/office/drawing/2014/main" id="{4CBCFDEC-41E0-4139-A845-8A3198917322}"/>
            </a:ext>
          </a:extLst>
        </xdr:cNvPr>
        <xdr:cNvSpPr txBox="1"/>
      </xdr:nvSpPr>
      <xdr:spPr>
        <a:xfrm>
          <a:off x="927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8ED0CBC-9720-4880-90CD-E96D01CE9C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6550B32-90FF-4C7A-AF04-A75391130B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205EFD-78E4-431F-BB43-107D9137DC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512324-093F-40E8-A1EA-213B0FA41B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1D28A0D-565D-42E6-B7DC-75227AF744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FAD26BC-67D5-4AFA-B398-D245CAD6D5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7A63854-32ED-44E1-9CF9-AFA976EA1D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90FED3F-8B7B-4F9B-A7B6-2BE11F4155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82A620A-04E3-4F0E-B2C4-9DAFA1E1017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C42491-A8A7-4A44-9FC5-428D4CAFC5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46CE7EA-4E7C-4650-87D9-316E9CFB063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88A42DC-A000-4010-8D22-B3B718D670B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6BC06DE-CA77-4FC3-99F6-D93FCF7DE05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F1A3C1BF-230A-4C7F-BAA5-C00627DFA37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915F1D7-69CE-453B-BC7B-04CB7B76A72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35038285-EA89-421C-9F70-2C5809572B5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CF8912B-3D15-4D20-8F66-91FF4F665C8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C012030-BD25-41C9-962E-891C3348614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1778F05-2675-420D-8341-DADC3F31550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ABD70F1-8423-426B-9096-7B2C31EE5FC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801AB05-90F7-4A46-8AB8-AE0494587AC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1D4794F2-F84B-4B8D-90B1-92F86AC749A1}"/>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5C5B5C2-5732-4D83-A578-0571A99182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B4049A06-7981-40A5-9F6E-82668C377A7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D9D1D15-0EED-4706-92A5-804EC1A027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8A372932-BC62-4F9E-B35B-5197B56E5242}"/>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254365B2-C948-4FBA-8C4A-D58F89ED2171}"/>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98D440A9-4408-47BA-B16F-0F9741222C25}"/>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EA8304F5-F554-47E0-B04C-1F9F9F4005C8}"/>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D00DC625-BBAD-4F54-9F83-F6A1484B6F7B}"/>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5495CF43-F3A7-498F-A9D0-2032C20820D4}"/>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8912C9DC-852E-4048-A40E-ECA9F297F69A}"/>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74F38544-806D-4924-86F3-A96C95B26B9A}"/>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8CD3325A-9623-401B-BC0A-501BB663905D}"/>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A7951F4C-1F0E-46AF-94D5-AA4D3321270D}"/>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DCB11D19-9660-4E8D-B7BD-66BFDC85724B}"/>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4E5333-AE28-435D-A057-7CA3B659FB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550A44-069D-45DE-B27D-6F4EF373C3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8590F26-0F23-4993-9CFC-1533DA39E2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392C167-5DEB-4F61-91DB-3E1124ACCF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44474D3-3232-4FC3-B47C-9F2CC852F5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95580</xdr:rowOff>
    </xdr:from>
    <xdr:to>
      <xdr:col>55</xdr:col>
      <xdr:colOff>50800</xdr:colOff>
      <xdr:row>41</xdr:row>
      <xdr:rowOff>25730</xdr:rowOff>
    </xdr:to>
    <xdr:sp macro="" textlink="">
      <xdr:nvSpPr>
        <xdr:cNvPr id="132" name="楕円 131">
          <a:extLst>
            <a:ext uri="{FF2B5EF4-FFF2-40B4-BE49-F238E27FC236}">
              <a16:creationId xmlns:a16="http://schemas.microsoft.com/office/drawing/2014/main" id="{E226606E-D994-4B6B-8531-0E5EC52E4BD0}"/>
            </a:ext>
          </a:extLst>
        </xdr:cNvPr>
        <xdr:cNvSpPr/>
      </xdr:nvSpPr>
      <xdr:spPr>
        <a:xfrm>
          <a:off x="10426700" y="69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74007</xdr:rowOff>
    </xdr:from>
    <xdr:ext cx="469744" cy="259045"/>
    <xdr:sp macro="" textlink="">
      <xdr:nvSpPr>
        <xdr:cNvPr id="133" name="【道路】&#10;一人当たり延長該当値テキスト">
          <a:extLst>
            <a:ext uri="{FF2B5EF4-FFF2-40B4-BE49-F238E27FC236}">
              <a16:creationId xmlns:a16="http://schemas.microsoft.com/office/drawing/2014/main" id="{A37DC7E8-C043-48E4-8507-3D701E7AF444}"/>
            </a:ext>
          </a:extLst>
        </xdr:cNvPr>
        <xdr:cNvSpPr txBox="1"/>
      </xdr:nvSpPr>
      <xdr:spPr>
        <a:xfrm>
          <a:off x="10515600" y="69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97931</xdr:rowOff>
    </xdr:from>
    <xdr:to>
      <xdr:col>50</xdr:col>
      <xdr:colOff>165100</xdr:colOff>
      <xdr:row>41</xdr:row>
      <xdr:rowOff>28081</xdr:rowOff>
    </xdr:to>
    <xdr:sp macro="" textlink="">
      <xdr:nvSpPr>
        <xdr:cNvPr id="134" name="楕円 133">
          <a:extLst>
            <a:ext uri="{FF2B5EF4-FFF2-40B4-BE49-F238E27FC236}">
              <a16:creationId xmlns:a16="http://schemas.microsoft.com/office/drawing/2014/main" id="{44D69501-6E16-434C-8333-BAFDE57E5D85}"/>
            </a:ext>
          </a:extLst>
        </xdr:cNvPr>
        <xdr:cNvSpPr/>
      </xdr:nvSpPr>
      <xdr:spPr>
        <a:xfrm>
          <a:off x="9588500" y="69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146380</xdr:rowOff>
    </xdr:from>
    <xdr:to>
      <xdr:col>55</xdr:col>
      <xdr:colOff>0</xdr:colOff>
      <xdr:row>40</xdr:row>
      <xdr:rowOff>148731</xdr:rowOff>
    </xdr:to>
    <xdr:cxnSp macro="">
      <xdr:nvCxnSpPr>
        <xdr:cNvPr id="135" name="直線コネクタ 134">
          <a:extLst>
            <a:ext uri="{FF2B5EF4-FFF2-40B4-BE49-F238E27FC236}">
              <a16:creationId xmlns:a16="http://schemas.microsoft.com/office/drawing/2014/main" id="{8A068ED3-401B-4D26-AFFD-12E86FB59D34}"/>
            </a:ext>
          </a:extLst>
        </xdr:cNvPr>
        <xdr:cNvCxnSpPr/>
      </xdr:nvCxnSpPr>
      <xdr:spPr>
        <a:xfrm flipV="1">
          <a:off x="9639300" y="7004380"/>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99401</xdr:rowOff>
    </xdr:from>
    <xdr:to>
      <xdr:col>46</xdr:col>
      <xdr:colOff>38100</xdr:colOff>
      <xdr:row>41</xdr:row>
      <xdr:rowOff>29551</xdr:rowOff>
    </xdr:to>
    <xdr:sp macro="" textlink="">
      <xdr:nvSpPr>
        <xdr:cNvPr id="136" name="楕円 135">
          <a:extLst>
            <a:ext uri="{FF2B5EF4-FFF2-40B4-BE49-F238E27FC236}">
              <a16:creationId xmlns:a16="http://schemas.microsoft.com/office/drawing/2014/main" id="{A6A9A0F9-6750-4619-8580-BB507732A72C}"/>
            </a:ext>
          </a:extLst>
        </xdr:cNvPr>
        <xdr:cNvSpPr/>
      </xdr:nvSpPr>
      <xdr:spPr>
        <a:xfrm>
          <a:off x="8699500" y="69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148731</xdr:rowOff>
    </xdr:from>
    <xdr:to>
      <xdr:col>50</xdr:col>
      <xdr:colOff>114300</xdr:colOff>
      <xdr:row>40</xdr:row>
      <xdr:rowOff>150201</xdr:rowOff>
    </xdr:to>
    <xdr:cxnSp macro="">
      <xdr:nvCxnSpPr>
        <xdr:cNvPr id="137" name="直線コネクタ 136">
          <a:extLst>
            <a:ext uri="{FF2B5EF4-FFF2-40B4-BE49-F238E27FC236}">
              <a16:creationId xmlns:a16="http://schemas.microsoft.com/office/drawing/2014/main" id="{132D83F8-4164-4E41-9D25-1BB21987825D}"/>
            </a:ext>
          </a:extLst>
        </xdr:cNvPr>
        <xdr:cNvCxnSpPr/>
      </xdr:nvCxnSpPr>
      <xdr:spPr>
        <a:xfrm flipV="1">
          <a:off x="8750300" y="700673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101622</xdr:rowOff>
    </xdr:from>
    <xdr:to>
      <xdr:col>41</xdr:col>
      <xdr:colOff>101600</xdr:colOff>
      <xdr:row>41</xdr:row>
      <xdr:rowOff>31772</xdr:rowOff>
    </xdr:to>
    <xdr:sp macro="" textlink="">
      <xdr:nvSpPr>
        <xdr:cNvPr id="138" name="楕円 137">
          <a:extLst>
            <a:ext uri="{FF2B5EF4-FFF2-40B4-BE49-F238E27FC236}">
              <a16:creationId xmlns:a16="http://schemas.microsoft.com/office/drawing/2014/main" id="{F61579D3-22F3-4D61-AEA3-0A531759040D}"/>
            </a:ext>
          </a:extLst>
        </xdr:cNvPr>
        <xdr:cNvSpPr/>
      </xdr:nvSpPr>
      <xdr:spPr>
        <a:xfrm>
          <a:off x="7810500" y="69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150201</xdr:rowOff>
    </xdr:from>
    <xdr:to>
      <xdr:col>45</xdr:col>
      <xdr:colOff>177800</xdr:colOff>
      <xdr:row>40</xdr:row>
      <xdr:rowOff>152422</xdr:rowOff>
    </xdr:to>
    <xdr:cxnSp macro="">
      <xdr:nvCxnSpPr>
        <xdr:cNvPr id="139" name="直線コネクタ 138">
          <a:extLst>
            <a:ext uri="{FF2B5EF4-FFF2-40B4-BE49-F238E27FC236}">
              <a16:creationId xmlns:a16="http://schemas.microsoft.com/office/drawing/2014/main" id="{D6B54160-7101-4FB7-BED1-0749E15F5F47}"/>
            </a:ext>
          </a:extLst>
        </xdr:cNvPr>
        <xdr:cNvCxnSpPr/>
      </xdr:nvCxnSpPr>
      <xdr:spPr>
        <a:xfrm flipV="1">
          <a:off x="7861300" y="7008201"/>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102798</xdr:rowOff>
    </xdr:from>
    <xdr:to>
      <xdr:col>36</xdr:col>
      <xdr:colOff>165100</xdr:colOff>
      <xdr:row>41</xdr:row>
      <xdr:rowOff>32948</xdr:rowOff>
    </xdr:to>
    <xdr:sp macro="" textlink="">
      <xdr:nvSpPr>
        <xdr:cNvPr id="140" name="楕円 139">
          <a:extLst>
            <a:ext uri="{FF2B5EF4-FFF2-40B4-BE49-F238E27FC236}">
              <a16:creationId xmlns:a16="http://schemas.microsoft.com/office/drawing/2014/main" id="{91D67B58-D7F6-48C7-A495-B64EA1B1C558}"/>
            </a:ext>
          </a:extLst>
        </xdr:cNvPr>
        <xdr:cNvSpPr/>
      </xdr:nvSpPr>
      <xdr:spPr>
        <a:xfrm>
          <a:off x="6921500" y="69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152422</xdr:rowOff>
    </xdr:from>
    <xdr:to>
      <xdr:col>41</xdr:col>
      <xdr:colOff>50800</xdr:colOff>
      <xdr:row>40</xdr:row>
      <xdr:rowOff>153598</xdr:rowOff>
    </xdr:to>
    <xdr:cxnSp macro="">
      <xdr:nvCxnSpPr>
        <xdr:cNvPr id="141" name="直線コネクタ 140">
          <a:extLst>
            <a:ext uri="{FF2B5EF4-FFF2-40B4-BE49-F238E27FC236}">
              <a16:creationId xmlns:a16="http://schemas.microsoft.com/office/drawing/2014/main" id="{E9DD9B21-E093-4F19-84E1-81FBBD91E5A3}"/>
            </a:ext>
          </a:extLst>
        </xdr:cNvPr>
        <xdr:cNvCxnSpPr/>
      </xdr:nvCxnSpPr>
      <xdr:spPr>
        <a:xfrm flipV="1">
          <a:off x="6972300" y="701042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C63F250F-AB2A-4B74-8A01-9796DFD02FE6}"/>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86A8A98-10CF-4A9B-AB9C-5A99ACDB9612}"/>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BD823A70-6ECA-4653-B32B-DB4763813763}"/>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29371DD5-91C0-4E36-AD62-79AA35058587}"/>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19208</xdr:rowOff>
    </xdr:from>
    <xdr:ext cx="469744" cy="259045"/>
    <xdr:sp macro="" textlink="">
      <xdr:nvSpPr>
        <xdr:cNvPr id="146" name="n_1mainValue【道路】&#10;一人当たり延長">
          <a:extLst>
            <a:ext uri="{FF2B5EF4-FFF2-40B4-BE49-F238E27FC236}">
              <a16:creationId xmlns:a16="http://schemas.microsoft.com/office/drawing/2014/main" id="{D393C2D5-71E8-4711-9DE4-18C012FC773B}"/>
            </a:ext>
          </a:extLst>
        </xdr:cNvPr>
        <xdr:cNvSpPr txBox="1"/>
      </xdr:nvSpPr>
      <xdr:spPr>
        <a:xfrm>
          <a:off x="9391727" y="70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20678</xdr:rowOff>
    </xdr:from>
    <xdr:ext cx="469744" cy="259045"/>
    <xdr:sp macro="" textlink="">
      <xdr:nvSpPr>
        <xdr:cNvPr id="147" name="n_2mainValue【道路】&#10;一人当たり延長">
          <a:extLst>
            <a:ext uri="{FF2B5EF4-FFF2-40B4-BE49-F238E27FC236}">
              <a16:creationId xmlns:a16="http://schemas.microsoft.com/office/drawing/2014/main" id="{249404B3-C0EB-4538-8B66-7A8C236BE80D}"/>
            </a:ext>
          </a:extLst>
        </xdr:cNvPr>
        <xdr:cNvSpPr txBox="1"/>
      </xdr:nvSpPr>
      <xdr:spPr>
        <a:xfrm>
          <a:off x="8515427" y="705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22899</xdr:rowOff>
    </xdr:from>
    <xdr:ext cx="469744" cy="259045"/>
    <xdr:sp macro="" textlink="">
      <xdr:nvSpPr>
        <xdr:cNvPr id="148" name="n_3mainValue【道路】&#10;一人当たり延長">
          <a:extLst>
            <a:ext uri="{FF2B5EF4-FFF2-40B4-BE49-F238E27FC236}">
              <a16:creationId xmlns:a16="http://schemas.microsoft.com/office/drawing/2014/main" id="{5E8EFC24-0EFB-4C49-B9F9-1CCEE05F5D3E}"/>
            </a:ext>
          </a:extLst>
        </xdr:cNvPr>
        <xdr:cNvSpPr txBox="1"/>
      </xdr:nvSpPr>
      <xdr:spPr>
        <a:xfrm>
          <a:off x="7626427" y="70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24075</xdr:rowOff>
    </xdr:from>
    <xdr:ext cx="469744" cy="259045"/>
    <xdr:sp macro="" textlink="">
      <xdr:nvSpPr>
        <xdr:cNvPr id="149" name="n_4mainValue【道路】&#10;一人当たり延長">
          <a:extLst>
            <a:ext uri="{FF2B5EF4-FFF2-40B4-BE49-F238E27FC236}">
              <a16:creationId xmlns:a16="http://schemas.microsoft.com/office/drawing/2014/main" id="{3936B503-8A7B-4959-8DD4-2C768A1339A1}"/>
            </a:ext>
          </a:extLst>
        </xdr:cNvPr>
        <xdr:cNvSpPr txBox="1"/>
      </xdr:nvSpPr>
      <xdr:spPr>
        <a:xfrm>
          <a:off x="6737427" y="705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94094AE-BD8E-4521-8A7B-A9E8F3416C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7EF2448-879A-4174-BBBF-B0F43A80F7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FCB0EC4-D10B-4090-AE45-A4611073F2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8FCFB37-85BC-42E1-9A3E-974E3734D1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5EC1BD3-1F11-4B00-9599-4BC8AF275E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6267742-82D0-4695-B6B5-E08210E6EC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1F8E491-5253-4B13-BF35-D1F269F4FB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5069140-0034-4DE8-B7BE-20B9086A27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BFE33C1-B8DF-4DBA-8CB5-40D565163D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7EFF3C1-9A12-4EAE-9FB7-12BA9C8AAD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7C8CDAC-1450-4B73-BD6F-53A34FA0F8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AC835915-2F8A-4E9E-9817-52FCCC42C2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5754C347-33D9-43E2-AD09-1365FFE214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395ADC77-3175-4D24-AA32-B38BFCB614A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C6B5050A-2481-4D89-944A-4B2A50C96F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6C51488E-888F-4C8E-B848-BB18A3E290B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1ABC4099-57A1-491F-8F2D-384E925689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8B515E7-FD37-408C-902D-1FCF8ED6D85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3CA79D3-1C77-4A77-BD89-1094801766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B034A82-90A9-4D8A-AC13-9507DE309D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59AACCB-2D17-4A82-84E7-EC4AC720E4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A4CD121E-27D0-4EDC-A265-8799C1DE673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4F3AEB1-9F84-47DE-A2B8-FAED7F0D50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62977F40-3843-417B-A947-FCE76A8740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420CB7E6-39A6-40C0-83CD-5921FCAB30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36C3A9CB-D3F1-4283-A07E-72B6B9A26E43}"/>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98005D5-097A-4B25-BC08-3A51FCFBB3E8}"/>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E7AE7040-4096-41EE-B04A-8FECF2FA5748}"/>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3B6C198-0425-4796-8AC3-2FB4C1805691}"/>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306B944D-50E7-48CD-AF05-7135A0666673}"/>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6E4D637-8C1A-401E-91D8-459B2815FC6E}"/>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FE8EAA33-DEC9-42E0-957B-8D4F7FAD3699}"/>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3FAEC657-5F85-4169-A711-128731BB83FD}"/>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51CAA8A0-150A-4D43-9907-96C685152EC6}"/>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BC645B44-063B-4F80-A9C8-4AF2A23656BF}"/>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3154FDD-9E88-402C-ACF8-0DA97BA7D7E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D92B80-E0FA-4FA1-AA6F-8167B8B7DE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DCE976-88BA-4BB4-98A9-790CE20A99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97C952-B3FC-494E-9752-FBEA75A1F7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999ED51-A5F9-4680-B584-A9B795CFAA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3CDFE7F-16D6-4B5F-966D-5A000B443E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91" name="楕円 190">
          <a:extLst>
            <a:ext uri="{FF2B5EF4-FFF2-40B4-BE49-F238E27FC236}">
              <a16:creationId xmlns:a16="http://schemas.microsoft.com/office/drawing/2014/main" id="{442BCEC5-ADA4-4165-A46D-E95933E67EBD}"/>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3263F78-CAD5-4337-A6FC-E03832C9E556}"/>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93" name="楕円 192">
          <a:extLst>
            <a:ext uri="{FF2B5EF4-FFF2-40B4-BE49-F238E27FC236}">
              <a16:creationId xmlns:a16="http://schemas.microsoft.com/office/drawing/2014/main" id="{F7C96FF6-E85D-4328-B668-D09A4C33F1F4}"/>
            </a:ext>
          </a:extLst>
        </xdr:cNvPr>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140426</xdr:rowOff>
    </xdr:to>
    <xdr:cxnSp macro="">
      <xdr:nvCxnSpPr>
        <xdr:cNvPr id="194" name="直線コネクタ 193">
          <a:extLst>
            <a:ext uri="{FF2B5EF4-FFF2-40B4-BE49-F238E27FC236}">
              <a16:creationId xmlns:a16="http://schemas.microsoft.com/office/drawing/2014/main" id="{A437B16C-1642-483A-BB45-888C04999E0D}"/>
            </a:ext>
          </a:extLst>
        </xdr:cNvPr>
        <xdr:cNvCxnSpPr/>
      </xdr:nvCxnSpPr>
      <xdr:spPr>
        <a:xfrm>
          <a:off x="3797300" y="103980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5" name="楕円 194">
          <a:extLst>
            <a:ext uri="{FF2B5EF4-FFF2-40B4-BE49-F238E27FC236}">
              <a16:creationId xmlns:a16="http://schemas.microsoft.com/office/drawing/2014/main" id="{C2D56C53-9751-4B29-8FB7-8DCFAC1F890C}"/>
            </a:ext>
          </a:extLst>
        </xdr:cNvPr>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111034</xdr:rowOff>
    </xdr:to>
    <xdr:cxnSp macro="">
      <xdr:nvCxnSpPr>
        <xdr:cNvPr id="196" name="直線コネクタ 195">
          <a:extLst>
            <a:ext uri="{FF2B5EF4-FFF2-40B4-BE49-F238E27FC236}">
              <a16:creationId xmlns:a16="http://schemas.microsoft.com/office/drawing/2014/main" id="{3EC8DF68-29D9-47DC-857B-B24126D94717}"/>
            </a:ext>
          </a:extLst>
        </xdr:cNvPr>
        <xdr:cNvCxnSpPr/>
      </xdr:nvCxnSpPr>
      <xdr:spPr>
        <a:xfrm>
          <a:off x="2908300" y="103719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7" name="楕円 196">
          <a:extLst>
            <a:ext uri="{FF2B5EF4-FFF2-40B4-BE49-F238E27FC236}">
              <a16:creationId xmlns:a16="http://schemas.microsoft.com/office/drawing/2014/main" id="{95249C63-EB00-4EEA-AE38-CFC2F9E3923A}"/>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84909</xdr:rowOff>
    </xdr:to>
    <xdr:cxnSp macro="">
      <xdr:nvCxnSpPr>
        <xdr:cNvPr id="198" name="直線コネクタ 197">
          <a:extLst>
            <a:ext uri="{FF2B5EF4-FFF2-40B4-BE49-F238E27FC236}">
              <a16:creationId xmlns:a16="http://schemas.microsoft.com/office/drawing/2014/main" id="{C07AAD78-0E35-40CF-BA38-E6E927A1780B}"/>
            </a:ext>
          </a:extLst>
        </xdr:cNvPr>
        <xdr:cNvCxnSpPr/>
      </xdr:nvCxnSpPr>
      <xdr:spPr>
        <a:xfrm>
          <a:off x="2019300" y="103523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9" name="楕円 198">
          <a:extLst>
            <a:ext uri="{FF2B5EF4-FFF2-40B4-BE49-F238E27FC236}">
              <a16:creationId xmlns:a16="http://schemas.microsoft.com/office/drawing/2014/main" id="{F8E2C2DF-0CD1-443A-BB0D-9657B9AE82DC}"/>
            </a:ext>
          </a:extLst>
        </xdr:cNvPr>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65315</xdr:rowOff>
    </xdr:to>
    <xdr:cxnSp macro="">
      <xdr:nvCxnSpPr>
        <xdr:cNvPr id="200" name="直線コネクタ 199">
          <a:extLst>
            <a:ext uri="{FF2B5EF4-FFF2-40B4-BE49-F238E27FC236}">
              <a16:creationId xmlns:a16="http://schemas.microsoft.com/office/drawing/2014/main" id="{858330C6-8F9D-405B-9BBF-B4589A278886}"/>
            </a:ext>
          </a:extLst>
        </xdr:cNvPr>
        <xdr:cNvCxnSpPr/>
      </xdr:nvCxnSpPr>
      <xdr:spPr>
        <a:xfrm>
          <a:off x="1130300" y="103343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29191C9C-F0F8-4053-B9B2-A81D35EC2FAD}"/>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E489820E-EDA5-4FA5-978A-1B9E341967BC}"/>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C45422E-495A-439B-8F58-7B2CF7ED4B78}"/>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327E7EAB-1744-4C48-96A1-9A5957FA60EC}"/>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3AB2F8C-D89F-4A92-88C9-15E6F69BF2DC}"/>
            </a:ext>
          </a:extLst>
        </xdr:cNvPr>
        <xdr:cNvSpPr txBox="1"/>
      </xdr:nvSpPr>
      <xdr:spPr>
        <a:xfrm>
          <a:off x="3582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8DD14C64-A41B-4A71-938A-B201BDFED00F}"/>
            </a:ext>
          </a:extLst>
        </xdr:cNvPr>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5CB708C-A3A8-44EC-8732-E2B3F4327374}"/>
            </a:ext>
          </a:extLst>
        </xdr:cNvPr>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17CA538-372F-479D-97C6-76AA0CB55279}"/>
            </a:ext>
          </a:extLst>
        </xdr:cNvPr>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C00976E-604B-4041-9D8C-408A352150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D5A8037-918C-48D8-85E9-A216A9A8A3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6D648B8-5BD0-4C51-9829-2327BCBE92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6C93517-5FA8-4E36-954D-7823D27367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AFC8BD0-1721-4F3E-BB87-1A8171C714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4A03F73-758F-4A38-9E9B-D4E0FEEC10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E2B5938-6342-40DD-8C25-86C6965B16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2AB0A02-F367-4389-A050-A0973F5A10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01C119E-219B-495A-8A5D-DA6EDB1DCD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81E1A0D-AD0C-4425-8D80-D7EDF343F8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9D8581C1-CF24-479C-BC3D-18CD09FC5F2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4C1F12F0-B43E-494D-88E5-7B29DBF422A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902AA748-7E2E-46EC-9A32-B6072E9E5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20E9DF1E-2BDD-4B5B-95E2-C57D0D2ED79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E43F7640-6D05-4D54-BE93-BBE487FF488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774B7721-7E57-4775-BBCB-F105EF8792D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6A07E73A-0B0C-494F-999D-DB22EC79977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FC2209E8-8C02-442B-A4BA-8FEA5AC1DBA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2647A4D-F3D6-4F6D-A1FA-D8CC496A854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760582E0-5065-4B9D-B0A0-1401C7D67D1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5CA61D2-441B-4218-8854-A0EBCF22984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66416257-5ADE-40B0-9BA8-D2CCC6BC3A3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04E26DE-3F9E-4DBA-AEE2-CBE8CEA865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C3905E79-E8CF-4D24-BDA0-7526814734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70C42E6-21AB-4052-AD70-52518637AB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87DB218-14E3-4698-9703-B2F2F6266474}"/>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A9DD8163-DA6F-45AF-A479-CB1CF8A575C5}"/>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2B04CB5E-2810-4ABB-A31B-E37A2E2EE96C}"/>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35575666-D2FF-4B67-B33B-E8184B71BC57}"/>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DF5F43E5-FDE3-4185-881B-8548964B33AF}"/>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78C8F25-3B68-4586-9E4E-A49D4F5EED1B}"/>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3266431B-CEEA-434B-BFD7-97F7B412E8BC}"/>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60F34CEC-E8EA-4A69-9A04-96F58AB41054}"/>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8004B50B-D4CB-459B-A50C-0B0CB0261EBF}"/>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34548B5E-0DFC-4E06-AE8C-95DF51A71195}"/>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7916A825-F29D-44F8-90AF-4735BF7419DB}"/>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31169F1-8EB4-45E7-A0A5-5130A4C3BF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578F16B-3E91-4505-93C6-5343C30162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4391431-3BE9-4166-BB2A-AB11D2564D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5888262-6905-4103-8220-0463DCDD55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F6770A5-32FE-4BE7-A8FA-00FD7A1E39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26400</xdr:rowOff>
    </xdr:from>
    <xdr:to>
      <xdr:col>55</xdr:col>
      <xdr:colOff>50800</xdr:colOff>
      <xdr:row>63</xdr:row>
      <xdr:rowOff>128000</xdr:rowOff>
    </xdr:to>
    <xdr:sp macro="" textlink="">
      <xdr:nvSpPr>
        <xdr:cNvPr id="250" name="楕円 249">
          <a:extLst>
            <a:ext uri="{FF2B5EF4-FFF2-40B4-BE49-F238E27FC236}">
              <a16:creationId xmlns:a16="http://schemas.microsoft.com/office/drawing/2014/main" id="{386C9223-0EF3-431F-BD34-9C5DB43C97F0}"/>
            </a:ext>
          </a:extLst>
        </xdr:cNvPr>
        <xdr:cNvSpPr/>
      </xdr:nvSpPr>
      <xdr:spPr>
        <a:xfrm>
          <a:off x="10426700" y="108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4827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29C938C0-2CA4-466D-8B69-0DDC0E71790A}"/>
            </a:ext>
          </a:extLst>
        </xdr:cNvPr>
        <xdr:cNvSpPr txBox="1"/>
      </xdr:nvSpPr>
      <xdr:spPr>
        <a:xfrm>
          <a:off x="10515600" y="108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27495</xdr:rowOff>
    </xdr:from>
    <xdr:to>
      <xdr:col>50</xdr:col>
      <xdr:colOff>165100</xdr:colOff>
      <xdr:row>63</xdr:row>
      <xdr:rowOff>129095</xdr:rowOff>
    </xdr:to>
    <xdr:sp macro="" textlink="">
      <xdr:nvSpPr>
        <xdr:cNvPr id="252" name="楕円 251">
          <a:extLst>
            <a:ext uri="{FF2B5EF4-FFF2-40B4-BE49-F238E27FC236}">
              <a16:creationId xmlns:a16="http://schemas.microsoft.com/office/drawing/2014/main" id="{A61A617B-5CC2-4D40-896B-EFB2071CD5F0}"/>
            </a:ext>
          </a:extLst>
        </xdr:cNvPr>
        <xdr:cNvSpPr/>
      </xdr:nvSpPr>
      <xdr:spPr>
        <a:xfrm>
          <a:off x="9588500" y="108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77200</xdr:rowOff>
    </xdr:from>
    <xdr:to>
      <xdr:col>55</xdr:col>
      <xdr:colOff>0</xdr:colOff>
      <xdr:row>63</xdr:row>
      <xdr:rowOff>78295</xdr:rowOff>
    </xdr:to>
    <xdr:cxnSp macro="">
      <xdr:nvCxnSpPr>
        <xdr:cNvPr id="253" name="直線コネクタ 252">
          <a:extLst>
            <a:ext uri="{FF2B5EF4-FFF2-40B4-BE49-F238E27FC236}">
              <a16:creationId xmlns:a16="http://schemas.microsoft.com/office/drawing/2014/main" id="{0C1056BA-3C40-4D8E-8002-95050C4F0F0E}"/>
            </a:ext>
          </a:extLst>
        </xdr:cNvPr>
        <xdr:cNvCxnSpPr/>
      </xdr:nvCxnSpPr>
      <xdr:spPr>
        <a:xfrm flipV="1">
          <a:off x="9639300" y="10878550"/>
          <a:ext cx="8382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28000</xdr:rowOff>
    </xdr:from>
    <xdr:to>
      <xdr:col>46</xdr:col>
      <xdr:colOff>38100</xdr:colOff>
      <xdr:row>63</xdr:row>
      <xdr:rowOff>129600</xdr:rowOff>
    </xdr:to>
    <xdr:sp macro="" textlink="">
      <xdr:nvSpPr>
        <xdr:cNvPr id="254" name="楕円 253">
          <a:extLst>
            <a:ext uri="{FF2B5EF4-FFF2-40B4-BE49-F238E27FC236}">
              <a16:creationId xmlns:a16="http://schemas.microsoft.com/office/drawing/2014/main" id="{5110B57F-95CF-4545-80A4-3CB27C3026ED}"/>
            </a:ext>
          </a:extLst>
        </xdr:cNvPr>
        <xdr:cNvSpPr/>
      </xdr:nvSpPr>
      <xdr:spPr>
        <a:xfrm>
          <a:off x="8699500" y="108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78295</xdr:rowOff>
    </xdr:from>
    <xdr:to>
      <xdr:col>50</xdr:col>
      <xdr:colOff>114300</xdr:colOff>
      <xdr:row>63</xdr:row>
      <xdr:rowOff>78800</xdr:rowOff>
    </xdr:to>
    <xdr:cxnSp macro="">
      <xdr:nvCxnSpPr>
        <xdr:cNvPr id="255" name="直線コネクタ 254">
          <a:extLst>
            <a:ext uri="{FF2B5EF4-FFF2-40B4-BE49-F238E27FC236}">
              <a16:creationId xmlns:a16="http://schemas.microsoft.com/office/drawing/2014/main" id="{044E7EA6-4B60-4D1B-9681-7D65A2CDBE71}"/>
            </a:ext>
          </a:extLst>
        </xdr:cNvPr>
        <xdr:cNvCxnSpPr/>
      </xdr:nvCxnSpPr>
      <xdr:spPr>
        <a:xfrm flipV="1">
          <a:off x="8750300" y="10879645"/>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31264</xdr:rowOff>
    </xdr:from>
    <xdr:to>
      <xdr:col>41</xdr:col>
      <xdr:colOff>101600</xdr:colOff>
      <xdr:row>63</xdr:row>
      <xdr:rowOff>132864</xdr:rowOff>
    </xdr:to>
    <xdr:sp macro="" textlink="">
      <xdr:nvSpPr>
        <xdr:cNvPr id="256" name="楕円 255">
          <a:extLst>
            <a:ext uri="{FF2B5EF4-FFF2-40B4-BE49-F238E27FC236}">
              <a16:creationId xmlns:a16="http://schemas.microsoft.com/office/drawing/2014/main" id="{1D9C7203-0A8D-45CE-9784-48144A9CE580}"/>
            </a:ext>
          </a:extLst>
        </xdr:cNvPr>
        <xdr:cNvSpPr/>
      </xdr:nvSpPr>
      <xdr:spPr>
        <a:xfrm>
          <a:off x="7810500" y="108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78800</xdr:rowOff>
    </xdr:from>
    <xdr:to>
      <xdr:col>45</xdr:col>
      <xdr:colOff>177800</xdr:colOff>
      <xdr:row>63</xdr:row>
      <xdr:rowOff>82064</xdr:rowOff>
    </xdr:to>
    <xdr:cxnSp macro="">
      <xdr:nvCxnSpPr>
        <xdr:cNvPr id="257" name="直線コネクタ 256">
          <a:extLst>
            <a:ext uri="{FF2B5EF4-FFF2-40B4-BE49-F238E27FC236}">
              <a16:creationId xmlns:a16="http://schemas.microsoft.com/office/drawing/2014/main" id="{8C4EA92B-395C-47DD-84B2-855164CFE28B}"/>
            </a:ext>
          </a:extLst>
        </xdr:cNvPr>
        <xdr:cNvCxnSpPr/>
      </xdr:nvCxnSpPr>
      <xdr:spPr>
        <a:xfrm flipV="1">
          <a:off x="7861300" y="10880150"/>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33631</xdr:rowOff>
    </xdr:from>
    <xdr:to>
      <xdr:col>36</xdr:col>
      <xdr:colOff>165100</xdr:colOff>
      <xdr:row>63</xdr:row>
      <xdr:rowOff>135231</xdr:rowOff>
    </xdr:to>
    <xdr:sp macro="" textlink="">
      <xdr:nvSpPr>
        <xdr:cNvPr id="258" name="楕円 257">
          <a:extLst>
            <a:ext uri="{FF2B5EF4-FFF2-40B4-BE49-F238E27FC236}">
              <a16:creationId xmlns:a16="http://schemas.microsoft.com/office/drawing/2014/main" id="{3324EF76-4564-4B6B-BEF9-CD9F8B5E91A8}"/>
            </a:ext>
          </a:extLst>
        </xdr:cNvPr>
        <xdr:cNvSpPr/>
      </xdr:nvSpPr>
      <xdr:spPr>
        <a:xfrm>
          <a:off x="6921500" y="108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82064</xdr:rowOff>
    </xdr:from>
    <xdr:to>
      <xdr:col>41</xdr:col>
      <xdr:colOff>50800</xdr:colOff>
      <xdr:row>63</xdr:row>
      <xdr:rowOff>84431</xdr:rowOff>
    </xdr:to>
    <xdr:cxnSp macro="">
      <xdr:nvCxnSpPr>
        <xdr:cNvPr id="259" name="直線コネクタ 258">
          <a:extLst>
            <a:ext uri="{FF2B5EF4-FFF2-40B4-BE49-F238E27FC236}">
              <a16:creationId xmlns:a16="http://schemas.microsoft.com/office/drawing/2014/main" id="{77C36455-1624-43CF-A829-A911CAF365C1}"/>
            </a:ext>
          </a:extLst>
        </xdr:cNvPr>
        <xdr:cNvCxnSpPr/>
      </xdr:nvCxnSpPr>
      <xdr:spPr>
        <a:xfrm flipV="1">
          <a:off x="6972300" y="1088341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987400F7-5258-420B-A21C-AA92699E3EB6}"/>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7FDF4C1E-15F4-4F95-AFBD-A0F8C1144C7B}"/>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C5160329-2E89-4A9D-8512-15CC84441629}"/>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6D0D29C3-AD97-49A4-A277-5B2DC3A019FB}"/>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120222</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A6D85AAB-BD1A-4B01-89B0-3E5EFAD71E20}"/>
            </a:ext>
          </a:extLst>
        </xdr:cNvPr>
        <xdr:cNvSpPr txBox="1"/>
      </xdr:nvSpPr>
      <xdr:spPr>
        <a:xfrm>
          <a:off x="9327095" y="1092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120727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40A1A74-30D6-4395-B8FF-EEA20EA8AB80}"/>
            </a:ext>
          </a:extLst>
        </xdr:cNvPr>
        <xdr:cNvSpPr txBox="1"/>
      </xdr:nvSpPr>
      <xdr:spPr>
        <a:xfrm>
          <a:off x="8450795" y="109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123991</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5B27382A-A795-4781-9058-FB5CB458B21D}"/>
            </a:ext>
          </a:extLst>
        </xdr:cNvPr>
        <xdr:cNvSpPr txBox="1"/>
      </xdr:nvSpPr>
      <xdr:spPr>
        <a:xfrm>
          <a:off x="7561795" y="109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126358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C56EDE46-38A5-43BA-BB7D-C7477713CD48}"/>
            </a:ext>
          </a:extLst>
        </xdr:cNvPr>
        <xdr:cNvSpPr txBox="1"/>
      </xdr:nvSpPr>
      <xdr:spPr>
        <a:xfrm>
          <a:off x="6672795" y="109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0F22749-413B-4310-B2AA-3928E78F51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EB135A7-A4F8-448B-BA4D-B95C97FF4A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9999191-1976-4A27-8432-ED3E57B9EA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38CD617-E987-4B6B-BA4B-295BF2262A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B1077FF4-DB67-4BA7-8346-3095CC973A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B5BBEF1-51F3-40A9-9C03-357C153C2C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39655841-D72F-49D1-8123-27191488FA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5D581C1-F1AE-4C3A-A90E-9E3904F5D9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1D847BBF-7B11-40D3-887F-F0C07F8061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350C2145-AC41-4F68-98B2-B99D84BAC5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195580E-C9FF-4ABE-98AE-B20CE7E0D6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D9ABEA15-7685-42C4-AC31-25FFBB6D57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19B7EAC4-EF1E-4A21-B8E9-C6305654EE9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BFF58106-5123-4354-8E35-34F8E64AAC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D7E9B1D3-E2B3-43DA-88A9-3BCE90A43E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90D993A5-B114-4B04-ABE0-3FB0D5FE624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B0E438E1-9CA3-4BA2-BE9C-FECAE3D8C8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7023BE85-DFDA-47F2-8E3D-C28CA47B16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AB71BD61-1174-4909-8F36-FBFF808D76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C1A4644F-E455-49AF-9BA6-6289D29B76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DFD73C92-2EF5-47A4-97AF-51818E67FC2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6CCD12A-7A18-4B34-A3D4-346EC5B0A7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875091D-D248-403D-9BDD-D563B5E9612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CB9415F-DAD8-4DCD-B5EB-215A09B234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51B6B824-DF0A-4553-84B6-C7F32BB63AB1}"/>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246AF6B-6567-4DCD-A5AB-6E82C5AB6FBE}"/>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E66F97E6-8258-4F46-A9D9-0DF166DF8506}"/>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1BB922DD-F769-48E7-B530-4954BB6DB101}"/>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A0301B2E-6BE4-4223-A7BB-B7823966A107}"/>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81E36A2A-D88F-4228-BC04-FE6A80950183}"/>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611127ED-7799-49EC-B126-05EF1DE23424}"/>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BFCF1B7D-8127-4B19-A76F-B3220E77BA82}"/>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595BE5FD-A377-4B00-88D8-05BC606F1BED}"/>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7239420D-B316-4F3F-93B0-99B5ED800C66}"/>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79566A57-5769-4C20-BB85-2A6126834EA7}"/>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D69E7B3-87AF-4402-8051-94151D0ADC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C293C71-61DE-439B-A3F6-A8DCDDA6F3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D00513C-9954-4D69-ADFC-DC535A14F9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A0BC812-A9EE-4E48-B74E-859C258671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C825300-5073-4A1C-83D5-7AB4BFACF9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308" name="楕円 307">
          <a:extLst>
            <a:ext uri="{FF2B5EF4-FFF2-40B4-BE49-F238E27FC236}">
              <a16:creationId xmlns:a16="http://schemas.microsoft.com/office/drawing/2014/main" id="{5D392CAA-333D-4050-AB1D-1E03D4BB3E9B}"/>
            </a:ext>
          </a:extLst>
        </xdr:cNvPr>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122572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EEFC2F6-5F7D-4C4A-82FB-9099629B61C1}"/>
            </a:ext>
          </a:extLst>
        </xdr:cNvPr>
        <xdr:cNvSpPr txBox="1"/>
      </xdr:nvSpPr>
      <xdr:spPr>
        <a:xfrm>
          <a:off x="4673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10" name="楕円 309">
          <a:extLst>
            <a:ext uri="{FF2B5EF4-FFF2-40B4-BE49-F238E27FC236}">
              <a16:creationId xmlns:a16="http://schemas.microsoft.com/office/drawing/2014/main" id="{A2A8E4E5-B3BA-487F-B459-68D1AEC64857}"/>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150495</xdr:rowOff>
    </xdr:to>
    <xdr:cxnSp macro="">
      <xdr:nvCxnSpPr>
        <xdr:cNvPr id="311" name="直線コネクタ 310">
          <a:extLst>
            <a:ext uri="{FF2B5EF4-FFF2-40B4-BE49-F238E27FC236}">
              <a16:creationId xmlns:a16="http://schemas.microsoft.com/office/drawing/2014/main" id="{82B7369C-50DB-463B-9AF3-25B45F036D64}"/>
            </a:ext>
          </a:extLst>
        </xdr:cNvPr>
        <xdr:cNvCxnSpPr/>
      </xdr:nvCxnSpPr>
      <xdr:spPr>
        <a:xfrm>
          <a:off x="3797300" y="13997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12" name="楕円 311">
          <a:extLst>
            <a:ext uri="{FF2B5EF4-FFF2-40B4-BE49-F238E27FC236}">
              <a16:creationId xmlns:a16="http://schemas.microsoft.com/office/drawing/2014/main" id="{FCF674F1-D884-420B-A668-1335C3D6DD0C}"/>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110489</xdr:rowOff>
    </xdr:to>
    <xdr:cxnSp macro="">
      <xdr:nvCxnSpPr>
        <xdr:cNvPr id="313" name="直線コネクタ 312">
          <a:extLst>
            <a:ext uri="{FF2B5EF4-FFF2-40B4-BE49-F238E27FC236}">
              <a16:creationId xmlns:a16="http://schemas.microsoft.com/office/drawing/2014/main" id="{D9C7B8A9-438B-48A3-A239-7C36DA9A805C}"/>
            </a:ext>
          </a:extLst>
        </xdr:cNvPr>
        <xdr:cNvCxnSpPr/>
      </xdr:nvCxnSpPr>
      <xdr:spPr>
        <a:xfrm>
          <a:off x="2908300" y="13956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314" name="楕円 313">
          <a:extLst>
            <a:ext uri="{FF2B5EF4-FFF2-40B4-BE49-F238E27FC236}">
              <a16:creationId xmlns:a16="http://schemas.microsoft.com/office/drawing/2014/main" id="{CD216D2A-ED19-45C7-8B89-F5FFD62EF26E}"/>
            </a:ext>
          </a:extLst>
        </xdr:cNvPr>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81</xdr:row>
      <xdr:rowOff>68580</xdr:rowOff>
    </xdr:to>
    <xdr:cxnSp macro="">
      <xdr:nvCxnSpPr>
        <xdr:cNvPr id="315" name="直線コネクタ 314">
          <a:extLst>
            <a:ext uri="{FF2B5EF4-FFF2-40B4-BE49-F238E27FC236}">
              <a16:creationId xmlns:a16="http://schemas.microsoft.com/office/drawing/2014/main" id="{BDB64094-DA8D-450E-9F79-A6224C90F005}"/>
            </a:ext>
          </a:extLst>
        </xdr:cNvPr>
        <xdr:cNvCxnSpPr/>
      </xdr:nvCxnSpPr>
      <xdr:spPr>
        <a:xfrm>
          <a:off x="2019300" y="1391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16" name="楕円 315">
          <a:extLst>
            <a:ext uri="{FF2B5EF4-FFF2-40B4-BE49-F238E27FC236}">
              <a16:creationId xmlns:a16="http://schemas.microsoft.com/office/drawing/2014/main" id="{80C68B89-4E78-4222-AB67-02A01A6154C9}"/>
            </a:ext>
          </a:extLst>
        </xdr:cNvPr>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30480</xdr:rowOff>
    </xdr:to>
    <xdr:cxnSp macro="">
      <xdr:nvCxnSpPr>
        <xdr:cNvPr id="317" name="直線コネクタ 316">
          <a:extLst>
            <a:ext uri="{FF2B5EF4-FFF2-40B4-BE49-F238E27FC236}">
              <a16:creationId xmlns:a16="http://schemas.microsoft.com/office/drawing/2014/main" id="{C4566E04-5ECE-4A24-A8B5-5081C3BF37BA}"/>
            </a:ext>
          </a:extLst>
        </xdr:cNvPr>
        <xdr:cNvCxnSpPr/>
      </xdr:nvCxnSpPr>
      <xdr:spPr>
        <a:xfrm>
          <a:off x="1130300" y="1387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D93C3EFA-A8B8-42CF-A5CE-F19E9AF0692A}"/>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76328A68-E5EE-4106-921C-EE6A7DB11B8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FF1FF325-82CD-46F1-961C-236CE3122069}"/>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BE9A84CE-F519-4B30-BD2E-F90F67A233F4}"/>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22" name="n_1mainValue【公営住宅】&#10;有形固定資産減価償却率">
          <a:extLst>
            <a:ext uri="{FF2B5EF4-FFF2-40B4-BE49-F238E27FC236}">
              <a16:creationId xmlns:a16="http://schemas.microsoft.com/office/drawing/2014/main" id="{DAF068B1-0EAE-4683-9782-2D078B4A7CDE}"/>
            </a:ext>
          </a:extLst>
        </xdr:cNvPr>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323" name="n_2mainValue【公営住宅】&#10;有形固定資産減価償却率">
          <a:extLst>
            <a:ext uri="{FF2B5EF4-FFF2-40B4-BE49-F238E27FC236}">
              <a16:creationId xmlns:a16="http://schemas.microsoft.com/office/drawing/2014/main" id="{28E97560-569C-4245-84D1-FA3FF18A7173}"/>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324" name="n_3mainValue【公営住宅】&#10;有形固定資産減価償却率">
          <a:extLst>
            <a:ext uri="{FF2B5EF4-FFF2-40B4-BE49-F238E27FC236}">
              <a16:creationId xmlns:a16="http://schemas.microsoft.com/office/drawing/2014/main" id="{3DD19141-1C65-4A90-B874-87505DE1DB9E}"/>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25" name="n_4mainValue【公営住宅】&#10;有形固定資産減価償却率">
          <a:extLst>
            <a:ext uri="{FF2B5EF4-FFF2-40B4-BE49-F238E27FC236}">
              <a16:creationId xmlns:a16="http://schemas.microsoft.com/office/drawing/2014/main" id="{2039BC6B-E398-4092-8F76-6D44A8A285D8}"/>
            </a:ext>
          </a:extLst>
        </xdr:cNvPr>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E309B1E0-09B5-44E4-A63D-0416E0CB76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CCA6623-7BFF-4274-9E67-2E44E86523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D3D4BA3D-AC65-4CB1-9F9E-8D6B3A1FA8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DB1ED4ED-6EE4-4D41-B8EB-984D93AF78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5E904D16-85F8-4B36-BF1D-45FA39D37C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DAF539F3-8F1F-4AA6-A252-DEC76BBDD0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287195EA-1F7A-41A7-BD0D-FC0068D20D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821F1FBD-BF87-4352-8B57-28F9E83771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2BFDCB02-6968-4DF8-8F23-DA891310AA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6C72079F-6B82-4E16-B01E-9FCBC5C06F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7CE82623-7F3A-4D34-BFAA-A87C048CFC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63B95193-A075-4ECC-A822-F7FC3EFBA9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EF34CC49-1A55-46C4-9499-96F00726219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E170435B-5E66-4251-B587-A46A2E0D339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17F87B59-DFB6-4627-8F29-B93EE975E2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BBE9B57-5431-44FB-B3C9-ACC9BBA85B3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E7746C99-3884-4DB0-A912-23B9EC5874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BBFF7AA8-5996-4A3F-BD63-0D09214F0B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A636D655-BD50-46C2-9D90-9898CFE9578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2CAD7EB3-7059-47EB-B3AB-75F6A4F658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5525D68-31DC-4F80-8721-00442E972A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8E18B2F-9D7B-4B3B-A933-9A9F4146A4B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7A89658C-284B-4962-8D45-016F515355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58FF1979-FBFB-425C-8201-8F1D57356C93}"/>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303BD771-7D2B-4281-87D8-39A51937A056}"/>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2B5DBF3C-455C-4BB0-B860-74ACCE8282C9}"/>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7608B5C5-494A-4B3D-95CF-83E243DE46DF}"/>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70FAACAA-3D9A-4385-84E4-ACBCF6A0CA31}"/>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41471682-D583-4AA6-840C-BC7E656A5DB6}"/>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B2134B87-D20F-4141-8F03-968E1A4C642C}"/>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4A88EBA3-9CB9-4329-9A17-1F908595FDF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903453F-B965-459A-A621-5861DD21FDF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1EFCC642-3F2A-4204-BFEC-7DF0D0646F01}"/>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E1C3F2E9-D0A9-4A24-AFB6-2FDCD9F27395}"/>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903AF30-447F-47C0-A4B9-8A4A55EA80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CDB0DAA-914F-40B6-8516-BB0D91157D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B4C22D3-8904-4CAA-BD58-3C4E4C45C4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608EF28-D263-4650-98AA-7952DF2994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12CE9B3-9DE2-451D-818B-15DD4E115A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95504</xdr:rowOff>
    </xdr:from>
    <xdr:to>
      <xdr:col>55</xdr:col>
      <xdr:colOff>50800</xdr:colOff>
      <xdr:row>85</xdr:row>
      <xdr:rowOff>25654</xdr:rowOff>
    </xdr:to>
    <xdr:sp macro="" textlink="">
      <xdr:nvSpPr>
        <xdr:cNvPr id="365" name="楕円 364">
          <a:extLst>
            <a:ext uri="{FF2B5EF4-FFF2-40B4-BE49-F238E27FC236}">
              <a16:creationId xmlns:a16="http://schemas.microsoft.com/office/drawing/2014/main" id="{A6D907B5-AA68-4724-A842-AC48A27A9BB6}"/>
            </a:ext>
          </a:extLst>
        </xdr:cNvPr>
        <xdr:cNvSpPr/>
      </xdr:nvSpPr>
      <xdr:spPr>
        <a:xfrm>
          <a:off x="104267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118381</xdr:rowOff>
    </xdr:from>
    <xdr:ext cx="469744" cy="259045"/>
    <xdr:sp macro="" textlink="">
      <xdr:nvSpPr>
        <xdr:cNvPr id="366" name="【公営住宅】&#10;一人当たり面積該当値テキスト">
          <a:extLst>
            <a:ext uri="{FF2B5EF4-FFF2-40B4-BE49-F238E27FC236}">
              <a16:creationId xmlns:a16="http://schemas.microsoft.com/office/drawing/2014/main" id="{F2557FEC-A838-458A-9DCB-6AA00071E116}"/>
            </a:ext>
          </a:extLst>
        </xdr:cNvPr>
        <xdr:cNvSpPr txBox="1"/>
      </xdr:nvSpPr>
      <xdr:spPr>
        <a:xfrm>
          <a:off x="10515600" y="143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7" name="楕円 366">
          <a:extLst>
            <a:ext uri="{FF2B5EF4-FFF2-40B4-BE49-F238E27FC236}">
              <a16:creationId xmlns:a16="http://schemas.microsoft.com/office/drawing/2014/main" id="{0B498E4F-0A9F-4F99-A8DA-565763EDA731}"/>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146304</xdr:rowOff>
    </xdr:from>
    <xdr:to>
      <xdr:col>55</xdr:col>
      <xdr:colOff>0</xdr:colOff>
      <xdr:row>84</xdr:row>
      <xdr:rowOff>147828</xdr:rowOff>
    </xdr:to>
    <xdr:cxnSp macro="">
      <xdr:nvCxnSpPr>
        <xdr:cNvPr id="368" name="直線コネクタ 367">
          <a:extLst>
            <a:ext uri="{FF2B5EF4-FFF2-40B4-BE49-F238E27FC236}">
              <a16:creationId xmlns:a16="http://schemas.microsoft.com/office/drawing/2014/main" id="{F0D3014B-49D6-4555-9F1D-7FF3EC0F9538}"/>
            </a:ext>
          </a:extLst>
        </xdr:cNvPr>
        <xdr:cNvCxnSpPr/>
      </xdr:nvCxnSpPr>
      <xdr:spPr>
        <a:xfrm flipV="1">
          <a:off x="9639300" y="145481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97410</xdr:rowOff>
    </xdr:from>
    <xdr:to>
      <xdr:col>46</xdr:col>
      <xdr:colOff>38100</xdr:colOff>
      <xdr:row>85</xdr:row>
      <xdr:rowOff>27560</xdr:rowOff>
    </xdr:to>
    <xdr:sp macro="" textlink="">
      <xdr:nvSpPr>
        <xdr:cNvPr id="369" name="楕円 368">
          <a:extLst>
            <a:ext uri="{FF2B5EF4-FFF2-40B4-BE49-F238E27FC236}">
              <a16:creationId xmlns:a16="http://schemas.microsoft.com/office/drawing/2014/main" id="{7ECE59D1-DFD6-48BD-A6A6-A7560E3AC3E9}"/>
            </a:ext>
          </a:extLst>
        </xdr:cNvPr>
        <xdr:cNvSpPr/>
      </xdr:nvSpPr>
      <xdr:spPr>
        <a:xfrm>
          <a:off x="8699500" y="144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148210</xdr:rowOff>
    </xdr:to>
    <xdr:cxnSp macro="">
      <xdr:nvCxnSpPr>
        <xdr:cNvPr id="370" name="直線コネクタ 369">
          <a:extLst>
            <a:ext uri="{FF2B5EF4-FFF2-40B4-BE49-F238E27FC236}">
              <a16:creationId xmlns:a16="http://schemas.microsoft.com/office/drawing/2014/main" id="{4BC3CDFB-5CB7-4A8F-AC97-A82305D067E4}"/>
            </a:ext>
          </a:extLst>
        </xdr:cNvPr>
        <xdr:cNvCxnSpPr/>
      </xdr:nvCxnSpPr>
      <xdr:spPr>
        <a:xfrm flipV="1">
          <a:off x="8750300" y="1454962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77597</xdr:rowOff>
    </xdr:from>
    <xdr:to>
      <xdr:col>41</xdr:col>
      <xdr:colOff>101600</xdr:colOff>
      <xdr:row>85</xdr:row>
      <xdr:rowOff>7747</xdr:rowOff>
    </xdr:to>
    <xdr:sp macro="" textlink="">
      <xdr:nvSpPr>
        <xdr:cNvPr id="371" name="楕円 370">
          <a:extLst>
            <a:ext uri="{FF2B5EF4-FFF2-40B4-BE49-F238E27FC236}">
              <a16:creationId xmlns:a16="http://schemas.microsoft.com/office/drawing/2014/main" id="{56AC0850-5D08-4633-8C5F-275718837014}"/>
            </a:ext>
          </a:extLst>
        </xdr:cNvPr>
        <xdr:cNvSpPr/>
      </xdr:nvSpPr>
      <xdr:spPr>
        <a:xfrm>
          <a:off x="7810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128397</xdr:rowOff>
    </xdr:from>
    <xdr:to>
      <xdr:col>45</xdr:col>
      <xdr:colOff>177800</xdr:colOff>
      <xdr:row>84</xdr:row>
      <xdr:rowOff>148210</xdr:rowOff>
    </xdr:to>
    <xdr:cxnSp macro="">
      <xdr:nvCxnSpPr>
        <xdr:cNvPr id="372" name="直線コネクタ 371">
          <a:extLst>
            <a:ext uri="{FF2B5EF4-FFF2-40B4-BE49-F238E27FC236}">
              <a16:creationId xmlns:a16="http://schemas.microsoft.com/office/drawing/2014/main" id="{889D717B-50A0-468B-8F95-89D5E4E54CB0}"/>
            </a:ext>
          </a:extLst>
        </xdr:cNvPr>
        <xdr:cNvCxnSpPr/>
      </xdr:nvCxnSpPr>
      <xdr:spPr>
        <a:xfrm>
          <a:off x="7861300" y="1453019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77597</xdr:rowOff>
    </xdr:from>
    <xdr:to>
      <xdr:col>36</xdr:col>
      <xdr:colOff>165100</xdr:colOff>
      <xdr:row>85</xdr:row>
      <xdr:rowOff>7747</xdr:rowOff>
    </xdr:to>
    <xdr:sp macro="" textlink="">
      <xdr:nvSpPr>
        <xdr:cNvPr id="373" name="楕円 372">
          <a:extLst>
            <a:ext uri="{FF2B5EF4-FFF2-40B4-BE49-F238E27FC236}">
              <a16:creationId xmlns:a16="http://schemas.microsoft.com/office/drawing/2014/main" id="{F2BD02FA-A4C4-453B-A3AE-1C0FE2AF0006}"/>
            </a:ext>
          </a:extLst>
        </xdr:cNvPr>
        <xdr:cNvSpPr/>
      </xdr:nvSpPr>
      <xdr:spPr>
        <a:xfrm>
          <a:off x="6921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128397</xdr:rowOff>
    </xdr:from>
    <xdr:to>
      <xdr:col>41</xdr:col>
      <xdr:colOff>50800</xdr:colOff>
      <xdr:row>84</xdr:row>
      <xdr:rowOff>128397</xdr:rowOff>
    </xdr:to>
    <xdr:cxnSp macro="">
      <xdr:nvCxnSpPr>
        <xdr:cNvPr id="374" name="直線コネクタ 373">
          <a:extLst>
            <a:ext uri="{FF2B5EF4-FFF2-40B4-BE49-F238E27FC236}">
              <a16:creationId xmlns:a16="http://schemas.microsoft.com/office/drawing/2014/main" id="{293E1B41-7FC2-49CF-B29C-7738EBFBCCA8}"/>
            </a:ext>
          </a:extLst>
        </xdr:cNvPr>
        <xdr:cNvCxnSpPr/>
      </xdr:nvCxnSpPr>
      <xdr:spPr>
        <a:xfrm>
          <a:off x="6972300" y="14530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3B1136CC-63C4-44AF-8624-6FEF6E64FD03}"/>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B56EACFA-A461-43ED-89D4-D1C1B891E587}"/>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976FC3EB-415B-4A8D-BCA7-F4979AB0758B}"/>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A5004F19-B81E-4B72-9950-D8181B3CDCFA}"/>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43705</xdr:rowOff>
    </xdr:from>
    <xdr:ext cx="469744" cy="259045"/>
    <xdr:sp macro="" textlink="">
      <xdr:nvSpPr>
        <xdr:cNvPr id="379" name="n_1mainValue【公営住宅】&#10;一人当たり面積">
          <a:extLst>
            <a:ext uri="{FF2B5EF4-FFF2-40B4-BE49-F238E27FC236}">
              <a16:creationId xmlns:a16="http://schemas.microsoft.com/office/drawing/2014/main" id="{5CDB7B32-E125-4072-B303-CAE45E726AFB}"/>
            </a:ext>
          </a:extLst>
        </xdr:cNvPr>
        <xdr:cNvSpPr txBox="1"/>
      </xdr:nvSpPr>
      <xdr:spPr>
        <a:xfrm>
          <a:off x="93917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44087</xdr:rowOff>
    </xdr:from>
    <xdr:ext cx="469744" cy="259045"/>
    <xdr:sp macro="" textlink="">
      <xdr:nvSpPr>
        <xdr:cNvPr id="380" name="n_2mainValue【公営住宅】&#10;一人当たり面積">
          <a:extLst>
            <a:ext uri="{FF2B5EF4-FFF2-40B4-BE49-F238E27FC236}">
              <a16:creationId xmlns:a16="http://schemas.microsoft.com/office/drawing/2014/main" id="{E4C0CFE5-7A9B-4255-97D7-3AAA1481DA62}"/>
            </a:ext>
          </a:extLst>
        </xdr:cNvPr>
        <xdr:cNvSpPr txBox="1"/>
      </xdr:nvSpPr>
      <xdr:spPr>
        <a:xfrm>
          <a:off x="8515427" y="1427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24274</xdr:rowOff>
    </xdr:from>
    <xdr:ext cx="469744" cy="259045"/>
    <xdr:sp macro="" textlink="">
      <xdr:nvSpPr>
        <xdr:cNvPr id="381" name="n_3mainValue【公営住宅】&#10;一人当たり面積">
          <a:extLst>
            <a:ext uri="{FF2B5EF4-FFF2-40B4-BE49-F238E27FC236}">
              <a16:creationId xmlns:a16="http://schemas.microsoft.com/office/drawing/2014/main" id="{8C6CE900-3C37-4349-BD87-49B1C9D00FB9}"/>
            </a:ext>
          </a:extLst>
        </xdr:cNvPr>
        <xdr:cNvSpPr txBox="1"/>
      </xdr:nvSpPr>
      <xdr:spPr>
        <a:xfrm>
          <a:off x="7626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24274</xdr:rowOff>
    </xdr:from>
    <xdr:ext cx="469744" cy="259045"/>
    <xdr:sp macro="" textlink="">
      <xdr:nvSpPr>
        <xdr:cNvPr id="382" name="n_4mainValue【公営住宅】&#10;一人当たり面積">
          <a:extLst>
            <a:ext uri="{FF2B5EF4-FFF2-40B4-BE49-F238E27FC236}">
              <a16:creationId xmlns:a16="http://schemas.microsoft.com/office/drawing/2014/main" id="{88069ED1-A930-4C0C-B81A-0466223247BC}"/>
            </a:ext>
          </a:extLst>
        </xdr:cNvPr>
        <xdr:cNvSpPr txBox="1"/>
      </xdr:nvSpPr>
      <xdr:spPr>
        <a:xfrm>
          <a:off x="6737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9018CC9-4966-4FCF-BACF-61D5AF9318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2A45C41D-F507-4F07-B24B-C203ED97B1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0165ED6-2370-4259-BFE6-62AE1A40C7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8DDE7D5-C808-41C7-B258-CEA1693FB1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2F709CE-5230-4D82-9568-BDB8C7A053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D598C21-7969-4527-9072-858B2F5560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A5DA745-1B6C-4DE9-97CE-53955A67F1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BC1F448-65BE-44CD-8C26-BEFC046D390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9F84E06-175C-44E2-BE1E-7E10D4C57F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EAF012E-F558-4667-BF8E-FF245F23B0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0DBD055-1CDD-40FA-A77B-33EAD0C1CC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183912A8-D290-40DE-A996-B400020107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CE9753B5-4173-4372-AEF1-E94FD087F9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AFC4E54-CA73-44AE-AC49-3F097956EE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B8EC6647-D021-4F1E-AACC-719A36B04A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05D889C-B77A-4C70-82B6-6B7927655F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34489FDC-DDEE-494D-B0FE-87DFE0F554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16CD49F-C758-4454-B070-20F556BA4C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497C60A-F2E8-4B73-B3B9-3115AC6190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C101136-20EC-4D7E-B2E7-46A309C809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A5FACB8-D058-4F31-B146-78C02BD5FC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C6F0167-FB94-4177-92BB-30B88892C3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F43A9FB-BD9E-487A-8E26-AF92330537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D29F6930-086D-48FA-9E47-F26DD0B69D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4AF9AA14-03E3-4DA6-BB65-2513FB9FB6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80AE9F3-E5A3-4E96-B17F-88E4F15A61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775FF32-D19B-458C-B07A-D240174776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FFD97C71-3F44-4E47-A356-69076C1E619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FD635761-804A-4105-B1F2-9026BFF406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44AC8B5-EEC5-41DB-81A8-E632B08973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6E527DD5-1F6E-4C30-9440-BDAAB2EC38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2EB6EFCA-A73F-4AD5-9411-09DEC97FBF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F77DE753-416B-4802-B1C7-8D4CF56EA1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8944CC0-8E98-4C85-9651-0CC0154BA4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ED3D8C17-2806-4746-93E7-B82E45D002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AE4F858-431F-4358-98A9-D663382BE46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CE529756-E0C3-470B-AD1E-3560576049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BB2305D-F9A1-4A66-8B78-8DC4996166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5F1773C7-42EC-4CB5-8824-7F52ACB9F1F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B1353AC5-40D4-43AB-969C-9E0FAD0A13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3AFE3B6F-10B0-40A7-BDF8-BF22AD8B3104}"/>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61BFE929-E7EF-4725-BEEB-790D811D115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4BFA316C-6BA1-43C4-98C7-448FACE75AC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380C3BDC-D1F6-431C-AD87-CA91E23809AF}"/>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F6B3C5D3-B980-4BBC-8D7A-1DC36B1730ED}"/>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AF15324C-F5AA-4963-A2C3-464B48130FC4}"/>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37A1E9DE-4DEA-41AB-BB1B-08B3C7F6E803}"/>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FA486D93-8B2A-4DEC-A90B-EFCC596B2F38}"/>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560D7571-25DD-4CFB-ADDD-3F276DC130A8}"/>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36C4DC01-B751-4C5F-AA59-A5C78CC82DA7}"/>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BDA30678-75FC-4324-85AD-C5CE6FFD776B}"/>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AD82CDA-A861-4AFD-A3F7-23C40527A9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8991B5D-528A-4AFD-9805-D69D657EFA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F02B422-4C3B-423E-88ED-9EB13A6B4E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82275DE-A6F9-4ACC-B9E6-C317146AF8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A85AADB-4873-4FF5-BF08-CE6FD37F85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118745</xdr:rowOff>
    </xdr:from>
    <xdr:to>
      <xdr:col>85</xdr:col>
      <xdr:colOff>177800</xdr:colOff>
      <xdr:row>42</xdr:row>
      <xdr:rowOff>48895</xdr:rowOff>
    </xdr:to>
    <xdr:sp macro="" textlink="">
      <xdr:nvSpPr>
        <xdr:cNvPr id="439" name="楕円 438">
          <a:extLst>
            <a:ext uri="{FF2B5EF4-FFF2-40B4-BE49-F238E27FC236}">
              <a16:creationId xmlns:a16="http://schemas.microsoft.com/office/drawing/2014/main" id="{3F0AD027-2E29-49E5-9396-7A0E9DCF3904}"/>
            </a:ext>
          </a:extLst>
        </xdr:cNvPr>
        <xdr:cNvSpPr/>
      </xdr:nvSpPr>
      <xdr:spPr>
        <a:xfrm>
          <a:off x="16268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33672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23D09BEA-06EE-4829-ACA2-0611E54E8CD8}"/>
            </a:ext>
          </a:extLst>
        </xdr:cNvPr>
        <xdr:cNvSpPr txBox="1"/>
      </xdr:nvSpPr>
      <xdr:spPr>
        <a:xfrm>
          <a:off x="16357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107315</xdr:rowOff>
    </xdr:from>
    <xdr:to>
      <xdr:col>81</xdr:col>
      <xdr:colOff>101600</xdr:colOff>
      <xdr:row>42</xdr:row>
      <xdr:rowOff>37465</xdr:rowOff>
    </xdr:to>
    <xdr:sp macro="" textlink="">
      <xdr:nvSpPr>
        <xdr:cNvPr id="441" name="楕円 440">
          <a:extLst>
            <a:ext uri="{FF2B5EF4-FFF2-40B4-BE49-F238E27FC236}">
              <a16:creationId xmlns:a16="http://schemas.microsoft.com/office/drawing/2014/main" id="{82B67003-560D-4021-8E80-B3D35402E85A}"/>
            </a:ext>
          </a:extLst>
        </xdr:cNvPr>
        <xdr:cNvSpPr/>
      </xdr:nvSpPr>
      <xdr:spPr>
        <a:xfrm>
          <a:off x="15430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158115</xdr:rowOff>
    </xdr:from>
    <xdr:to>
      <xdr:col>85</xdr:col>
      <xdr:colOff>127000</xdr:colOff>
      <xdr:row>41</xdr:row>
      <xdr:rowOff>169545</xdr:rowOff>
    </xdr:to>
    <xdr:cxnSp macro="">
      <xdr:nvCxnSpPr>
        <xdr:cNvPr id="442" name="直線コネクタ 441">
          <a:extLst>
            <a:ext uri="{FF2B5EF4-FFF2-40B4-BE49-F238E27FC236}">
              <a16:creationId xmlns:a16="http://schemas.microsoft.com/office/drawing/2014/main" id="{5E506C30-B1E7-4CB6-A8A9-8D68D756CF1D}"/>
            </a:ext>
          </a:extLst>
        </xdr:cNvPr>
        <xdr:cNvCxnSpPr/>
      </xdr:nvCxnSpPr>
      <xdr:spPr>
        <a:xfrm>
          <a:off x="15481300" y="71875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92075</xdr:rowOff>
    </xdr:from>
    <xdr:to>
      <xdr:col>76</xdr:col>
      <xdr:colOff>165100</xdr:colOff>
      <xdr:row>42</xdr:row>
      <xdr:rowOff>22225</xdr:rowOff>
    </xdr:to>
    <xdr:sp macro="" textlink="">
      <xdr:nvSpPr>
        <xdr:cNvPr id="443" name="楕円 442">
          <a:extLst>
            <a:ext uri="{FF2B5EF4-FFF2-40B4-BE49-F238E27FC236}">
              <a16:creationId xmlns:a16="http://schemas.microsoft.com/office/drawing/2014/main" id="{E28732D5-45E5-4356-ACC9-2206FFBBA802}"/>
            </a:ext>
          </a:extLst>
        </xdr:cNvPr>
        <xdr:cNvSpPr/>
      </xdr:nvSpPr>
      <xdr:spPr>
        <a:xfrm>
          <a:off x="14541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142875</xdr:rowOff>
    </xdr:from>
    <xdr:to>
      <xdr:col>81</xdr:col>
      <xdr:colOff>50800</xdr:colOff>
      <xdr:row>41</xdr:row>
      <xdr:rowOff>158115</xdr:rowOff>
    </xdr:to>
    <xdr:cxnSp macro="">
      <xdr:nvCxnSpPr>
        <xdr:cNvPr id="444" name="直線コネクタ 443">
          <a:extLst>
            <a:ext uri="{FF2B5EF4-FFF2-40B4-BE49-F238E27FC236}">
              <a16:creationId xmlns:a16="http://schemas.microsoft.com/office/drawing/2014/main" id="{B225B525-D613-4175-A80F-A79FE9A9925D}"/>
            </a:ext>
          </a:extLst>
        </xdr:cNvPr>
        <xdr:cNvCxnSpPr/>
      </xdr:nvCxnSpPr>
      <xdr:spPr>
        <a:xfrm>
          <a:off x="14592300" y="7172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46355</xdr:rowOff>
    </xdr:from>
    <xdr:to>
      <xdr:col>72</xdr:col>
      <xdr:colOff>38100</xdr:colOff>
      <xdr:row>41</xdr:row>
      <xdr:rowOff>147955</xdr:rowOff>
    </xdr:to>
    <xdr:sp macro="" textlink="">
      <xdr:nvSpPr>
        <xdr:cNvPr id="445" name="楕円 444">
          <a:extLst>
            <a:ext uri="{FF2B5EF4-FFF2-40B4-BE49-F238E27FC236}">
              <a16:creationId xmlns:a16="http://schemas.microsoft.com/office/drawing/2014/main" id="{D7633DE3-8B0B-4891-BB16-FDC0ACFFD6C1}"/>
            </a:ext>
          </a:extLst>
        </xdr:cNvPr>
        <xdr:cNvSpPr/>
      </xdr:nvSpPr>
      <xdr:spPr>
        <a:xfrm>
          <a:off x="13652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97155</xdr:rowOff>
    </xdr:from>
    <xdr:to>
      <xdr:col>76</xdr:col>
      <xdr:colOff>114300</xdr:colOff>
      <xdr:row>41</xdr:row>
      <xdr:rowOff>142875</xdr:rowOff>
    </xdr:to>
    <xdr:cxnSp macro="">
      <xdr:nvCxnSpPr>
        <xdr:cNvPr id="446" name="直線コネクタ 445">
          <a:extLst>
            <a:ext uri="{FF2B5EF4-FFF2-40B4-BE49-F238E27FC236}">
              <a16:creationId xmlns:a16="http://schemas.microsoft.com/office/drawing/2014/main" id="{F19AE212-DBA4-4475-855B-B240785FB3E1}"/>
            </a:ext>
          </a:extLst>
        </xdr:cNvPr>
        <xdr:cNvCxnSpPr/>
      </xdr:nvCxnSpPr>
      <xdr:spPr>
        <a:xfrm>
          <a:off x="13703300" y="7126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166370</xdr:rowOff>
    </xdr:from>
    <xdr:to>
      <xdr:col>67</xdr:col>
      <xdr:colOff>101600</xdr:colOff>
      <xdr:row>41</xdr:row>
      <xdr:rowOff>96520</xdr:rowOff>
    </xdr:to>
    <xdr:sp macro="" textlink="">
      <xdr:nvSpPr>
        <xdr:cNvPr id="447" name="楕円 446">
          <a:extLst>
            <a:ext uri="{FF2B5EF4-FFF2-40B4-BE49-F238E27FC236}">
              <a16:creationId xmlns:a16="http://schemas.microsoft.com/office/drawing/2014/main" id="{120C8674-6C97-4144-A038-6E86AEC75383}"/>
            </a:ext>
          </a:extLst>
        </xdr:cNvPr>
        <xdr:cNvSpPr/>
      </xdr:nvSpPr>
      <xdr:spPr>
        <a:xfrm>
          <a:off x="1276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45720</xdr:rowOff>
    </xdr:from>
    <xdr:to>
      <xdr:col>71</xdr:col>
      <xdr:colOff>177800</xdr:colOff>
      <xdr:row>41</xdr:row>
      <xdr:rowOff>97155</xdr:rowOff>
    </xdr:to>
    <xdr:cxnSp macro="">
      <xdr:nvCxnSpPr>
        <xdr:cNvPr id="448" name="直線コネクタ 447">
          <a:extLst>
            <a:ext uri="{FF2B5EF4-FFF2-40B4-BE49-F238E27FC236}">
              <a16:creationId xmlns:a16="http://schemas.microsoft.com/office/drawing/2014/main" id="{490E5D9C-479D-4BA1-B108-C0AE9AAA569D}"/>
            </a:ext>
          </a:extLst>
        </xdr:cNvPr>
        <xdr:cNvCxnSpPr/>
      </xdr:nvCxnSpPr>
      <xdr:spPr>
        <a:xfrm>
          <a:off x="12814300" y="7075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551C0338-B500-47E9-B5C7-2CE540157065}"/>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96C0EAD7-CD60-48B4-8CB2-72FCBB472B53}"/>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CC141A50-B768-4AC5-B0C1-058773AB8D9B}"/>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52CD615D-8898-4B58-BA46-06F13C005406}"/>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28592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47A354B-B345-4451-8BF3-8A56390CBBFE}"/>
            </a:ext>
          </a:extLst>
        </xdr:cNvPr>
        <xdr:cNvSpPr txBox="1"/>
      </xdr:nvSpPr>
      <xdr:spPr>
        <a:xfrm>
          <a:off x="152660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13352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247509D9-538B-48FB-8348-91479FD667E3}"/>
            </a:ext>
          </a:extLst>
        </xdr:cNvPr>
        <xdr:cNvSpPr txBox="1"/>
      </xdr:nvSpPr>
      <xdr:spPr>
        <a:xfrm>
          <a:off x="14389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139082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BE9E277B-7924-4736-B160-8AF74187E37D}"/>
            </a:ext>
          </a:extLst>
        </xdr:cNvPr>
        <xdr:cNvSpPr txBox="1"/>
      </xdr:nvSpPr>
      <xdr:spPr>
        <a:xfrm>
          <a:off x="13500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87647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3E16F6DB-0D2F-4706-971B-1E8279D81612}"/>
            </a:ext>
          </a:extLst>
        </xdr:cNvPr>
        <xdr:cNvSpPr txBox="1"/>
      </xdr:nvSpPr>
      <xdr:spPr>
        <a:xfrm>
          <a:off x="12611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2F0CA448-FE90-45D7-A019-6F78B3B3A4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7816119-35F8-4801-96D5-9028A1C191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BE772380-DD9C-4FCC-8CDD-2BE627A821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ACA0FD6B-4EF8-4AA8-BABB-9C1D9A97DC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D3003CB-529D-46FE-BAF5-2D180DD6DF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A987A04-CAD0-47CF-B525-E180C7DEAF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E5EFBE7-4C9F-4A14-88ED-C99F236171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14BDFB9F-58C1-4D55-ABC8-ED21AC9768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744D5282-0FB1-4582-9F2E-00DAD66599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1C555747-BD38-4181-BF69-5539C943A8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DD1F8420-4301-4DE2-A65E-10C9D58E318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E1DB4DB0-5492-4B8F-9841-DC2E02ABA6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37B6E2B7-56AD-4D62-9C26-688251BC738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6C7919C0-560C-431A-A855-92C71175DF6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9EB43CF3-20C4-405E-93B4-FDB3B3D18E0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CFA724B6-D25F-4294-9068-E4A443F320A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8454E21A-5218-4308-B5C1-1EF42BBB5F0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974B5F4A-D23E-4A3D-877F-F42BDEC62A8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2A93781E-94F0-46C3-9A15-2E884564394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823134E0-FA15-4E1B-B076-194701CF4D7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E5C24370-F7E2-4964-BB0F-29D3F552B2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F34BC9A7-3369-411F-BCD0-D3BD12878A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2DC4FDD9-2F02-439E-9B3D-463E24AAAC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4563047B-7A46-4178-94A6-37AE775F468B}"/>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71113DB8-0E12-4227-ADDF-C9216D4D6E4B}"/>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9F209D51-5C72-45CB-8BD4-FED58D6678AC}"/>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90DA8DEB-5723-4158-84AD-FC0F5B1D6363}"/>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BC0FA0A1-BBBB-43FE-9855-9083CF2DDE35}"/>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C1F4A03-64A5-41EE-8A80-873D1CD1F359}"/>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2AEF9F3A-5649-4912-95FC-A43AF226B2A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744FF3DC-72FE-4890-A494-6AC2BC8D879F}"/>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8609371E-A519-48EF-81D5-35B5505A81B4}"/>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EC99AE23-23A2-4A68-A7C1-1EBAE9F35E04}"/>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C983A0E9-B010-482E-86E5-0A209C93BE09}"/>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AE776AA-6A79-4D62-AB02-86A29BB733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E0172B5-DABC-4DD4-B9E9-D16B22B225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0F3A1D6-1CD5-4DC1-A858-FC336ADE0B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FF25E17-7C65-4D90-B330-16B384087D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5DD0EDE-62D0-4D5A-B5E3-92E7514EFF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496" name="楕円 495">
          <a:extLst>
            <a:ext uri="{FF2B5EF4-FFF2-40B4-BE49-F238E27FC236}">
              <a16:creationId xmlns:a16="http://schemas.microsoft.com/office/drawing/2014/main" id="{C554E60D-36EF-40D2-B3FA-AD79646F432E}"/>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46AE8587-6FA6-4B39-A206-556889145D1D}"/>
            </a:ext>
          </a:extLst>
        </xdr:cNvPr>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98" name="楕円 497">
          <a:extLst>
            <a:ext uri="{FF2B5EF4-FFF2-40B4-BE49-F238E27FC236}">
              <a16:creationId xmlns:a16="http://schemas.microsoft.com/office/drawing/2014/main" id="{058F97F5-A1C4-4EFA-8A6C-7C2AAF6B34BD}"/>
            </a:ext>
          </a:extLst>
        </xdr:cNvPr>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125730</xdr:rowOff>
    </xdr:to>
    <xdr:cxnSp macro="">
      <xdr:nvCxnSpPr>
        <xdr:cNvPr id="499" name="直線コネクタ 498">
          <a:extLst>
            <a:ext uri="{FF2B5EF4-FFF2-40B4-BE49-F238E27FC236}">
              <a16:creationId xmlns:a16="http://schemas.microsoft.com/office/drawing/2014/main" id="{7A871ABF-99A9-4105-84CD-D2EFD561CB39}"/>
            </a:ext>
          </a:extLst>
        </xdr:cNvPr>
        <xdr:cNvCxnSpPr/>
      </xdr:nvCxnSpPr>
      <xdr:spPr>
        <a:xfrm>
          <a:off x="21323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500" name="楕円 499">
          <a:extLst>
            <a:ext uri="{FF2B5EF4-FFF2-40B4-BE49-F238E27FC236}">
              <a16:creationId xmlns:a16="http://schemas.microsoft.com/office/drawing/2014/main" id="{C232789B-F614-4C44-B582-E3D37480AE43}"/>
            </a:ext>
          </a:extLst>
        </xdr:cNvPr>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125730</xdr:rowOff>
    </xdr:to>
    <xdr:cxnSp macro="">
      <xdr:nvCxnSpPr>
        <xdr:cNvPr id="501" name="直線コネクタ 500">
          <a:extLst>
            <a:ext uri="{FF2B5EF4-FFF2-40B4-BE49-F238E27FC236}">
              <a16:creationId xmlns:a16="http://schemas.microsoft.com/office/drawing/2014/main" id="{E76D5CB8-B363-498D-B027-D481EDD13963}"/>
            </a:ext>
          </a:extLst>
        </xdr:cNvPr>
        <xdr:cNvCxnSpPr/>
      </xdr:nvCxnSpPr>
      <xdr:spPr>
        <a:xfrm>
          <a:off x="20434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76835</xdr:rowOff>
    </xdr:from>
    <xdr:to>
      <xdr:col>102</xdr:col>
      <xdr:colOff>165100</xdr:colOff>
      <xdr:row>42</xdr:row>
      <xdr:rowOff>6985</xdr:rowOff>
    </xdr:to>
    <xdr:sp macro="" textlink="">
      <xdr:nvSpPr>
        <xdr:cNvPr id="502" name="楕円 501">
          <a:extLst>
            <a:ext uri="{FF2B5EF4-FFF2-40B4-BE49-F238E27FC236}">
              <a16:creationId xmlns:a16="http://schemas.microsoft.com/office/drawing/2014/main" id="{C2D1A240-6F50-4789-A6DB-48DA92002606}"/>
            </a:ext>
          </a:extLst>
        </xdr:cNvPr>
        <xdr:cNvSpPr/>
      </xdr:nvSpPr>
      <xdr:spPr>
        <a:xfrm>
          <a:off x="19494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125730</xdr:rowOff>
    </xdr:from>
    <xdr:to>
      <xdr:col>107</xdr:col>
      <xdr:colOff>50800</xdr:colOff>
      <xdr:row>41</xdr:row>
      <xdr:rowOff>127635</xdr:rowOff>
    </xdr:to>
    <xdr:cxnSp macro="">
      <xdr:nvCxnSpPr>
        <xdr:cNvPr id="503" name="直線コネクタ 502">
          <a:extLst>
            <a:ext uri="{FF2B5EF4-FFF2-40B4-BE49-F238E27FC236}">
              <a16:creationId xmlns:a16="http://schemas.microsoft.com/office/drawing/2014/main" id="{19841606-46C4-43CB-BB53-7136D7A7C6EA}"/>
            </a:ext>
          </a:extLst>
        </xdr:cNvPr>
        <xdr:cNvCxnSpPr/>
      </xdr:nvCxnSpPr>
      <xdr:spPr>
        <a:xfrm flipV="1">
          <a:off x="19545300" y="715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76835</xdr:rowOff>
    </xdr:from>
    <xdr:to>
      <xdr:col>98</xdr:col>
      <xdr:colOff>38100</xdr:colOff>
      <xdr:row>42</xdr:row>
      <xdr:rowOff>6985</xdr:rowOff>
    </xdr:to>
    <xdr:sp macro="" textlink="">
      <xdr:nvSpPr>
        <xdr:cNvPr id="504" name="楕円 503">
          <a:extLst>
            <a:ext uri="{FF2B5EF4-FFF2-40B4-BE49-F238E27FC236}">
              <a16:creationId xmlns:a16="http://schemas.microsoft.com/office/drawing/2014/main" id="{23495EAD-F985-4E4E-BC5C-7741F74876BC}"/>
            </a:ext>
          </a:extLst>
        </xdr:cNvPr>
        <xdr:cNvSpPr/>
      </xdr:nvSpPr>
      <xdr:spPr>
        <a:xfrm>
          <a:off x="18605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127635</xdr:rowOff>
    </xdr:from>
    <xdr:to>
      <xdr:col>102</xdr:col>
      <xdr:colOff>114300</xdr:colOff>
      <xdr:row>41</xdr:row>
      <xdr:rowOff>127635</xdr:rowOff>
    </xdr:to>
    <xdr:cxnSp macro="">
      <xdr:nvCxnSpPr>
        <xdr:cNvPr id="505" name="直線コネクタ 504">
          <a:extLst>
            <a:ext uri="{FF2B5EF4-FFF2-40B4-BE49-F238E27FC236}">
              <a16:creationId xmlns:a16="http://schemas.microsoft.com/office/drawing/2014/main" id="{821DE078-18C8-455B-AFC8-D68FC98C5AD5}"/>
            </a:ext>
          </a:extLst>
        </xdr:cNvPr>
        <xdr:cNvCxnSpPr/>
      </xdr:nvCxnSpPr>
      <xdr:spPr>
        <a:xfrm>
          <a:off x="18656300" y="715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6E870F1E-3CDA-4751-8429-A1572BD42C99}"/>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F39C5F21-C7B8-44A0-9949-93A415BB88E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4F9EA664-818F-412F-959E-0FB4981A053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7E4B2D27-E0A2-478C-A0E8-83475F11E769}"/>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38A71BF4-D8D9-4FDF-B57C-B6C0E73D4110}"/>
            </a:ext>
          </a:extLst>
        </xdr:cNvPr>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167657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A45D8FF9-64CD-4D8B-95AD-366575B847EA}"/>
            </a:ext>
          </a:extLst>
        </xdr:cNvPr>
        <xdr:cNvSpPr txBox="1"/>
      </xdr:nvSpPr>
      <xdr:spPr>
        <a:xfrm>
          <a:off x="20199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169562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D56611ED-701D-4BDC-A636-0C96D88E8D86}"/>
            </a:ext>
          </a:extLst>
        </xdr:cNvPr>
        <xdr:cNvSpPr txBox="1"/>
      </xdr:nvSpPr>
      <xdr:spPr>
        <a:xfrm>
          <a:off x="193104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169562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51BA47B2-0DBC-4903-A089-7A0AAFCF9958}"/>
            </a:ext>
          </a:extLst>
        </xdr:cNvPr>
        <xdr:cNvSpPr txBox="1"/>
      </xdr:nvSpPr>
      <xdr:spPr>
        <a:xfrm>
          <a:off x="184214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C9D4A53F-A3B4-4977-9732-B1D8CB99E7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521FC7DC-B796-4B2F-AD31-0EE47157BF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280DD331-A2E0-4641-8E66-DD577444F8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9050714-66D3-42C7-8EBF-A6CE759AD1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10C766D6-D679-4CCA-BABA-E73C75F0A3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90CDEC3-F083-4A4F-86D7-DBD39115AA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8BF57C15-242C-4844-AB24-9373BAA82F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96B0E019-E74F-4AD8-A27D-7EC9EEF3BF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77F5A1D7-FFFE-43AF-BE09-6349C0BAB7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4B4B1A20-E9ED-4696-8CF6-4507BD488D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F3E6B1BC-817C-4AD3-AF81-4427780C51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BF91694D-E214-4958-9FA8-1C437CDB205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5DBF6C1B-9BB2-4909-8F8F-0E96296458E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D6E44F7B-9552-4C9C-8F02-DCD867E68E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ABB782F0-00C2-4DFD-9465-6403DA776B7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55974D9E-119A-463F-87FF-AA30D4A03C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F239511A-2A32-4213-A6F6-346345C9C74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5AD7B66B-8896-44AB-84C0-C1D4D518FC1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4989EFF2-299F-4EF9-9397-D302BE9057D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2CE163AE-D026-4088-BC24-96348AF33AA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BFF1B52B-DA17-41BB-B806-1CBE6AF937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EEC36A04-B8F3-4524-A291-978DA50B7D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95245B68-2807-4ACB-99C3-AA32208341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ED3BB554-2FD9-4F27-A670-F1AFBAD8F7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DCFB8FCA-F0EB-49D0-8216-0F697B4C5A78}"/>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49021690-2042-4EC1-9CA2-D3171498362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4E2069E6-712C-475A-9E9D-BBA92D2069D3}"/>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44B4BA89-D998-4BBA-88A2-D85E3A063EA5}"/>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BCB329C4-FD66-4744-AD93-83F43B64666E}"/>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C9EDB7C3-09A2-42F1-912D-64A38801B0F3}"/>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A0F7F623-36A1-47E1-B73A-8DEEEA50CECD}"/>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8E6F5399-EC84-4D22-84BA-AAF664D4257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C3563784-1738-48D6-A6C3-16DDAD4A9E4F}"/>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ED1FECD8-10C4-4A75-B456-FAE83C7E31CD}"/>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2EC64FD2-3050-4CC6-AD2A-45AFED806A9F}"/>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D41CA1E-0B4F-4C02-AA96-6922B29BB0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925716-4B84-4659-8FC2-EFE02D28CB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BC02C29-DA2D-4D99-AD31-9E2C04E57F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D92C037-C975-46F6-8506-9ABF068429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9795357-2F0C-41B2-8FE4-1DA0D0AFB8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54" name="楕円 553">
          <a:extLst>
            <a:ext uri="{FF2B5EF4-FFF2-40B4-BE49-F238E27FC236}">
              <a16:creationId xmlns:a16="http://schemas.microsoft.com/office/drawing/2014/main" id="{E34EF1C8-5C5B-48C5-B812-4B2B930CBA0D}"/>
            </a:ext>
          </a:extLst>
        </xdr:cNvPr>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7B64B319-EA5B-418D-9C68-DAA0BD060574}"/>
            </a:ext>
          </a:extLst>
        </xdr:cNvPr>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56" name="楕円 555">
          <a:extLst>
            <a:ext uri="{FF2B5EF4-FFF2-40B4-BE49-F238E27FC236}">
              <a16:creationId xmlns:a16="http://schemas.microsoft.com/office/drawing/2014/main" id="{5232D17E-1381-43D9-83B7-5F2AB1E060BF}"/>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106680</xdr:rowOff>
    </xdr:to>
    <xdr:cxnSp macro="">
      <xdr:nvCxnSpPr>
        <xdr:cNvPr id="557" name="直線コネクタ 556">
          <a:extLst>
            <a:ext uri="{FF2B5EF4-FFF2-40B4-BE49-F238E27FC236}">
              <a16:creationId xmlns:a16="http://schemas.microsoft.com/office/drawing/2014/main" id="{2A2829AF-CC96-41E3-923B-7DCE17E4EA21}"/>
            </a:ext>
          </a:extLst>
        </xdr:cNvPr>
        <xdr:cNvCxnSpPr/>
      </xdr:nvCxnSpPr>
      <xdr:spPr>
        <a:xfrm>
          <a:off x="15481300" y="10184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58" name="楕円 557">
          <a:extLst>
            <a:ext uri="{FF2B5EF4-FFF2-40B4-BE49-F238E27FC236}">
              <a16:creationId xmlns:a16="http://schemas.microsoft.com/office/drawing/2014/main" id="{0AE5BF6C-7852-485B-A93C-9C19CD0763A5}"/>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68580</xdr:rowOff>
    </xdr:to>
    <xdr:cxnSp macro="">
      <xdr:nvCxnSpPr>
        <xdr:cNvPr id="559" name="直線コネクタ 558">
          <a:extLst>
            <a:ext uri="{FF2B5EF4-FFF2-40B4-BE49-F238E27FC236}">
              <a16:creationId xmlns:a16="http://schemas.microsoft.com/office/drawing/2014/main" id="{4B5D6E0B-5A8F-4605-AC5A-8A2E66C57490}"/>
            </a:ext>
          </a:extLst>
        </xdr:cNvPr>
        <xdr:cNvCxnSpPr/>
      </xdr:nvCxnSpPr>
      <xdr:spPr>
        <a:xfrm>
          <a:off x="14592300" y="1014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60" name="楕円 559">
          <a:extLst>
            <a:ext uri="{FF2B5EF4-FFF2-40B4-BE49-F238E27FC236}">
              <a16:creationId xmlns:a16="http://schemas.microsoft.com/office/drawing/2014/main" id="{ECED2123-2FB4-433B-A908-625F9079CEB9}"/>
            </a:ext>
          </a:extLst>
        </xdr:cNvPr>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34290</xdr:rowOff>
    </xdr:to>
    <xdr:cxnSp macro="">
      <xdr:nvCxnSpPr>
        <xdr:cNvPr id="561" name="直線コネクタ 560">
          <a:extLst>
            <a:ext uri="{FF2B5EF4-FFF2-40B4-BE49-F238E27FC236}">
              <a16:creationId xmlns:a16="http://schemas.microsoft.com/office/drawing/2014/main" id="{E8224C6F-0526-4605-8B7E-DE3CFF3A2EA0}"/>
            </a:ext>
          </a:extLst>
        </xdr:cNvPr>
        <xdr:cNvCxnSpPr/>
      </xdr:nvCxnSpPr>
      <xdr:spPr>
        <a:xfrm>
          <a:off x="13703300" y="10111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562" name="楕円 561">
          <a:extLst>
            <a:ext uri="{FF2B5EF4-FFF2-40B4-BE49-F238E27FC236}">
              <a16:creationId xmlns:a16="http://schemas.microsoft.com/office/drawing/2014/main" id="{F1682846-4476-4431-896B-2E241927F5E6}"/>
            </a:ext>
          </a:extLst>
        </xdr:cNvPr>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167640</xdr:rowOff>
    </xdr:to>
    <xdr:cxnSp macro="">
      <xdr:nvCxnSpPr>
        <xdr:cNvPr id="563" name="直線コネクタ 562">
          <a:extLst>
            <a:ext uri="{FF2B5EF4-FFF2-40B4-BE49-F238E27FC236}">
              <a16:creationId xmlns:a16="http://schemas.microsoft.com/office/drawing/2014/main" id="{591F8547-EE82-4537-99B3-D6E704CE2918}"/>
            </a:ext>
          </a:extLst>
        </xdr:cNvPr>
        <xdr:cNvCxnSpPr/>
      </xdr:nvCxnSpPr>
      <xdr:spPr>
        <a:xfrm>
          <a:off x="12814300" y="1007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D630D06D-B496-49BA-9B5D-CE3AA51BB00F}"/>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33EA2246-CA00-4CA6-BF19-96F005AF9F6D}"/>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DFCA7656-3CF5-4A87-A320-F9BFA9281C1E}"/>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6EBB2625-8F74-46F5-87FA-FF2B887B51DF}"/>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68" name="n_1mainValue【学校施設】&#10;有形固定資産減価償却率">
          <a:extLst>
            <a:ext uri="{FF2B5EF4-FFF2-40B4-BE49-F238E27FC236}">
              <a16:creationId xmlns:a16="http://schemas.microsoft.com/office/drawing/2014/main" id="{9FF62295-4935-44D0-B03D-76D275A41073}"/>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69" name="n_2mainValue【学校施設】&#10;有形固定資産減価償却率">
          <a:extLst>
            <a:ext uri="{FF2B5EF4-FFF2-40B4-BE49-F238E27FC236}">
              <a16:creationId xmlns:a16="http://schemas.microsoft.com/office/drawing/2014/main" id="{1C1379BF-C7EA-4BFD-AE6C-3DA44D5776EC}"/>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570" name="n_3mainValue【学校施設】&#10;有形固定資産減価償却率">
          <a:extLst>
            <a:ext uri="{FF2B5EF4-FFF2-40B4-BE49-F238E27FC236}">
              <a16:creationId xmlns:a16="http://schemas.microsoft.com/office/drawing/2014/main" id="{B256D0C8-EAC3-40DF-A66E-B5A8CF19D4E3}"/>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571" name="n_4mainValue【学校施設】&#10;有形固定資産減価償却率">
          <a:extLst>
            <a:ext uri="{FF2B5EF4-FFF2-40B4-BE49-F238E27FC236}">
              <a16:creationId xmlns:a16="http://schemas.microsoft.com/office/drawing/2014/main" id="{B9283CA8-CDC8-4A65-9C28-EBCBD0B77BFA}"/>
            </a:ext>
          </a:extLst>
        </xdr:cNvPr>
        <xdr:cNvSpPr txBox="1"/>
      </xdr:nvSpPr>
      <xdr:spPr>
        <a:xfrm>
          <a:off x="12611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D301AB2F-A19F-4F99-B448-E35EAF934A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43647BB7-0EF8-46B3-B24A-10AC4A2DE6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46FBE13C-9F43-4214-BD42-77D73FB8A2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F80404B-DA6B-4C6F-8B9D-7DEF3C942B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7589236E-8334-404E-9C8B-09EBE1C063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49EDD0CB-7A25-4830-A69F-AA0D1648C0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C282F177-077F-4B52-9A7C-116360CF6D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AC982590-9779-45C6-A17F-401760A6FD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1C1187C6-FBF3-46A8-BAB2-3A9F0C9B80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D728B60-0609-4985-9EB7-7FB856F175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6E28E9B2-6B2F-4DBE-A205-D84E49D27C4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9ACB15E-8C7E-4CDA-AEA9-B4E69D4F744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87F15C07-EC55-44A6-92AA-2A7A35F7D8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33DEACA1-6E41-45BB-9F31-97E574B6A2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30C2CF8C-4193-47B5-B514-FCB4E2E8658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49A0E34D-24A3-4565-9A5C-33EAB8721E9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C452A3D4-F50D-4195-B8A8-545909C26A1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77FD0830-871A-48D6-94FB-783AF9EFDE6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C75DCE47-64BA-48F8-8FAF-4A48B3CA731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6D8E48B2-2890-492E-8E63-9D63B4A0BB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8C06E5C6-0AF7-455F-A53E-B3160CFFE7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518393F-388F-48A8-9A32-D1413106FD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EB5D2CDE-83B8-41DE-A7C4-0508807E3DAE}"/>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13FC8BD1-5485-491A-ACCC-A67561738D51}"/>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FFEAA7EB-3E49-41C8-910F-CA2F25D91115}"/>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67676F29-4C66-4693-B567-3931807D42BF}"/>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D019D973-963B-4AC3-BAFB-AF7CCC1B3DA8}"/>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F22EF4DA-F9A3-468D-A08B-DD4580ED5D3D}"/>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CC003944-E43C-45B9-B999-A526ED4624F7}"/>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10309353-B500-4B40-B8CE-BC5E442E7E1D}"/>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AEC3BFDA-D476-446B-8E2E-27325FBFFFD7}"/>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AB440163-73B5-4E1C-B269-56AE6046D8FF}"/>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3F8D55B5-D6F8-4937-8F2D-2DAF4305C287}"/>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3E27C6F-329A-44A6-B68A-C741444F34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6CF0523-07D1-4659-990C-74E82E3E2C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B15C002-CD10-4F2D-9E65-078106F6CD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BCC1AA5-29DE-4BDB-B351-A816FA6E21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FA748D3-8105-43FC-A66E-FE61F98AE5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10" name="楕円 609">
          <a:extLst>
            <a:ext uri="{FF2B5EF4-FFF2-40B4-BE49-F238E27FC236}">
              <a16:creationId xmlns:a16="http://schemas.microsoft.com/office/drawing/2014/main" id="{D5A0DEC6-2951-496A-8F36-489AEF3414F2}"/>
            </a:ext>
          </a:extLst>
        </xdr:cNvPr>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16781</xdr:rowOff>
    </xdr:from>
    <xdr:ext cx="469744" cy="259045"/>
    <xdr:sp macro="" textlink="">
      <xdr:nvSpPr>
        <xdr:cNvPr id="611" name="【学校施設】&#10;一人当たり面積該当値テキスト">
          <a:extLst>
            <a:ext uri="{FF2B5EF4-FFF2-40B4-BE49-F238E27FC236}">
              <a16:creationId xmlns:a16="http://schemas.microsoft.com/office/drawing/2014/main" id="{A2FC60A8-D2ED-44B9-B977-FE8B0363DB1E}"/>
            </a:ext>
          </a:extLst>
        </xdr:cNvPr>
        <xdr:cNvSpPr txBox="1"/>
      </xdr:nvSpPr>
      <xdr:spPr>
        <a:xfrm>
          <a:off x="221996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42469</xdr:rowOff>
    </xdr:from>
    <xdr:to>
      <xdr:col>112</xdr:col>
      <xdr:colOff>38100</xdr:colOff>
      <xdr:row>61</xdr:row>
      <xdr:rowOff>144069</xdr:rowOff>
    </xdr:to>
    <xdr:sp macro="" textlink="">
      <xdr:nvSpPr>
        <xdr:cNvPr id="612" name="楕円 611">
          <a:extLst>
            <a:ext uri="{FF2B5EF4-FFF2-40B4-BE49-F238E27FC236}">
              <a16:creationId xmlns:a16="http://schemas.microsoft.com/office/drawing/2014/main" id="{624AC488-EE3D-4F97-9854-B81D3C8A4CA2}"/>
            </a:ext>
          </a:extLst>
        </xdr:cNvPr>
        <xdr:cNvSpPr/>
      </xdr:nvSpPr>
      <xdr:spPr>
        <a:xfrm>
          <a:off x="21272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93269</xdr:rowOff>
    </xdr:to>
    <xdr:cxnSp macro="">
      <xdr:nvCxnSpPr>
        <xdr:cNvPr id="613" name="直線コネクタ 612">
          <a:extLst>
            <a:ext uri="{FF2B5EF4-FFF2-40B4-BE49-F238E27FC236}">
              <a16:creationId xmlns:a16="http://schemas.microsoft.com/office/drawing/2014/main" id="{132751B2-BC8D-4FF0-B15A-78A2B03E9AD9}"/>
            </a:ext>
          </a:extLst>
        </xdr:cNvPr>
        <xdr:cNvCxnSpPr/>
      </xdr:nvCxnSpPr>
      <xdr:spPr>
        <a:xfrm flipV="1">
          <a:off x="21323300" y="1054760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44297</xdr:rowOff>
    </xdr:from>
    <xdr:to>
      <xdr:col>107</xdr:col>
      <xdr:colOff>101600</xdr:colOff>
      <xdr:row>61</xdr:row>
      <xdr:rowOff>145897</xdr:rowOff>
    </xdr:to>
    <xdr:sp macro="" textlink="">
      <xdr:nvSpPr>
        <xdr:cNvPr id="614" name="楕円 613">
          <a:extLst>
            <a:ext uri="{FF2B5EF4-FFF2-40B4-BE49-F238E27FC236}">
              <a16:creationId xmlns:a16="http://schemas.microsoft.com/office/drawing/2014/main" id="{6D392772-C812-46AA-9735-56B8BB681DC0}"/>
            </a:ext>
          </a:extLst>
        </xdr:cNvPr>
        <xdr:cNvSpPr/>
      </xdr:nvSpPr>
      <xdr:spPr>
        <a:xfrm>
          <a:off x="20383500" y="10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93269</xdr:rowOff>
    </xdr:from>
    <xdr:to>
      <xdr:col>111</xdr:col>
      <xdr:colOff>177800</xdr:colOff>
      <xdr:row>61</xdr:row>
      <xdr:rowOff>95097</xdr:rowOff>
    </xdr:to>
    <xdr:cxnSp macro="">
      <xdr:nvCxnSpPr>
        <xdr:cNvPr id="615" name="直線コネクタ 614">
          <a:extLst>
            <a:ext uri="{FF2B5EF4-FFF2-40B4-BE49-F238E27FC236}">
              <a16:creationId xmlns:a16="http://schemas.microsoft.com/office/drawing/2014/main" id="{44D3CDC3-B85D-4377-BC52-3E466898AD67}"/>
            </a:ext>
          </a:extLst>
        </xdr:cNvPr>
        <xdr:cNvCxnSpPr/>
      </xdr:nvCxnSpPr>
      <xdr:spPr>
        <a:xfrm flipV="1">
          <a:off x="20434300" y="105517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16" name="楕円 615">
          <a:extLst>
            <a:ext uri="{FF2B5EF4-FFF2-40B4-BE49-F238E27FC236}">
              <a16:creationId xmlns:a16="http://schemas.microsoft.com/office/drawing/2014/main" id="{357630F4-02D1-4042-B8CF-9E399DAA5B75}"/>
            </a:ext>
          </a:extLst>
        </xdr:cNvPr>
        <xdr:cNvSpPr/>
      </xdr:nvSpPr>
      <xdr:spPr>
        <a:xfrm>
          <a:off x="194945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95097</xdr:rowOff>
    </xdr:from>
    <xdr:to>
      <xdr:col>107</xdr:col>
      <xdr:colOff>50800</xdr:colOff>
      <xdr:row>61</xdr:row>
      <xdr:rowOff>101041</xdr:rowOff>
    </xdr:to>
    <xdr:cxnSp macro="">
      <xdr:nvCxnSpPr>
        <xdr:cNvPr id="617" name="直線コネクタ 616">
          <a:extLst>
            <a:ext uri="{FF2B5EF4-FFF2-40B4-BE49-F238E27FC236}">
              <a16:creationId xmlns:a16="http://schemas.microsoft.com/office/drawing/2014/main" id="{B3D81A59-D4BD-4AB9-8ACA-6F3A22F9BCD8}"/>
            </a:ext>
          </a:extLst>
        </xdr:cNvPr>
        <xdr:cNvCxnSpPr/>
      </xdr:nvCxnSpPr>
      <xdr:spPr>
        <a:xfrm flipV="1">
          <a:off x="19545300" y="105535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50241</xdr:rowOff>
    </xdr:from>
    <xdr:to>
      <xdr:col>98</xdr:col>
      <xdr:colOff>38100</xdr:colOff>
      <xdr:row>61</xdr:row>
      <xdr:rowOff>151841</xdr:rowOff>
    </xdr:to>
    <xdr:sp macro="" textlink="">
      <xdr:nvSpPr>
        <xdr:cNvPr id="618" name="楕円 617">
          <a:extLst>
            <a:ext uri="{FF2B5EF4-FFF2-40B4-BE49-F238E27FC236}">
              <a16:creationId xmlns:a16="http://schemas.microsoft.com/office/drawing/2014/main" id="{D83D7E32-CF72-4EBC-AD7D-21DE767CBFA9}"/>
            </a:ext>
          </a:extLst>
        </xdr:cNvPr>
        <xdr:cNvSpPr/>
      </xdr:nvSpPr>
      <xdr:spPr>
        <a:xfrm>
          <a:off x="186055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101041</xdr:rowOff>
    </xdr:from>
    <xdr:to>
      <xdr:col>102</xdr:col>
      <xdr:colOff>114300</xdr:colOff>
      <xdr:row>61</xdr:row>
      <xdr:rowOff>101041</xdr:rowOff>
    </xdr:to>
    <xdr:cxnSp macro="">
      <xdr:nvCxnSpPr>
        <xdr:cNvPr id="619" name="直線コネクタ 618">
          <a:extLst>
            <a:ext uri="{FF2B5EF4-FFF2-40B4-BE49-F238E27FC236}">
              <a16:creationId xmlns:a16="http://schemas.microsoft.com/office/drawing/2014/main" id="{7CAED168-4DB7-41FB-A96F-A7895EEB0C1B}"/>
            </a:ext>
          </a:extLst>
        </xdr:cNvPr>
        <xdr:cNvCxnSpPr/>
      </xdr:nvCxnSpPr>
      <xdr:spPr>
        <a:xfrm>
          <a:off x="18656300" y="10559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447AC06D-7ACA-45DE-B18C-9B8184C66F50}"/>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6B98C2BE-8029-4B3C-8EF6-28387DB0660A}"/>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6E9D707D-C52E-414B-B393-420A9679D118}"/>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AE951949-BE3D-4BC8-BC0B-51915F82082C}"/>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135196</xdr:rowOff>
    </xdr:from>
    <xdr:ext cx="469744" cy="259045"/>
    <xdr:sp macro="" textlink="">
      <xdr:nvSpPr>
        <xdr:cNvPr id="624" name="n_1mainValue【学校施設】&#10;一人当たり面積">
          <a:extLst>
            <a:ext uri="{FF2B5EF4-FFF2-40B4-BE49-F238E27FC236}">
              <a16:creationId xmlns:a16="http://schemas.microsoft.com/office/drawing/2014/main" id="{C077FE4E-6F98-44D3-81D8-8DDF6463E7A3}"/>
            </a:ext>
          </a:extLst>
        </xdr:cNvPr>
        <xdr:cNvSpPr txBox="1"/>
      </xdr:nvSpPr>
      <xdr:spPr>
        <a:xfrm>
          <a:off x="21075727" y="105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137024</xdr:rowOff>
    </xdr:from>
    <xdr:ext cx="469744" cy="259045"/>
    <xdr:sp macro="" textlink="">
      <xdr:nvSpPr>
        <xdr:cNvPr id="625" name="n_2mainValue【学校施設】&#10;一人当たり面積">
          <a:extLst>
            <a:ext uri="{FF2B5EF4-FFF2-40B4-BE49-F238E27FC236}">
              <a16:creationId xmlns:a16="http://schemas.microsoft.com/office/drawing/2014/main" id="{6D191F5E-E0B4-4993-A3E8-D0F957859ED8}"/>
            </a:ext>
          </a:extLst>
        </xdr:cNvPr>
        <xdr:cNvSpPr txBox="1"/>
      </xdr:nvSpPr>
      <xdr:spPr>
        <a:xfrm>
          <a:off x="20199427" y="105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26" name="n_3mainValue【学校施設】&#10;一人当たり面積">
          <a:extLst>
            <a:ext uri="{FF2B5EF4-FFF2-40B4-BE49-F238E27FC236}">
              <a16:creationId xmlns:a16="http://schemas.microsoft.com/office/drawing/2014/main" id="{899CECEB-C13A-4326-97D7-6289C35311D9}"/>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168368</xdr:rowOff>
    </xdr:from>
    <xdr:ext cx="469744" cy="259045"/>
    <xdr:sp macro="" textlink="">
      <xdr:nvSpPr>
        <xdr:cNvPr id="627" name="n_4mainValue【学校施設】&#10;一人当たり面積">
          <a:extLst>
            <a:ext uri="{FF2B5EF4-FFF2-40B4-BE49-F238E27FC236}">
              <a16:creationId xmlns:a16="http://schemas.microsoft.com/office/drawing/2014/main" id="{A7E43EBC-AC2D-4A02-9F65-0607BA2AF2D0}"/>
            </a:ext>
          </a:extLst>
        </xdr:cNvPr>
        <xdr:cNvSpPr txBox="1"/>
      </xdr:nvSpPr>
      <xdr:spPr>
        <a:xfrm>
          <a:off x="18421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7E0C5E9-C57B-46B9-AF78-746DBBAEDE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11B7F2F2-B930-4EBF-BC36-D400061C14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A6C97CF-D4F1-4F5C-804E-7657297A95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402F95C-1630-41F7-AAF9-DC5012C7FA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7DD720E7-DA21-4A0C-8A24-F880295741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F3AA90C3-9E28-4516-84BC-0768820A2E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101E4782-51E3-4828-A6C4-481369F79D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839F6DEE-0121-43D1-BEF7-C186374D92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949B9DE3-7783-4808-908C-24CC9317FB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7156A960-405B-498E-AAEE-9ED6A416B1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C87C7721-0D05-4161-A2F7-C097AF35FD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584800E6-822E-44C4-9DCF-2E121D6A09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149AD69B-FB5E-4A8E-AB46-2C055A3218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A619F290-BF7D-4D16-9504-A90DBDDD62F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5C60A31C-9055-463F-91E1-9C487FBF68D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2E15B620-13A5-4620-B315-7628ECED5E5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38BB8D75-CBF3-4223-B5A6-FE01146F70B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948463D9-9EA5-476B-9ACB-F51345A6561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5F1C6324-CCA1-4100-A0E5-F94B1DA2BA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EE30A458-C4E4-4FFF-9BE0-4D3B24FC79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E5423070-D523-42D2-8BB9-1DA505FBA58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2C7065DF-5553-47E2-89A4-2DF7D6EEAF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499F2AE5-95B9-4E48-8CF6-083C43D1FF8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D0D8A81-E1C4-4A05-85BA-C260EFC25A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7CE5D23-A25C-4747-B367-FF083C0F1B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CF84CB18-FD49-4DE5-AB7A-E73C3F8E664C}"/>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6BE731FA-05E7-4589-945B-58D267F2523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4BC6DC59-0D7A-4FAF-A8E7-12BD1FD1B3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4C3A0BC5-FFE0-4F68-A4E1-00FF6A854CE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191B463E-22BC-45A6-969F-879EB3124FC7}"/>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a:extLst>
            <a:ext uri="{FF2B5EF4-FFF2-40B4-BE49-F238E27FC236}">
              <a16:creationId xmlns:a16="http://schemas.microsoft.com/office/drawing/2014/main" id="{8741CA01-FB74-4B4A-82BC-535766A10F16}"/>
            </a:ext>
          </a:extLst>
        </xdr:cNvPr>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29A56A8B-D03D-408E-A433-92240FC4A973}"/>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F430690F-E286-4EAE-9B42-3E3F865DA1BB}"/>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562C2FE6-7337-4A3D-8BAF-C8EA8C7E5B08}"/>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258AAE41-CBA5-40C5-A770-48633E7F5A5D}"/>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58B46EE4-856E-4851-A333-FD73792C808B}"/>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48CE2D5-9F0B-443A-9215-94FDA61FAA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BF73A57-0AC5-44ED-8946-D420A455AD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9265415-C5F6-4EAC-8C26-E75F5A9EBB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357520A-FFDB-4EFD-A04E-B3792E181D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530FFE5-21B6-4C10-98ED-E6A99DACA9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669" name="楕円 668">
          <a:extLst>
            <a:ext uri="{FF2B5EF4-FFF2-40B4-BE49-F238E27FC236}">
              <a16:creationId xmlns:a16="http://schemas.microsoft.com/office/drawing/2014/main" id="{0ABFD30B-00CC-48DA-931A-A97379EE493E}"/>
            </a:ext>
          </a:extLst>
        </xdr:cNvPr>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670" name="【児童館】&#10;有形固定資産減価償却率該当値テキスト">
          <a:extLst>
            <a:ext uri="{FF2B5EF4-FFF2-40B4-BE49-F238E27FC236}">
              <a16:creationId xmlns:a16="http://schemas.microsoft.com/office/drawing/2014/main" id="{6E18DE61-68C2-4665-9986-F9FA45FA19F2}"/>
            </a:ext>
          </a:extLst>
        </xdr:cNvPr>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137523</xdr:rowOff>
    </xdr:from>
    <xdr:to>
      <xdr:col>81</xdr:col>
      <xdr:colOff>101600</xdr:colOff>
      <xdr:row>80</xdr:row>
      <xdr:rowOff>67673</xdr:rowOff>
    </xdr:to>
    <xdr:sp macro="" textlink="">
      <xdr:nvSpPr>
        <xdr:cNvPr id="671" name="楕円 670">
          <a:extLst>
            <a:ext uri="{FF2B5EF4-FFF2-40B4-BE49-F238E27FC236}">
              <a16:creationId xmlns:a16="http://schemas.microsoft.com/office/drawing/2014/main" id="{BE230FFB-92AB-4F07-930D-A7CF212D45DB}"/>
            </a:ext>
          </a:extLst>
        </xdr:cNvPr>
        <xdr:cNvSpPr/>
      </xdr:nvSpPr>
      <xdr:spPr>
        <a:xfrm>
          <a:off x="15430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16873</xdr:rowOff>
    </xdr:from>
    <xdr:to>
      <xdr:col>85</xdr:col>
      <xdr:colOff>127000</xdr:colOff>
      <xdr:row>80</xdr:row>
      <xdr:rowOff>91984</xdr:rowOff>
    </xdr:to>
    <xdr:cxnSp macro="">
      <xdr:nvCxnSpPr>
        <xdr:cNvPr id="672" name="直線コネクタ 671">
          <a:extLst>
            <a:ext uri="{FF2B5EF4-FFF2-40B4-BE49-F238E27FC236}">
              <a16:creationId xmlns:a16="http://schemas.microsoft.com/office/drawing/2014/main" id="{4B3B8257-00D1-4761-ACDA-A3AAD5530BD6}"/>
            </a:ext>
          </a:extLst>
        </xdr:cNvPr>
        <xdr:cNvCxnSpPr/>
      </xdr:nvCxnSpPr>
      <xdr:spPr>
        <a:xfrm>
          <a:off x="15481300" y="1373287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64044</xdr:rowOff>
    </xdr:from>
    <xdr:to>
      <xdr:col>76</xdr:col>
      <xdr:colOff>165100</xdr:colOff>
      <xdr:row>79</xdr:row>
      <xdr:rowOff>165644</xdr:rowOff>
    </xdr:to>
    <xdr:sp macro="" textlink="">
      <xdr:nvSpPr>
        <xdr:cNvPr id="673" name="楕円 672">
          <a:extLst>
            <a:ext uri="{FF2B5EF4-FFF2-40B4-BE49-F238E27FC236}">
              <a16:creationId xmlns:a16="http://schemas.microsoft.com/office/drawing/2014/main" id="{8CA2E451-B254-416C-9D10-BDAF87D8501C}"/>
            </a:ext>
          </a:extLst>
        </xdr:cNvPr>
        <xdr:cNvSpPr/>
      </xdr:nvSpPr>
      <xdr:spPr>
        <a:xfrm>
          <a:off x="14541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114844</xdr:rowOff>
    </xdr:from>
    <xdr:to>
      <xdr:col>81</xdr:col>
      <xdr:colOff>50800</xdr:colOff>
      <xdr:row>80</xdr:row>
      <xdr:rowOff>16873</xdr:rowOff>
    </xdr:to>
    <xdr:cxnSp macro="">
      <xdr:nvCxnSpPr>
        <xdr:cNvPr id="674" name="直線コネクタ 673">
          <a:extLst>
            <a:ext uri="{FF2B5EF4-FFF2-40B4-BE49-F238E27FC236}">
              <a16:creationId xmlns:a16="http://schemas.microsoft.com/office/drawing/2014/main" id="{F4F9E60C-9F17-4FD3-93A4-B0A404BC25B2}"/>
            </a:ext>
          </a:extLst>
        </xdr:cNvPr>
        <xdr:cNvCxnSpPr/>
      </xdr:nvCxnSpPr>
      <xdr:spPr>
        <a:xfrm>
          <a:off x="14592300" y="1365939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162016</xdr:rowOff>
    </xdr:from>
    <xdr:to>
      <xdr:col>72</xdr:col>
      <xdr:colOff>38100</xdr:colOff>
      <xdr:row>79</xdr:row>
      <xdr:rowOff>92166</xdr:rowOff>
    </xdr:to>
    <xdr:sp macro="" textlink="">
      <xdr:nvSpPr>
        <xdr:cNvPr id="675" name="楕円 674">
          <a:extLst>
            <a:ext uri="{FF2B5EF4-FFF2-40B4-BE49-F238E27FC236}">
              <a16:creationId xmlns:a16="http://schemas.microsoft.com/office/drawing/2014/main" id="{BBB2C42E-BC3F-4A8F-9013-F66943020864}"/>
            </a:ext>
          </a:extLst>
        </xdr:cNvPr>
        <xdr:cNvSpPr/>
      </xdr:nvSpPr>
      <xdr:spPr>
        <a:xfrm>
          <a:off x="13652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41366</xdr:rowOff>
    </xdr:from>
    <xdr:to>
      <xdr:col>76</xdr:col>
      <xdr:colOff>114300</xdr:colOff>
      <xdr:row>79</xdr:row>
      <xdr:rowOff>114844</xdr:rowOff>
    </xdr:to>
    <xdr:cxnSp macro="">
      <xdr:nvCxnSpPr>
        <xdr:cNvPr id="676" name="直線コネクタ 675">
          <a:extLst>
            <a:ext uri="{FF2B5EF4-FFF2-40B4-BE49-F238E27FC236}">
              <a16:creationId xmlns:a16="http://schemas.microsoft.com/office/drawing/2014/main" id="{3D6E3873-410C-40DF-8EA4-F72628F5C2F3}"/>
            </a:ext>
          </a:extLst>
        </xdr:cNvPr>
        <xdr:cNvCxnSpPr/>
      </xdr:nvCxnSpPr>
      <xdr:spPr>
        <a:xfrm>
          <a:off x="13703300" y="1358591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86905</xdr:rowOff>
    </xdr:from>
    <xdr:to>
      <xdr:col>67</xdr:col>
      <xdr:colOff>101600</xdr:colOff>
      <xdr:row>79</xdr:row>
      <xdr:rowOff>17055</xdr:rowOff>
    </xdr:to>
    <xdr:sp macro="" textlink="">
      <xdr:nvSpPr>
        <xdr:cNvPr id="677" name="楕円 676">
          <a:extLst>
            <a:ext uri="{FF2B5EF4-FFF2-40B4-BE49-F238E27FC236}">
              <a16:creationId xmlns:a16="http://schemas.microsoft.com/office/drawing/2014/main" id="{A6CD7EDD-DC0E-4917-8832-45BD04C55CF7}"/>
            </a:ext>
          </a:extLst>
        </xdr:cNvPr>
        <xdr:cNvSpPr/>
      </xdr:nvSpPr>
      <xdr:spPr>
        <a:xfrm>
          <a:off x="12763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137705</xdr:rowOff>
    </xdr:from>
    <xdr:to>
      <xdr:col>71</xdr:col>
      <xdr:colOff>177800</xdr:colOff>
      <xdr:row>79</xdr:row>
      <xdr:rowOff>41366</xdr:rowOff>
    </xdr:to>
    <xdr:cxnSp macro="">
      <xdr:nvCxnSpPr>
        <xdr:cNvPr id="678" name="直線コネクタ 677">
          <a:extLst>
            <a:ext uri="{FF2B5EF4-FFF2-40B4-BE49-F238E27FC236}">
              <a16:creationId xmlns:a16="http://schemas.microsoft.com/office/drawing/2014/main" id="{796C5B34-E79D-455E-B202-DD24E9BBAC09}"/>
            </a:ext>
          </a:extLst>
        </xdr:cNvPr>
        <xdr:cNvCxnSpPr/>
      </xdr:nvCxnSpPr>
      <xdr:spPr>
        <a:xfrm>
          <a:off x="12814300" y="135108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a:extLst>
            <a:ext uri="{FF2B5EF4-FFF2-40B4-BE49-F238E27FC236}">
              <a16:creationId xmlns:a16="http://schemas.microsoft.com/office/drawing/2014/main" id="{3BDA1A46-BD5D-439F-BA85-B62B08A49959}"/>
            </a:ext>
          </a:extLst>
        </xdr:cNvPr>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a:extLst>
            <a:ext uri="{FF2B5EF4-FFF2-40B4-BE49-F238E27FC236}">
              <a16:creationId xmlns:a16="http://schemas.microsoft.com/office/drawing/2014/main" id="{FAE6377E-0DAD-46C3-BC17-775361017995}"/>
            </a:ext>
          </a:extLst>
        </xdr:cNvPr>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a:extLst>
            <a:ext uri="{FF2B5EF4-FFF2-40B4-BE49-F238E27FC236}">
              <a16:creationId xmlns:a16="http://schemas.microsoft.com/office/drawing/2014/main" id="{80D51D2A-84A6-47BE-BC44-705F6AD28524}"/>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a:extLst>
            <a:ext uri="{FF2B5EF4-FFF2-40B4-BE49-F238E27FC236}">
              <a16:creationId xmlns:a16="http://schemas.microsoft.com/office/drawing/2014/main" id="{BBDC6C9E-021B-4170-9135-16F5C30DC0E8}"/>
            </a:ext>
          </a:extLst>
        </xdr:cNvPr>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84200</xdr:rowOff>
    </xdr:from>
    <xdr:ext cx="405111" cy="259045"/>
    <xdr:sp macro="" textlink="">
      <xdr:nvSpPr>
        <xdr:cNvPr id="683" name="n_1mainValue【児童館】&#10;有形固定資産減価償却率">
          <a:extLst>
            <a:ext uri="{FF2B5EF4-FFF2-40B4-BE49-F238E27FC236}">
              <a16:creationId xmlns:a16="http://schemas.microsoft.com/office/drawing/2014/main" id="{5E6E6FA5-A0F5-46EC-AF74-ACCE0FB5EFE4}"/>
            </a:ext>
          </a:extLst>
        </xdr:cNvPr>
        <xdr:cNvSpPr txBox="1"/>
      </xdr:nvSpPr>
      <xdr:spPr>
        <a:xfrm>
          <a:off x="152660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10721</xdr:rowOff>
    </xdr:from>
    <xdr:ext cx="405111" cy="259045"/>
    <xdr:sp macro="" textlink="">
      <xdr:nvSpPr>
        <xdr:cNvPr id="684" name="n_2mainValue【児童館】&#10;有形固定資産減価償却率">
          <a:extLst>
            <a:ext uri="{FF2B5EF4-FFF2-40B4-BE49-F238E27FC236}">
              <a16:creationId xmlns:a16="http://schemas.microsoft.com/office/drawing/2014/main" id="{F9C9645A-BC47-45C3-80B9-FB2482FE6AA6}"/>
            </a:ext>
          </a:extLst>
        </xdr:cNvPr>
        <xdr:cNvSpPr txBox="1"/>
      </xdr:nvSpPr>
      <xdr:spPr>
        <a:xfrm>
          <a:off x="14389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108693</xdr:rowOff>
    </xdr:from>
    <xdr:ext cx="405111" cy="259045"/>
    <xdr:sp macro="" textlink="">
      <xdr:nvSpPr>
        <xdr:cNvPr id="685" name="n_3mainValue【児童館】&#10;有形固定資産減価償却率">
          <a:extLst>
            <a:ext uri="{FF2B5EF4-FFF2-40B4-BE49-F238E27FC236}">
              <a16:creationId xmlns:a16="http://schemas.microsoft.com/office/drawing/2014/main" id="{1A6D9D5E-BC0A-4E50-91EC-A881E53A5E6F}"/>
            </a:ext>
          </a:extLst>
        </xdr:cNvPr>
        <xdr:cNvSpPr txBox="1"/>
      </xdr:nvSpPr>
      <xdr:spPr>
        <a:xfrm>
          <a:off x="13500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33582</xdr:rowOff>
    </xdr:from>
    <xdr:ext cx="405111" cy="259045"/>
    <xdr:sp macro="" textlink="">
      <xdr:nvSpPr>
        <xdr:cNvPr id="686" name="n_4mainValue【児童館】&#10;有形固定資産減価償却率">
          <a:extLst>
            <a:ext uri="{FF2B5EF4-FFF2-40B4-BE49-F238E27FC236}">
              <a16:creationId xmlns:a16="http://schemas.microsoft.com/office/drawing/2014/main" id="{6F2EF5F7-9DCD-439E-B936-E7C2542A107C}"/>
            </a:ext>
          </a:extLst>
        </xdr:cNvPr>
        <xdr:cNvSpPr txBox="1"/>
      </xdr:nvSpPr>
      <xdr:spPr>
        <a:xfrm>
          <a:off x="12611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FCD2B699-EAB3-4908-B5D8-38B4E08FDF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5087B774-D223-4F3D-8683-6D0C591EF3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C2F0FA3E-7E60-4AE9-9086-95B547EF8A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6B1DCFE7-F302-4643-A7E2-3D067D8845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3253A496-A971-4061-AE8E-AE365EFBC9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A8497B41-65B3-441B-ADC0-398A3786A5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CDE7CE23-8928-4F07-820F-8A3746A4E6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B0DE0E06-6FC9-476D-A38D-7FED562885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BEFAAB54-AA51-474B-95AA-B50B242C78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D811726F-42CD-4E85-80CA-AC12303401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3AD0131E-F770-4DA5-BA37-281F2EBB673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A811C1D0-DAB4-4107-887D-25EC196896F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88D023CB-AEC5-42B1-917F-A7859BAA86B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A7FB9171-AF93-428A-B3C0-B4618E2B2D2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B80285CD-962D-4C6D-A6AA-47911AE2C31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A63E3A7F-F4DC-485A-9F9F-E84A9A5DA02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503CD48D-B18F-4E56-A36B-1A63BA00001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8C282CA5-9C78-4684-8DD4-D87214F1B9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19329B6C-E6BE-499E-9692-2E13149C374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3DF18245-9FB4-4F96-BF41-F07DAA3AB8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AB58BF6A-624B-4A47-BDBA-3EBAA7FDD6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5857E941-8E2C-4B73-A8B0-F9159F006356}"/>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A1E9E49F-8D09-4ABE-B823-1CFE0AEEC7B6}"/>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7DA0A6BE-16EC-49F8-A41F-4D5277987FC7}"/>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2359E8D5-7204-4F46-8F47-2CC9F7E9CC32}"/>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00A1F0C4-80CA-4098-83ED-2B42AFA6A009}"/>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01CD1404-D566-4224-B258-8D282E78F98F}"/>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CFDAE323-0C28-42D3-AAB3-0DB5227402FC}"/>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455049A6-569D-40B4-B9B7-EC6ABBFD719D}"/>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BC0FB0AE-223B-4824-855B-4F9090420C76}"/>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3A56F6D8-04D2-45CE-99BB-37D682734723}"/>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E08A2709-7C27-4902-8D0B-128C1BA42159}"/>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860F9BD-C775-4629-8B0C-A92D06A8B4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8BF2F46-3FFF-4AC8-A992-8F24C223AD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689AA8E-7B2B-46FF-A7FA-12EC271461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A973D6E-19FC-4922-8E63-17CFE023F9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26CD4EE-C70E-4D27-91E5-387CCACD1C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4" name="楕円 723">
          <a:extLst>
            <a:ext uri="{FF2B5EF4-FFF2-40B4-BE49-F238E27FC236}">
              <a16:creationId xmlns:a16="http://schemas.microsoft.com/office/drawing/2014/main" id="{558D5D81-6859-4954-9CDE-79FDE4D041DE}"/>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148606</xdr:rowOff>
    </xdr:from>
    <xdr:ext cx="469744" cy="259045"/>
    <xdr:sp macro="" textlink="">
      <xdr:nvSpPr>
        <xdr:cNvPr id="725" name="【児童館】&#10;一人当たり面積該当値テキスト">
          <a:extLst>
            <a:ext uri="{FF2B5EF4-FFF2-40B4-BE49-F238E27FC236}">
              <a16:creationId xmlns:a16="http://schemas.microsoft.com/office/drawing/2014/main" id="{5CA17B51-7DF9-4385-83FB-914C33780FAA}"/>
            </a:ext>
          </a:extLst>
        </xdr:cNvPr>
        <xdr:cNvSpPr txBox="1"/>
      </xdr:nvSpPr>
      <xdr:spPr>
        <a:xfrm>
          <a:off x="22199600" y="1455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6" name="楕円 725">
          <a:extLst>
            <a:ext uri="{FF2B5EF4-FFF2-40B4-BE49-F238E27FC236}">
              <a16:creationId xmlns:a16="http://schemas.microsoft.com/office/drawing/2014/main" id="{2A6B7429-B674-4D5B-8B5D-694EB133D694}"/>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27" name="直線コネクタ 726">
          <a:extLst>
            <a:ext uri="{FF2B5EF4-FFF2-40B4-BE49-F238E27FC236}">
              <a16:creationId xmlns:a16="http://schemas.microsoft.com/office/drawing/2014/main" id="{69062A7A-EE61-45F7-9C8C-56D95F4F4895}"/>
            </a:ext>
          </a:extLst>
        </xdr:cNvPr>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8" name="楕円 727">
          <a:extLst>
            <a:ext uri="{FF2B5EF4-FFF2-40B4-BE49-F238E27FC236}">
              <a16:creationId xmlns:a16="http://schemas.microsoft.com/office/drawing/2014/main" id="{7EE4E54A-857D-4B1A-8A3D-B383B5D4024C}"/>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9" name="直線コネクタ 728">
          <a:extLst>
            <a:ext uri="{FF2B5EF4-FFF2-40B4-BE49-F238E27FC236}">
              <a16:creationId xmlns:a16="http://schemas.microsoft.com/office/drawing/2014/main" id="{AEC484ED-4B39-4FDF-B178-03A1D7479788}"/>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30" name="楕円 729">
          <a:extLst>
            <a:ext uri="{FF2B5EF4-FFF2-40B4-BE49-F238E27FC236}">
              <a16:creationId xmlns:a16="http://schemas.microsoft.com/office/drawing/2014/main" id="{A58E054D-C7A8-4C76-86E9-9223A7B4404A}"/>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31" name="直線コネクタ 730">
          <a:extLst>
            <a:ext uri="{FF2B5EF4-FFF2-40B4-BE49-F238E27FC236}">
              <a16:creationId xmlns:a16="http://schemas.microsoft.com/office/drawing/2014/main" id="{0D0DA096-479D-4A1C-975D-9E91A51C532F}"/>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32" name="楕円 731">
          <a:extLst>
            <a:ext uri="{FF2B5EF4-FFF2-40B4-BE49-F238E27FC236}">
              <a16:creationId xmlns:a16="http://schemas.microsoft.com/office/drawing/2014/main" id="{AA2535C4-3AA6-4246-A12B-861CC6CC25B9}"/>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733" name="直線コネクタ 732">
          <a:extLst>
            <a:ext uri="{FF2B5EF4-FFF2-40B4-BE49-F238E27FC236}">
              <a16:creationId xmlns:a16="http://schemas.microsoft.com/office/drawing/2014/main" id="{BDF9DC60-F0C3-4FB0-9DC7-0B66417F7EB3}"/>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B80C5E55-52E6-4EBE-9799-0719E3A563B1}"/>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DDC2CC52-B107-4B0D-BBCD-E8083B3EA0A8}"/>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9FF90DD2-847C-4894-9756-5080A241E63C}"/>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3F8170B4-5941-40E0-B57F-93C644A9705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8" name="n_1mainValue【児童館】&#10;一人当たり面積">
          <a:extLst>
            <a:ext uri="{FF2B5EF4-FFF2-40B4-BE49-F238E27FC236}">
              <a16:creationId xmlns:a16="http://schemas.microsoft.com/office/drawing/2014/main" id="{DDA91F22-AC79-4B88-B07F-A3B093EACE1E}"/>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9" name="n_2mainValue【児童館】&#10;一人当たり面積">
          <a:extLst>
            <a:ext uri="{FF2B5EF4-FFF2-40B4-BE49-F238E27FC236}">
              <a16:creationId xmlns:a16="http://schemas.microsoft.com/office/drawing/2014/main" id="{3A3F9584-C34C-4A38-877D-2B3F414CE4C9}"/>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40" name="n_3mainValue【児童館】&#10;一人当たり面積">
          <a:extLst>
            <a:ext uri="{FF2B5EF4-FFF2-40B4-BE49-F238E27FC236}">
              <a16:creationId xmlns:a16="http://schemas.microsoft.com/office/drawing/2014/main" id="{7D73DE3D-24F2-4EFF-B5EA-B12F0D664971}"/>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41" name="n_4mainValue【児童館】&#10;一人当たり面積">
          <a:extLst>
            <a:ext uri="{FF2B5EF4-FFF2-40B4-BE49-F238E27FC236}">
              <a16:creationId xmlns:a16="http://schemas.microsoft.com/office/drawing/2014/main" id="{79C73E73-BBC8-4174-B839-FCA7F7145C14}"/>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CBAF209C-EA00-40E2-9311-54152B1D8E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21158ED-2B7A-4B04-8409-87415098DC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E8D2C556-1D7C-48E6-9411-5210C2DAE2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46D6E3FE-B92B-4D0A-8FF6-4DC008B8F8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5E5B5916-84B3-4F82-A03E-060DA5D014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86E852F-A8A5-4D90-B3E0-FACEE9D19B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ECE1C01-6AFF-49CB-930B-0063B4043D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87DC55EF-F2B8-4FF1-8EB1-D87DCE17CD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20997115-DAAA-485F-85AE-BC4D7E1E20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8BB4FAF4-55C0-48F0-A29D-2DB3D1AD66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3C66E46-0800-405E-A9E2-9FCB699F17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E814061A-F55A-42FF-B253-4459F022D9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CE8578A0-75D6-45AD-9503-F5A32F5C5DD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9B26826-E64E-40CD-B26A-AF28890565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DCCFF401-115C-4467-B92E-4DFBC23592F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870FE24E-5FB7-4E4B-8CF9-3574DBD66BB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E5943C78-9323-4E05-A285-153CF6B84E9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7C6A70C0-7ABB-441C-8D6F-079972A5F36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C0DF75C3-2BB0-4B1E-8DE1-66E2A9FFDBB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37653AB-AC93-47FB-9D4F-66C4085A589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8FD9B8DD-7BB9-4586-A940-122CD60AA48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A599DBE-6B58-4A9D-B38B-6DBA9A92D6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43109EE4-63FD-4CEF-AE02-151DE4FD614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A455D9EC-9142-44CC-B42B-B7463D7D06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5B9142D5-B1B5-4C29-998E-11A571BED514}"/>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92425A1F-1D9E-4E02-8E7A-19A440F3823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8890590E-CE32-4F35-98A3-F135BFA3FEF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20CD3533-11E5-4E86-8341-BF36757FF9EE}"/>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7CA39128-E66E-4D1F-93B7-8D532919FF7C}"/>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a:extLst>
            <a:ext uri="{FF2B5EF4-FFF2-40B4-BE49-F238E27FC236}">
              <a16:creationId xmlns:a16="http://schemas.microsoft.com/office/drawing/2014/main" id="{8F490F25-FB5F-4250-8A0C-BD5D3742B4BA}"/>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5C529924-F8C9-44F6-B215-8A32A4961258}"/>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3B088F4E-B73F-4671-A08D-467BD6210C69}"/>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909201EB-9F6C-403A-A571-EC802AB386A8}"/>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BB1A6D94-579D-4984-90E8-25B49F886682}"/>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0036CE87-198D-454A-BC3C-7A71A3280934}"/>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840EAD4-A52C-47B5-95C9-9DD54BFE51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FED3953-CDA0-400D-9744-68144E13D8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035BADD-D65A-4BD5-AFE9-78C10917F2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28129BC-4837-43C9-9318-773522D81B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12329D1-B729-4ADA-AC82-8762E9E3D2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82" name="楕円 781">
          <a:extLst>
            <a:ext uri="{FF2B5EF4-FFF2-40B4-BE49-F238E27FC236}">
              <a16:creationId xmlns:a16="http://schemas.microsoft.com/office/drawing/2014/main" id="{52DEFED5-738F-4AC9-9A0E-300424594D19}"/>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48277</xdr:rowOff>
    </xdr:from>
    <xdr:ext cx="405111" cy="259045"/>
    <xdr:sp macro="" textlink="">
      <xdr:nvSpPr>
        <xdr:cNvPr id="783" name="【公民館】&#10;有形固定資産減価償却率該当値テキスト">
          <a:extLst>
            <a:ext uri="{FF2B5EF4-FFF2-40B4-BE49-F238E27FC236}">
              <a16:creationId xmlns:a16="http://schemas.microsoft.com/office/drawing/2014/main" id="{06DD386D-1267-4444-A0B7-93685A2488C8}"/>
            </a:ext>
          </a:extLst>
        </xdr:cNvPr>
        <xdr:cNvSpPr txBox="1"/>
      </xdr:nvSpPr>
      <xdr:spPr>
        <a:xfrm>
          <a:off x="16357600"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784" name="楕円 783">
          <a:extLst>
            <a:ext uri="{FF2B5EF4-FFF2-40B4-BE49-F238E27FC236}">
              <a16:creationId xmlns:a16="http://schemas.microsoft.com/office/drawing/2014/main" id="{36510C88-975D-4A4A-800A-359640374D11}"/>
            </a:ext>
          </a:extLst>
        </xdr:cNvPr>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40005</xdr:rowOff>
    </xdr:from>
    <xdr:to>
      <xdr:col>85</xdr:col>
      <xdr:colOff>127000</xdr:colOff>
      <xdr:row>105</xdr:row>
      <xdr:rowOff>76200</xdr:rowOff>
    </xdr:to>
    <xdr:cxnSp macro="">
      <xdr:nvCxnSpPr>
        <xdr:cNvPr id="785" name="直線コネクタ 784">
          <a:extLst>
            <a:ext uri="{FF2B5EF4-FFF2-40B4-BE49-F238E27FC236}">
              <a16:creationId xmlns:a16="http://schemas.microsoft.com/office/drawing/2014/main" id="{ED813478-CC03-4CBE-8EBC-2DFA5F1F4C0D}"/>
            </a:ext>
          </a:extLst>
        </xdr:cNvPr>
        <xdr:cNvCxnSpPr/>
      </xdr:nvCxnSpPr>
      <xdr:spPr>
        <a:xfrm>
          <a:off x="15481300" y="18042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166370</xdr:rowOff>
    </xdr:from>
    <xdr:to>
      <xdr:col>76</xdr:col>
      <xdr:colOff>165100</xdr:colOff>
      <xdr:row>106</xdr:row>
      <xdr:rowOff>96520</xdr:rowOff>
    </xdr:to>
    <xdr:sp macro="" textlink="">
      <xdr:nvSpPr>
        <xdr:cNvPr id="786" name="楕円 785">
          <a:extLst>
            <a:ext uri="{FF2B5EF4-FFF2-40B4-BE49-F238E27FC236}">
              <a16:creationId xmlns:a16="http://schemas.microsoft.com/office/drawing/2014/main" id="{0813D365-5E36-4C88-90FC-637701478C0B}"/>
            </a:ext>
          </a:extLst>
        </xdr:cNvPr>
        <xdr:cNvSpPr/>
      </xdr:nvSpPr>
      <xdr:spPr>
        <a:xfrm>
          <a:off x="14541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40005</xdr:rowOff>
    </xdr:from>
    <xdr:to>
      <xdr:col>81</xdr:col>
      <xdr:colOff>50800</xdr:colOff>
      <xdr:row>106</xdr:row>
      <xdr:rowOff>45720</xdr:rowOff>
    </xdr:to>
    <xdr:cxnSp macro="">
      <xdr:nvCxnSpPr>
        <xdr:cNvPr id="787" name="直線コネクタ 786">
          <a:extLst>
            <a:ext uri="{FF2B5EF4-FFF2-40B4-BE49-F238E27FC236}">
              <a16:creationId xmlns:a16="http://schemas.microsoft.com/office/drawing/2014/main" id="{EEA82CC3-54CB-4303-B2BA-0E09C6A23373}"/>
            </a:ext>
          </a:extLst>
        </xdr:cNvPr>
        <xdr:cNvCxnSpPr/>
      </xdr:nvCxnSpPr>
      <xdr:spPr>
        <a:xfrm flipV="1">
          <a:off x="14592300" y="1804225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88" name="楕円 787">
          <a:extLst>
            <a:ext uri="{FF2B5EF4-FFF2-40B4-BE49-F238E27FC236}">
              <a16:creationId xmlns:a16="http://schemas.microsoft.com/office/drawing/2014/main" id="{1BFB36B0-E277-46DC-935E-B10E7231EE55}"/>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45720</xdr:rowOff>
    </xdr:to>
    <xdr:cxnSp macro="">
      <xdr:nvCxnSpPr>
        <xdr:cNvPr id="789" name="直線コネクタ 788">
          <a:extLst>
            <a:ext uri="{FF2B5EF4-FFF2-40B4-BE49-F238E27FC236}">
              <a16:creationId xmlns:a16="http://schemas.microsoft.com/office/drawing/2014/main" id="{51643DCE-9F12-4101-B768-EB6DE9CD2577}"/>
            </a:ext>
          </a:extLst>
        </xdr:cNvPr>
        <xdr:cNvCxnSpPr/>
      </xdr:nvCxnSpPr>
      <xdr:spPr>
        <a:xfrm>
          <a:off x="13703300" y="18181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790" name="楕円 789">
          <a:extLst>
            <a:ext uri="{FF2B5EF4-FFF2-40B4-BE49-F238E27FC236}">
              <a16:creationId xmlns:a16="http://schemas.microsoft.com/office/drawing/2014/main" id="{B02FF1BF-97C4-43F7-B211-326A41499332}"/>
            </a:ext>
          </a:extLst>
        </xdr:cNvPr>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106</xdr:row>
      <xdr:rowOff>7620</xdr:rowOff>
    </xdr:to>
    <xdr:cxnSp macro="">
      <xdr:nvCxnSpPr>
        <xdr:cNvPr id="791" name="直線コネクタ 790">
          <a:extLst>
            <a:ext uri="{FF2B5EF4-FFF2-40B4-BE49-F238E27FC236}">
              <a16:creationId xmlns:a16="http://schemas.microsoft.com/office/drawing/2014/main" id="{D9D9F995-7117-4FE9-A41D-C68D18BEFB39}"/>
            </a:ext>
          </a:extLst>
        </xdr:cNvPr>
        <xdr:cNvCxnSpPr/>
      </xdr:nvCxnSpPr>
      <xdr:spPr>
        <a:xfrm>
          <a:off x="12814300" y="1814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a:extLst>
            <a:ext uri="{FF2B5EF4-FFF2-40B4-BE49-F238E27FC236}">
              <a16:creationId xmlns:a16="http://schemas.microsoft.com/office/drawing/2014/main" id="{BF7BF523-7534-495B-9DF8-D056D37C7340}"/>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a:extLst>
            <a:ext uri="{FF2B5EF4-FFF2-40B4-BE49-F238E27FC236}">
              <a16:creationId xmlns:a16="http://schemas.microsoft.com/office/drawing/2014/main" id="{2DC90F73-87CE-49E0-BEC2-981B4FC892A1}"/>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a:extLst>
            <a:ext uri="{FF2B5EF4-FFF2-40B4-BE49-F238E27FC236}">
              <a16:creationId xmlns:a16="http://schemas.microsoft.com/office/drawing/2014/main" id="{FCAE622C-6700-4552-8ECC-CF7F8DDB3F2B}"/>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a:extLst>
            <a:ext uri="{FF2B5EF4-FFF2-40B4-BE49-F238E27FC236}">
              <a16:creationId xmlns:a16="http://schemas.microsoft.com/office/drawing/2014/main" id="{66D2170F-1CAB-4510-A9B3-30F169400C9F}"/>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107332</xdr:rowOff>
    </xdr:from>
    <xdr:ext cx="405111" cy="259045"/>
    <xdr:sp macro="" textlink="">
      <xdr:nvSpPr>
        <xdr:cNvPr id="796" name="n_1mainValue【公民館】&#10;有形固定資産減価償却率">
          <a:extLst>
            <a:ext uri="{FF2B5EF4-FFF2-40B4-BE49-F238E27FC236}">
              <a16:creationId xmlns:a16="http://schemas.microsoft.com/office/drawing/2014/main" id="{7D64E459-D832-40AA-9900-C4B201DDF4DB}"/>
            </a:ext>
          </a:extLst>
        </xdr:cNvPr>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87647</xdr:rowOff>
    </xdr:from>
    <xdr:ext cx="405111" cy="259045"/>
    <xdr:sp macro="" textlink="">
      <xdr:nvSpPr>
        <xdr:cNvPr id="797" name="n_2mainValue【公民館】&#10;有形固定資産減価償却率">
          <a:extLst>
            <a:ext uri="{FF2B5EF4-FFF2-40B4-BE49-F238E27FC236}">
              <a16:creationId xmlns:a16="http://schemas.microsoft.com/office/drawing/2014/main" id="{ACBCC4B4-879E-4069-8ADD-12B64B7305C6}"/>
            </a:ext>
          </a:extLst>
        </xdr:cNvPr>
        <xdr:cNvSpPr txBox="1"/>
      </xdr:nvSpPr>
      <xdr:spPr>
        <a:xfrm>
          <a:off x="14389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98" name="n_3mainValue【公民館】&#10;有形固定資産減価償却率">
          <a:extLst>
            <a:ext uri="{FF2B5EF4-FFF2-40B4-BE49-F238E27FC236}">
              <a16:creationId xmlns:a16="http://schemas.microsoft.com/office/drawing/2014/main" id="{C9D34B1C-563D-4B60-9D25-A0982C63191F}"/>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9" name="n_4mainValue【公民館】&#10;有形固定資産減価償却率">
          <a:extLst>
            <a:ext uri="{FF2B5EF4-FFF2-40B4-BE49-F238E27FC236}">
              <a16:creationId xmlns:a16="http://schemas.microsoft.com/office/drawing/2014/main" id="{C1DB94A0-A38A-4466-A8FA-3912769C8100}"/>
            </a:ext>
          </a:extLst>
        </xdr:cNvPr>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5DE9DA9E-F76D-4CC8-91F9-D8744465B5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52EC4A19-707F-4A27-A49E-8BA5200997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72BE2558-C85F-465D-B796-36D587124E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E1065804-0BC5-4E96-AA02-B51D201D25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7112AAE-E543-42AE-A851-C51884DF62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1D2A9A6-B02B-4A51-A850-005B8603F4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645082F7-06FA-4788-AB87-BF66E963C1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6725593-D4CA-4702-8E83-0582702205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79A3B07-99AC-4C68-A03B-2192F16743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466F09E6-99B2-4FD8-827C-4A6C642BA3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A917553C-B0A7-45FA-9958-5D18E58A36C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F8023538-9A49-4CEC-B5FE-DDCA48F7146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BF6EF1F7-13D7-421A-8705-7B45AC655CF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11D03A0D-DDCA-4285-B856-D7557EC197C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5EAD53A5-394B-432E-B77D-647CE80D161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7F4C02CA-F454-410F-AAD1-B0F994DED15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138880CB-68AA-44DD-AED3-27E11F8E0B5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3D5DC5E1-E6CE-47A1-8D6B-A5545EDDE2C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39604BB-EA90-45C5-A933-F83C22438E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E46BB641-3383-4F06-A3CB-93722C7262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6EAE03A2-EFF7-4D20-A556-F425B4D6D6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3E4D31F0-DBD9-4F23-B2E8-70F390D8D856}"/>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BCCBBDD6-66C6-4667-8541-A731EECE57AC}"/>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48293278-D27F-4E0D-B411-18437925FBB7}"/>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BF361FB8-C227-469D-86FB-AA01367FC078}"/>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FC42A2AE-5A69-427D-979F-B5137E2803A8}"/>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D58DBF9A-2F5B-4705-B78D-9855D7CB26A5}"/>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2C7E1102-8598-4FB7-A8DA-4F69B28D523E}"/>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924C9468-747F-49CA-BB77-8415D21FEA3E}"/>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50B10B78-5BE1-42EE-83B4-49E94EE13DA2}"/>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DCB0EBD3-BEB2-4799-B73B-01FC7F8C547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EA24A2B2-5EAB-4982-AB30-FB85C9991EE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5D54ADE-2959-4854-8604-C408B10696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8A0BB2A-8B00-4754-82DE-A29BAF43D5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EA31358-A2F6-426D-BCE9-3BF1DE31C9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BEF91C8-6759-4A46-A18D-91AB6A3E7F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25C4E1D-06F6-440F-87D2-043D7F60EF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7" name="楕円 836">
          <a:extLst>
            <a:ext uri="{FF2B5EF4-FFF2-40B4-BE49-F238E27FC236}">
              <a16:creationId xmlns:a16="http://schemas.microsoft.com/office/drawing/2014/main" id="{4A52D2AE-34ED-4E70-AC9B-84BA3666C30B}"/>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8" name="【公民館】&#10;一人当たり面積該当値テキスト">
          <a:extLst>
            <a:ext uri="{FF2B5EF4-FFF2-40B4-BE49-F238E27FC236}">
              <a16:creationId xmlns:a16="http://schemas.microsoft.com/office/drawing/2014/main" id="{89AFDD57-2B69-4853-B8B1-374A7AFDD0B4}"/>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9" name="楕円 838">
          <a:extLst>
            <a:ext uri="{FF2B5EF4-FFF2-40B4-BE49-F238E27FC236}">
              <a16:creationId xmlns:a16="http://schemas.microsoft.com/office/drawing/2014/main" id="{C35F62B3-0682-492E-A766-773315E81CF9}"/>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0" name="直線コネクタ 839">
          <a:extLst>
            <a:ext uri="{FF2B5EF4-FFF2-40B4-BE49-F238E27FC236}">
              <a16:creationId xmlns:a16="http://schemas.microsoft.com/office/drawing/2014/main" id="{A57FA5BF-5AD5-4B28-942C-C042CE167EE2}"/>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841" name="楕円 840">
          <a:extLst>
            <a:ext uri="{FF2B5EF4-FFF2-40B4-BE49-F238E27FC236}">
              <a16:creationId xmlns:a16="http://schemas.microsoft.com/office/drawing/2014/main" id="{34F2E4E9-98F0-4BA7-B33C-97F8CDF932D5}"/>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144780</xdr:rowOff>
    </xdr:to>
    <xdr:cxnSp macro="">
      <xdr:nvCxnSpPr>
        <xdr:cNvPr id="842" name="直線コネクタ 841">
          <a:extLst>
            <a:ext uri="{FF2B5EF4-FFF2-40B4-BE49-F238E27FC236}">
              <a16:creationId xmlns:a16="http://schemas.microsoft.com/office/drawing/2014/main" id="{FE8A5A20-1DB6-4710-B4CB-3869264EF077}"/>
            </a:ext>
          </a:extLst>
        </xdr:cNvPr>
        <xdr:cNvCxnSpPr/>
      </xdr:nvCxnSpPr>
      <xdr:spPr>
        <a:xfrm>
          <a:off x="20434300" y="18309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843" name="楕円 842">
          <a:extLst>
            <a:ext uri="{FF2B5EF4-FFF2-40B4-BE49-F238E27FC236}">
              <a16:creationId xmlns:a16="http://schemas.microsoft.com/office/drawing/2014/main" id="{5587F627-BDF4-4546-865C-3461159D1B4E}"/>
            </a:ext>
          </a:extLst>
        </xdr:cNvPr>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135637</xdr:rowOff>
    </xdr:to>
    <xdr:cxnSp macro="">
      <xdr:nvCxnSpPr>
        <xdr:cNvPr id="844" name="直線コネクタ 843">
          <a:extLst>
            <a:ext uri="{FF2B5EF4-FFF2-40B4-BE49-F238E27FC236}">
              <a16:creationId xmlns:a16="http://schemas.microsoft.com/office/drawing/2014/main" id="{2D4B3624-F0DA-453F-88FF-14F45F6E060C}"/>
            </a:ext>
          </a:extLst>
        </xdr:cNvPr>
        <xdr:cNvCxnSpPr/>
      </xdr:nvCxnSpPr>
      <xdr:spPr>
        <a:xfrm>
          <a:off x="19545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84837</xdr:rowOff>
    </xdr:from>
    <xdr:to>
      <xdr:col>98</xdr:col>
      <xdr:colOff>38100</xdr:colOff>
      <xdr:row>107</xdr:row>
      <xdr:rowOff>14987</xdr:rowOff>
    </xdr:to>
    <xdr:sp macro="" textlink="">
      <xdr:nvSpPr>
        <xdr:cNvPr id="845" name="楕円 844">
          <a:extLst>
            <a:ext uri="{FF2B5EF4-FFF2-40B4-BE49-F238E27FC236}">
              <a16:creationId xmlns:a16="http://schemas.microsoft.com/office/drawing/2014/main" id="{EE954E79-692F-40CF-A5B3-0AFA14954965}"/>
            </a:ext>
          </a:extLst>
        </xdr:cNvPr>
        <xdr:cNvSpPr/>
      </xdr:nvSpPr>
      <xdr:spPr>
        <a:xfrm>
          <a:off x="18605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135637</xdr:rowOff>
    </xdr:from>
    <xdr:to>
      <xdr:col>102</xdr:col>
      <xdr:colOff>114300</xdr:colOff>
      <xdr:row>106</xdr:row>
      <xdr:rowOff>135637</xdr:rowOff>
    </xdr:to>
    <xdr:cxnSp macro="">
      <xdr:nvCxnSpPr>
        <xdr:cNvPr id="846" name="直線コネクタ 845">
          <a:extLst>
            <a:ext uri="{FF2B5EF4-FFF2-40B4-BE49-F238E27FC236}">
              <a16:creationId xmlns:a16="http://schemas.microsoft.com/office/drawing/2014/main" id="{7BCE7586-896B-44A7-8DE3-BAE0AF72CFB5}"/>
            </a:ext>
          </a:extLst>
        </xdr:cNvPr>
        <xdr:cNvCxnSpPr/>
      </xdr:nvCxnSpPr>
      <xdr:spPr>
        <a:xfrm>
          <a:off x="18656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0311FA93-CD2E-47A8-8082-20ABCC447D9A}"/>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a:extLst>
            <a:ext uri="{FF2B5EF4-FFF2-40B4-BE49-F238E27FC236}">
              <a16:creationId xmlns:a16="http://schemas.microsoft.com/office/drawing/2014/main" id="{F70876B6-13E1-4E51-9D3D-0EFD90D84AB6}"/>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a:extLst>
            <a:ext uri="{FF2B5EF4-FFF2-40B4-BE49-F238E27FC236}">
              <a16:creationId xmlns:a16="http://schemas.microsoft.com/office/drawing/2014/main" id="{33C4573D-9AD9-4D53-A6A4-2BF62C286111}"/>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a:extLst>
            <a:ext uri="{FF2B5EF4-FFF2-40B4-BE49-F238E27FC236}">
              <a16:creationId xmlns:a16="http://schemas.microsoft.com/office/drawing/2014/main" id="{68C8BB93-4BEE-4044-BEE0-B113DA4A8A7A}"/>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1" name="n_1mainValue【公民館】&#10;一人当たり面積">
          <a:extLst>
            <a:ext uri="{FF2B5EF4-FFF2-40B4-BE49-F238E27FC236}">
              <a16:creationId xmlns:a16="http://schemas.microsoft.com/office/drawing/2014/main" id="{D2F3F0B2-D07B-411D-8817-D610494C2DD3}"/>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852" name="n_2mainValue【公民館】&#10;一人当たり面積">
          <a:extLst>
            <a:ext uri="{FF2B5EF4-FFF2-40B4-BE49-F238E27FC236}">
              <a16:creationId xmlns:a16="http://schemas.microsoft.com/office/drawing/2014/main" id="{B4003FB1-E1D7-481B-A69B-1C5F558F6C17}"/>
            </a:ext>
          </a:extLst>
        </xdr:cNvPr>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853" name="n_3mainValue【公民館】&#10;一人当たり面積">
          <a:extLst>
            <a:ext uri="{FF2B5EF4-FFF2-40B4-BE49-F238E27FC236}">
              <a16:creationId xmlns:a16="http://schemas.microsoft.com/office/drawing/2014/main" id="{97250459-6CF8-4651-9BA5-D44E2395A7DE}"/>
            </a:ext>
          </a:extLst>
        </xdr:cNvPr>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6114</xdr:rowOff>
    </xdr:from>
    <xdr:ext cx="469744" cy="259045"/>
    <xdr:sp macro="" textlink="">
      <xdr:nvSpPr>
        <xdr:cNvPr id="854" name="n_4mainValue【公民館】&#10;一人当たり面積">
          <a:extLst>
            <a:ext uri="{FF2B5EF4-FFF2-40B4-BE49-F238E27FC236}">
              <a16:creationId xmlns:a16="http://schemas.microsoft.com/office/drawing/2014/main" id="{37F8C30C-137B-4894-9515-B7FD221C0C9C}"/>
            </a:ext>
          </a:extLst>
        </xdr:cNvPr>
        <xdr:cNvSpPr txBox="1"/>
      </xdr:nvSpPr>
      <xdr:spPr>
        <a:xfrm>
          <a:off x="18421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24D31C7C-799F-42D7-B40A-2B53AEA9DB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E71C511-112E-4CAB-8F9F-203C4D0B4F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B0251E1-05F9-4B1C-8EB1-6D6AF289DB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道路については、高度経済成長期や区画整理事業などに伴い整備を行っており、減価償却率については、昨年度に比べ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61.8</a:t>
          </a:r>
          <a:r>
            <a:rPr kumimoji="1" lang="ja-JP" altLang="en-US" sz="1100">
              <a:latin typeface="ＭＳ Ｐゴシック" panose="020B0600070205080204" pitchFamily="50" charset="-128"/>
              <a:ea typeface="ＭＳ Ｐゴシック" panose="020B0600070205080204" pitchFamily="50" charset="-128"/>
            </a:rPr>
            <a:t>％となっている。人口一人あたりの延長は</a:t>
          </a:r>
          <a:r>
            <a:rPr kumimoji="1" lang="en-US" altLang="ja-JP" sz="1100">
              <a:latin typeface="ＭＳ Ｐゴシック" panose="020B0600070205080204" pitchFamily="50" charset="-128"/>
              <a:ea typeface="ＭＳ Ｐゴシック" panose="020B0600070205080204" pitchFamily="50" charset="-128"/>
            </a:rPr>
            <a:t>8,851m</a:t>
          </a:r>
          <a:r>
            <a:rPr kumimoji="1" lang="ja-JP" altLang="en-US" sz="1100">
              <a:latin typeface="ＭＳ Ｐゴシック" panose="020B0600070205080204" pitchFamily="50" charset="-128"/>
              <a:ea typeface="ＭＳ Ｐゴシック" panose="020B0600070205080204" pitchFamily="50" charset="-128"/>
            </a:rPr>
            <a:t>となっており、これは市域面積が比較的小さく、道路延長そのものが類似団体に比べ短いためである。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については、「滑川市橋梁長寿命化修繕計画」に基づき修繕、補強などを行っており、人口一人あたり有形固定資産額は昨年度に比べ上昇している。引き続き、当計画に基づき、適切な維持管理を行うこととし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公営住宅については、すべての住宅について耐震性を有しており、予防保全の考え方に従い適切な維持管理を行うことで施設の長寿命化を図ることとしている。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保育所等については、私立保育所等が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か所、市立保育所が２か所となっており、市有保育所が少ないことから人口一人あたりの面積は</a:t>
          </a:r>
          <a:r>
            <a:rPr kumimoji="1" lang="en-US" altLang="ja-JP" sz="1100">
              <a:latin typeface="ＭＳ Ｐゴシック" panose="020B0600070205080204" pitchFamily="50" charset="-128"/>
              <a:ea typeface="ＭＳ Ｐゴシック" panose="020B0600070205080204" pitchFamily="50" charset="-128"/>
            </a:rPr>
            <a:t>0.044㎡</a:t>
          </a:r>
          <a:r>
            <a:rPr kumimoji="1" lang="ja-JP" altLang="en-US" sz="1100">
              <a:latin typeface="ＭＳ Ｐゴシック" panose="020B0600070205080204" pitchFamily="50" charset="-128"/>
              <a:ea typeface="ＭＳ Ｐゴシック" panose="020B0600070205080204" pitchFamily="50" charset="-128"/>
            </a:rPr>
            <a:t>と少なくなっている。市立保育所のうち１か所が昭和</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年度の建設となっていることから減価償却率が高くなっている。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小学校７校、中学校２校を有しているが、比較的建築年度が浅いものもあり、減価償却率は</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％となっている。すべての小中学校において耐震化は完了しており、今後必要となる中学校の大規模改造などについては予防保全の考え方に基づき、適切な時期に計画的に行うこととしている。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年度に更新を行ったため、減価償却率は</a:t>
          </a:r>
          <a:r>
            <a:rPr kumimoji="1" lang="en-US" altLang="ja-JP" sz="1100">
              <a:latin typeface="ＭＳ Ｐゴシック" panose="020B0600070205080204" pitchFamily="50" charset="-128"/>
              <a:ea typeface="ＭＳ Ｐゴシック" panose="020B0600070205080204" pitchFamily="50" charset="-128"/>
            </a:rPr>
            <a:t>32.3</a:t>
          </a:r>
          <a:r>
            <a:rPr kumimoji="1" lang="ja-JP" altLang="en-US" sz="1100">
              <a:latin typeface="ＭＳ Ｐゴシック" panose="020B0600070205080204" pitchFamily="50" charset="-128"/>
              <a:ea typeface="ＭＳ Ｐゴシック" panose="020B0600070205080204" pitchFamily="50" charset="-128"/>
            </a:rPr>
            <a:t>％となっている。今後も適切な維持管理を行っていくこととしている。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各地区公民館については、令和３年度に一部建て替えを実施したことにより、減価償却率が</a:t>
          </a:r>
          <a:r>
            <a:rPr kumimoji="1" lang="en-US" altLang="ja-JP" sz="1100">
              <a:latin typeface="ＭＳ Ｐゴシック" panose="020B0600070205080204" pitchFamily="50" charset="-128"/>
              <a:ea typeface="ＭＳ Ｐゴシック" panose="020B0600070205080204" pitchFamily="50" charset="-128"/>
            </a:rPr>
            <a:t>69.0</a:t>
          </a:r>
          <a:r>
            <a:rPr kumimoji="1" lang="ja-JP" altLang="en-US" sz="1100">
              <a:latin typeface="ＭＳ Ｐゴシック" panose="020B0600070205080204" pitchFamily="50" charset="-128"/>
              <a:ea typeface="ＭＳ Ｐゴシック" panose="020B0600070205080204" pitchFamily="50" charset="-128"/>
            </a:rPr>
            <a:t>％となっている。大規模修繕にあわせ耐震化も終了しており、今後とも予防保全の考え方に従い、適切な維持管理を行っていくこととしている。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DDEF5D-B512-4ABC-99AD-501470FCB8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92FD87-22A4-4C7D-B2BB-BE697D8E47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80D8AE-5FE1-49E8-8A14-4CCF709AAC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592261-8FC4-4218-9B83-6780898169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D19981-9FA9-4AAA-9C1A-251BBF7E9F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C37C20-F758-4AC8-94AE-1EFA97CC21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A690C0-5133-4A8C-971A-CE12366B44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239361-7FCA-40CB-AEEF-B127470744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2542EB-1FAF-4ECA-911C-B5D5EA5905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7EDCA1-08BA-4681-9B23-7D69E531DE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32,878
32,362
54.62
16,601,588
15,389,860
1,134,408
8,100,503
9,800,765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83C306-F72B-4695-B2B8-A6B9C6B7CA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B29136-B471-4871-A875-A4862C75AD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881C42-D345-4619-9C66-FE7AE1A410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887971-C5B4-42BF-8308-C713C45DD8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21C6E4-308F-4E30-BACC-CA3E243174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6620A8-CC7A-44A0-9392-754ABC3DE5D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25EF9C-E21E-449F-9F37-0857928176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E249FC-707D-4DEF-B187-310B08354D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0689E5-6664-4D3F-9268-44B368012A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E65063-A2AD-4980-997C-8C6EABB353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DF4D1F-43B8-41FE-8321-2331B4E29C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B1DD1A-E057-490E-941C-5C15F71E08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C40800-7847-435B-9479-934BAC65F0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A8B4A2-48A6-4804-AAF7-8E3D86C800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F57A38-D499-4896-81F4-B5204264F5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7A3687-6523-483C-9B1C-9E8ABD74B9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BD8425-2329-4E26-992F-F16E69072B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0DBE5F-CA76-4419-BBF9-D57FCFF516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4C0CB1-A274-4CD8-9845-2309554ABE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A0F649-49D0-489A-A44F-1923415D034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705485-3368-47A5-888F-075B7C61BB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AA6C04-67EF-4B05-926F-2B0BA4C793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DCCC47-B80F-4B69-9D01-F76E58775D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E46C46-ADD0-4752-A5CC-CFC1525166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A672CE-BCC9-4B54-B7D7-0984316DC1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557560-9BF1-4CA8-953A-48DC1E9C68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DC237F-8918-4445-B66C-48BD38B079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8CA2D7-DF57-4896-9AA7-838B235059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84FA21-5249-4557-9E87-A33937A380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C412AA-FE80-45FA-9340-64FBFFF71C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7B32F6-66FD-4B53-A44F-0D40C34065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3DEB5D-4238-4EBD-AC57-02EAD0510D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EC792F-8D0B-4F91-8E70-6E4DBF56F70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AA326F-37FF-42BF-8A3E-9E21BDE2E5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BB449A2-393A-40BA-9247-22A6C164B8E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D3B87C-F12B-431B-8835-6DE8CD5B00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5118A92-17EC-4EAD-84DB-CF68543942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3112FC-67DF-464D-976E-046A2F8CD1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6C8E4EF-1741-400F-AB65-D66A68BC47B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BBB4A34-E9ED-448C-B6BB-FF46C94EDB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C79701-ED14-4BFE-9B7F-4CC4C7DAF4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D9EF7BB-5190-402C-85F3-566F9B7CC0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D214EAF-C28F-4590-A0A5-9B960EE3F40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F4759C-EAE0-4E23-8FA9-6F82BB6CB74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AA2550D-0E7A-414E-973B-BC68ACEE9C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69C7FA5-E496-473F-BB9B-116231D714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99E473A-301C-4D0F-A354-4A1C38FD17D7}"/>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4879A37-4CA0-4B98-8654-A94F86F77C4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E2D77D2-AEC0-476A-B80B-B574CA2C1B6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761C1C87-DB76-4224-8B86-8BDCF0E50A9D}"/>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2A84FA30-1496-48E2-A49D-3190DDC4C25D}"/>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3E58FB46-5315-4704-9A86-B740EB9085EE}"/>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E10058FE-EDE8-4587-9B2F-62ADEB93BD7C}"/>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28409BCB-ED94-4A8F-945C-3AC75A85F6DF}"/>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53F2ACDF-8483-42B0-95CD-B59D1965B941}"/>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EA232BE0-94DE-468A-8ABB-620E9B6C59C4}"/>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11FD2A97-7CF4-49BD-B900-B16B5CF8427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05F13D-3BB0-4564-94DC-E6ACF31A00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909D8A-E878-4760-AF42-894251BD99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89D5C9-B149-4320-B1E5-B34422B48B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64EAF6-5ECA-4E92-86D3-3F4C103A49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B2B672-C58D-4E56-8626-68B1168D29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a:extLst>
            <a:ext uri="{FF2B5EF4-FFF2-40B4-BE49-F238E27FC236}">
              <a16:creationId xmlns:a16="http://schemas.microsoft.com/office/drawing/2014/main" id="{B7D1890A-0DC7-4A2D-A156-0E66381EF7D5}"/>
            </a:ext>
          </a:extLst>
        </xdr:cNvPr>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C7B6C7AC-481E-4A0A-83B7-2274CF702B23}"/>
            </a:ext>
          </a:extLst>
        </xdr:cNvPr>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15603</xdr:rowOff>
    </xdr:from>
    <xdr:to>
      <xdr:col>20</xdr:col>
      <xdr:colOff>38100</xdr:colOff>
      <xdr:row>38</xdr:row>
      <xdr:rowOff>117203</xdr:rowOff>
    </xdr:to>
    <xdr:sp macro="" textlink="">
      <xdr:nvSpPr>
        <xdr:cNvPr id="76" name="楕円 75">
          <a:extLst>
            <a:ext uri="{FF2B5EF4-FFF2-40B4-BE49-F238E27FC236}">
              <a16:creationId xmlns:a16="http://schemas.microsoft.com/office/drawing/2014/main" id="{C72AEA56-CF1C-4BF0-B724-3EDA611FFE0A}"/>
            </a:ext>
          </a:extLst>
        </xdr:cNvPr>
        <xdr:cNvSpPr/>
      </xdr:nvSpPr>
      <xdr:spPr>
        <a:xfrm>
          <a:off x="3746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66403</xdr:rowOff>
    </xdr:from>
    <xdr:to>
      <xdr:col>24</xdr:col>
      <xdr:colOff>63500</xdr:colOff>
      <xdr:row>38</xdr:row>
      <xdr:rowOff>103959</xdr:rowOff>
    </xdr:to>
    <xdr:cxnSp macro="">
      <xdr:nvCxnSpPr>
        <xdr:cNvPr id="77" name="直線コネクタ 76">
          <a:extLst>
            <a:ext uri="{FF2B5EF4-FFF2-40B4-BE49-F238E27FC236}">
              <a16:creationId xmlns:a16="http://schemas.microsoft.com/office/drawing/2014/main" id="{6F5CACD9-C8FE-4960-A2D0-F41D056732F3}"/>
            </a:ext>
          </a:extLst>
        </xdr:cNvPr>
        <xdr:cNvCxnSpPr/>
      </xdr:nvCxnSpPr>
      <xdr:spPr>
        <a:xfrm>
          <a:off x="3797300" y="65815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a:extLst>
            <a:ext uri="{FF2B5EF4-FFF2-40B4-BE49-F238E27FC236}">
              <a16:creationId xmlns:a16="http://schemas.microsoft.com/office/drawing/2014/main" id="{DB8B4B0D-2ACB-48E5-968E-2FD658B41933}"/>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66403</xdr:rowOff>
    </xdr:to>
    <xdr:cxnSp macro="">
      <xdr:nvCxnSpPr>
        <xdr:cNvPr id="79" name="直線コネクタ 78">
          <a:extLst>
            <a:ext uri="{FF2B5EF4-FFF2-40B4-BE49-F238E27FC236}">
              <a16:creationId xmlns:a16="http://schemas.microsoft.com/office/drawing/2014/main" id="{B016EA0B-1911-40B1-A3AA-7B63F60C358A}"/>
            </a:ext>
          </a:extLst>
        </xdr:cNvPr>
        <xdr:cNvCxnSpPr/>
      </xdr:nvCxnSpPr>
      <xdr:spPr>
        <a:xfrm>
          <a:off x="2908300" y="65439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52D04622-9557-44EE-ACC3-3A530BA7753A}"/>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28847</xdr:rowOff>
    </xdr:to>
    <xdr:cxnSp macro="">
      <xdr:nvCxnSpPr>
        <xdr:cNvPr id="81" name="直線コネクタ 80">
          <a:extLst>
            <a:ext uri="{FF2B5EF4-FFF2-40B4-BE49-F238E27FC236}">
              <a16:creationId xmlns:a16="http://schemas.microsoft.com/office/drawing/2014/main" id="{059E838C-26C6-4E29-A358-9418F39D06EF}"/>
            </a:ext>
          </a:extLst>
        </xdr:cNvPr>
        <xdr:cNvCxnSpPr/>
      </xdr:nvCxnSpPr>
      <xdr:spPr>
        <a:xfrm>
          <a:off x="2019300" y="650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7CF2C8C8-FBDD-41FC-A6AE-01D2B9EB9FE9}"/>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9631B284-0788-4DE3-9EB8-092DB92F7664}"/>
            </a:ext>
          </a:extLst>
        </xdr:cNvPr>
        <xdr:cNvCxnSpPr/>
      </xdr:nvCxnSpPr>
      <xdr:spPr>
        <a:xfrm>
          <a:off x="1130300" y="647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2E2FC6AC-AD88-452E-9E50-8D4FA3CD7754}"/>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65E0BDEA-E902-4A2B-9793-2BD2B0926E5F}"/>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5B7230D7-D40B-4C1F-85F6-579C6FBEF2A6}"/>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C94B62E0-DCEE-4E2F-ACDF-6E834C783442}"/>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108330</xdr:rowOff>
    </xdr:from>
    <xdr:ext cx="405111" cy="259045"/>
    <xdr:sp macro="" textlink="">
      <xdr:nvSpPr>
        <xdr:cNvPr id="88" name="n_1mainValue【図書館】&#10;有形固定資産減価償却率">
          <a:extLst>
            <a:ext uri="{FF2B5EF4-FFF2-40B4-BE49-F238E27FC236}">
              <a16:creationId xmlns:a16="http://schemas.microsoft.com/office/drawing/2014/main" id="{ECF44C51-570F-44B8-B92A-09F9B0262745}"/>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C5848539-7290-4D78-A2C3-8E977CF0AD5B}"/>
            </a:ext>
          </a:extLst>
        </xdr:cNvPr>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A727DA6F-90AD-4415-8753-8D94F63E001A}"/>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4B7A5AB6-A984-4B5C-B25D-D521417269AA}"/>
            </a:ext>
          </a:extLst>
        </xdr:cNvPr>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AF11958-C12E-469B-A30D-254A97C9F8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6789281-678D-43B1-94FD-048EBDB20D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D855384-FF14-48C7-B081-E4D5CBFB91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0C8C4A5-C75B-493D-96BA-32B29F4546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4C1C274-7630-4B96-90E9-220D8F7FAD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B9D4DFC-BF5B-49D1-A509-AB8CAAFC0B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BEB914-B651-4DEF-BDA2-7F96735626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E7BD807-4489-456A-B270-BE51396E32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5A92BEA-D310-46DC-9C6E-CAEE4BC945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03DA26B-E2FA-4333-95BF-1FFC88B022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950FF9B-7750-4485-8383-CB26925801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2A904AF-3ADD-4FC6-9FD2-20148690F0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9B614EB-36CC-4AA8-8A78-DBDD5AA7013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9818E82-82BC-4969-8632-271373B63D5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59C8EC-26CF-4528-8A79-F37B71C2E4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8FB746E-C834-46BA-9FDB-FEC2BBE7C70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0ACCD7-8426-46ED-AD61-D2DF6C04960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EA234A6-3FDA-4680-B468-37189336538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385B594-56EC-406E-A018-CC510F02078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F89F97D-AA38-4F78-94FF-7287444FE18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1608010-083D-4BF9-B877-CA631C2BBE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DB56D80-CD7F-4D07-AE16-FBAA3A1D0A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4C9726C-4814-40EB-9358-1205DFD520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413D30B5-B77F-455A-AEC4-302A4F8560F6}"/>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E2A00B0A-8A76-4674-B500-D4D2FCFDC76E}"/>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4440C305-E1CA-48DA-9E29-7162ED128FD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987902C-CE4A-4465-BC24-3F1C0AF4AA46}"/>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60577AF8-0035-4E0D-80EB-3510F9C59B3A}"/>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E2682C19-7E41-433B-9A8F-D758F7238C9B}"/>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A71FDE7C-5988-4F2E-A169-1CDA196DD35E}"/>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E86C9D2-B3B2-41F5-8EFC-62733893F275}"/>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CCE68621-9694-4B55-B72A-8DC27EE38A14}"/>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2920E42B-08AA-4107-8041-B98BFAD85B63}"/>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397C88A9-7211-40ED-9C3E-52135953EDFE}"/>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7A806B-0592-46AC-BDD2-EE7B7CA702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445E01-8E59-408E-93F2-B5835317B7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B84208-7D11-4854-A150-B4C9FFCB22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11BAED-43F7-4F79-BA30-6A364C6F91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6F9BE41-47CC-4E0D-A9B6-3C3F808232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31" name="楕円 130">
          <a:extLst>
            <a:ext uri="{FF2B5EF4-FFF2-40B4-BE49-F238E27FC236}">
              <a16:creationId xmlns:a16="http://schemas.microsoft.com/office/drawing/2014/main" id="{9EA28003-3296-4D2B-92A9-2DC84AD07249}"/>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6C80642C-F651-4094-BE27-0BAFFF261F49}"/>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21590</xdr:rowOff>
    </xdr:from>
    <xdr:to>
      <xdr:col>50</xdr:col>
      <xdr:colOff>165100</xdr:colOff>
      <xdr:row>37</xdr:row>
      <xdr:rowOff>123190</xdr:rowOff>
    </xdr:to>
    <xdr:sp macro="" textlink="">
      <xdr:nvSpPr>
        <xdr:cNvPr id="133" name="楕円 132">
          <a:extLst>
            <a:ext uri="{FF2B5EF4-FFF2-40B4-BE49-F238E27FC236}">
              <a16:creationId xmlns:a16="http://schemas.microsoft.com/office/drawing/2014/main" id="{7558F917-D05B-4128-92E7-79E412685109}"/>
            </a:ext>
          </a:extLst>
        </xdr:cNvPr>
        <xdr:cNvSpPr/>
      </xdr:nvSpPr>
      <xdr:spPr>
        <a:xfrm>
          <a:off x="958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72390</xdr:rowOff>
    </xdr:to>
    <xdr:cxnSp macro="">
      <xdr:nvCxnSpPr>
        <xdr:cNvPr id="134" name="直線コネクタ 133">
          <a:extLst>
            <a:ext uri="{FF2B5EF4-FFF2-40B4-BE49-F238E27FC236}">
              <a16:creationId xmlns:a16="http://schemas.microsoft.com/office/drawing/2014/main" id="{1F3D596F-12A2-4ED7-B6DC-2D87B53886C2}"/>
            </a:ext>
          </a:extLst>
        </xdr:cNvPr>
        <xdr:cNvCxnSpPr/>
      </xdr:nvCxnSpPr>
      <xdr:spPr>
        <a:xfrm flipV="1">
          <a:off x="9639300" y="6408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21590</xdr:rowOff>
    </xdr:from>
    <xdr:to>
      <xdr:col>46</xdr:col>
      <xdr:colOff>38100</xdr:colOff>
      <xdr:row>37</xdr:row>
      <xdr:rowOff>123190</xdr:rowOff>
    </xdr:to>
    <xdr:sp macro="" textlink="">
      <xdr:nvSpPr>
        <xdr:cNvPr id="135" name="楕円 134">
          <a:extLst>
            <a:ext uri="{FF2B5EF4-FFF2-40B4-BE49-F238E27FC236}">
              <a16:creationId xmlns:a16="http://schemas.microsoft.com/office/drawing/2014/main" id="{184C4734-7B30-4C9D-9316-10FEB3375398}"/>
            </a:ext>
          </a:extLst>
        </xdr:cNvPr>
        <xdr:cNvSpPr/>
      </xdr:nvSpPr>
      <xdr:spPr>
        <a:xfrm>
          <a:off x="869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72390</xdr:rowOff>
    </xdr:from>
    <xdr:to>
      <xdr:col>50</xdr:col>
      <xdr:colOff>114300</xdr:colOff>
      <xdr:row>37</xdr:row>
      <xdr:rowOff>72390</xdr:rowOff>
    </xdr:to>
    <xdr:cxnSp macro="">
      <xdr:nvCxnSpPr>
        <xdr:cNvPr id="136" name="直線コネクタ 135">
          <a:extLst>
            <a:ext uri="{FF2B5EF4-FFF2-40B4-BE49-F238E27FC236}">
              <a16:creationId xmlns:a16="http://schemas.microsoft.com/office/drawing/2014/main" id="{187D52D7-C29B-4E22-A88D-484D4844FF63}"/>
            </a:ext>
          </a:extLst>
        </xdr:cNvPr>
        <xdr:cNvCxnSpPr/>
      </xdr:nvCxnSpPr>
      <xdr:spPr>
        <a:xfrm>
          <a:off x="8750300" y="6416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130810</xdr:rowOff>
    </xdr:to>
    <xdr:sp macro="" textlink="">
      <xdr:nvSpPr>
        <xdr:cNvPr id="137" name="楕円 136">
          <a:extLst>
            <a:ext uri="{FF2B5EF4-FFF2-40B4-BE49-F238E27FC236}">
              <a16:creationId xmlns:a16="http://schemas.microsoft.com/office/drawing/2014/main" id="{06B67A6F-94B8-4B0B-9470-2DA6EA29ABCA}"/>
            </a:ext>
          </a:extLst>
        </xdr:cNvPr>
        <xdr:cNvSpPr/>
      </xdr:nvSpPr>
      <xdr:spPr>
        <a:xfrm>
          <a:off x="781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72390</xdr:rowOff>
    </xdr:from>
    <xdr:to>
      <xdr:col>45</xdr:col>
      <xdr:colOff>177800</xdr:colOff>
      <xdr:row>37</xdr:row>
      <xdr:rowOff>80010</xdr:rowOff>
    </xdr:to>
    <xdr:cxnSp macro="">
      <xdr:nvCxnSpPr>
        <xdr:cNvPr id="138" name="直線コネクタ 137">
          <a:extLst>
            <a:ext uri="{FF2B5EF4-FFF2-40B4-BE49-F238E27FC236}">
              <a16:creationId xmlns:a16="http://schemas.microsoft.com/office/drawing/2014/main" id="{9080D227-6E82-4644-B804-964C2DCF446C}"/>
            </a:ext>
          </a:extLst>
        </xdr:cNvPr>
        <xdr:cNvCxnSpPr/>
      </xdr:nvCxnSpPr>
      <xdr:spPr>
        <a:xfrm flipV="1">
          <a:off x="7861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29210</xdr:rowOff>
    </xdr:from>
    <xdr:to>
      <xdr:col>36</xdr:col>
      <xdr:colOff>165100</xdr:colOff>
      <xdr:row>37</xdr:row>
      <xdr:rowOff>130810</xdr:rowOff>
    </xdr:to>
    <xdr:sp macro="" textlink="">
      <xdr:nvSpPr>
        <xdr:cNvPr id="139" name="楕円 138">
          <a:extLst>
            <a:ext uri="{FF2B5EF4-FFF2-40B4-BE49-F238E27FC236}">
              <a16:creationId xmlns:a16="http://schemas.microsoft.com/office/drawing/2014/main" id="{08051469-FA42-4F6C-B3CB-3CCEB95FD197}"/>
            </a:ext>
          </a:extLst>
        </xdr:cNvPr>
        <xdr:cNvSpPr/>
      </xdr:nvSpPr>
      <xdr:spPr>
        <a:xfrm>
          <a:off x="692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80010</xdr:rowOff>
    </xdr:from>
    <xdr:to>
      <xdr:col>41</xdr:col>
      <xdr:colOff>50800</xdr:colOff>
      <xdr:row>37</xdr:row>
      <xdr:rowOff>80010</xdr:rowOff>
    </xdr:to>
    <xdr:cxnSp macro="">
      <xdr:nvCxnSpPr>
        <xdr:cNvPr id="140" name="直線コネクタ 139">
          <a:extLst>
            <a:ext uri="{FF2B5EF4-FFF2-40B4-BE49-F238E27FC236}">
              <a16:creationId xmlns:a16="http://schemas.microsoft.com/office/drawing/2014/main" id="{DB2223A5-B831-4820-BADC-96EFB1882F0E}"/>
            </a:ext>
          </a:extLst>
        </xdr:cNvPr>
        <xdr:cNvCxnSpPr/>
      </xdr:nvCxnSpPr>
      <xdr:spPr>
        <a:xfrm>
          <a:off x="6972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F779589E-8C51-4F9D-9DF9-4892DE1D94D3}"/>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5F90EB41-7158-47A5-B969-19743907B059}"/>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20BE7370-588E-4772-A968-A303BEF972DA}"/>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5653F9E3-1FAF-40C2-A196-8BCE75D3C712}"/>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139717</xdr:rowOff>
    </xdr:from>
    <xdr:ext cx="469744" cy="259045"/>
    <xdr:sp macro="" textlink="">
      <xdr:nvSpPr>
        <xdr:cNvPr id="145" name="n_1mainValue【図書館】&#10;一人当たり面積">
          <a:extLst>
            <a:ext uri="{FF2B5EF4-FFF2-40B4-BE49-F238E27FC236}">
              <a16:creationId xmlns:a16="http://schemas.microsoft.com/office/drawing/2014/main" id="{BC0143CC-B507-445E-A0BF-0BD0D900D420}"/>
            </a:ext>
          </a:extLst>
        </xdr:cNvPr>
        <xdr:cNvSpPr txBox="1"/>
      </xdr:nvSpPr>
      <xdr:spPr>
        <a:xfrm>
          <a:off x="93917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139717</xdr:rowOff>
    </xdr:from>
    <xdr:ext cx="469744" cy="259045"/>
    <xdr:sp macro="" textlink="">
      <xdr:nvSpPr>
        <xdr:cNvPr id="146" name="n_2mainValue【図書館】&#10;一人当たり面積">
          <a:extLst>
            <a:ext uri="{FF2B5EF4-FFF2-40B4-BE49-F238E27FC236}">
              <a16:creationId xmlns:a16="http://schemas.microsoft.com/office/drawing/2014/main" id="{46718D3F-C034-4D4D-A134-909F2679E6EE}"/>
            </a:ext>
          </a:extLst>
        </xdr:cNvPr>
        <xdr:cNvSpPr txBox="1"/>
      </xdr:nvSpPr>
      <xdr:spPr>
        <a:xfrm>
          <a:off x="8515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147337</xdr:rowOff>
    </xdr:from>
    <xdr:ext cx="469744" cy="259045"/>
    <xdr:sp macro="" textlink="">
      <xdr:nvSpPr>
        <xdr:cNvPr id="147" name="n_3mainValue【図書館】&#10;一人当たり面積">
          <a:extLst>
            <a:ext uri="{FF2B5EF4-FFF2-40B4-BE49-F238E27FC236}">
              <a16:creationId xmlns:a16="http://schemas.microsoft.com/office/drawing/2014/main" id="{AF75FCE7-AF15-495B-966A-CE536175A1E2}"/>
            </a:ext>
          </a:extLst>
        </xdr:cNvPr>
        <xdr:cNvSpPr txBox="1"/>
      </xdr:nvSpPr>
      <xdr:spPr>
        <a:xfrm>
          <a:off x="7626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147337</xdr:rowOff>
    </xdr:from>
    <xdr:ext cx="469744" cy="259045"/>
    <xdr:sp macro="" textlink="">
      <xdr:nvSpPr>
        <xdr:cNvPr id="148" name="n_4mainValue【図書館】&#10;一人当たり面積">
          <a:extLst>
            <a:ext uri="{FF2B5EF4-FFF2-40B4-BE49-F238E27FC236}">
              <a16:creationId xmlns:a16="http://schemas.microsoft.com/office/drawing/2014/main" id="{44C1496F-3AF7-4D56-8334-8624F564B792}"/>
            </a:ext>
          </a:extLst>
        </xdr:cNvPr>
        <xdr:cNvSpPr txBox="1"/>
      </xdr:nvSpPr>
      <xdr:spPr>
        <a:xfrm>
          <a:off x="6737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CF0057E-FCC8-47C7-AA99-AD41427106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C969B1D-B1C3-4DCC-A44F-248881AD65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9E03B1A-D4D5-4573-857E-7053AC7AC9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9F91BC4-99CE-4F08-99C0-B0999979DB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CC3EE30-6316-4DC9-9F60-9897B3DE7B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F85269B-F6A3-41D1-A2A1-99ECE32D85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9C0CB9-2641-4B3A-A9E4-AA0DDA0B2F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E5F5217-B9C2-435D-B64F-D76F3A8F14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6581E00-4001-41B1-B676-9DB82A36BC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B6B55CF-AE7E-41FB-BEEB-8972AF5664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6D5CB15-CE76-496C-8F95-12C760E530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AA51530-2A01-4E8B-9C97-5B5AC32387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B45CECC-C0E5-434D-9624-E93EDA486AB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BFBB3EE-8009-44B4-9F77-5E7418024BC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5F44325-E244-4401-9142-B2438DE52FE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2903EC4-E82D-45E5-A5BA-E91FCBC8048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C52E8A7-DA4F-4A20-B83C-A5E8350602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9E31ADA-4A58-4535-B5AC-D310B07CEB8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76A93E7-D32B-4ABD-A876-46B1785F29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9AB7145-CEA6-4FFC-B5B5-9C9E564D614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B739EB9-EB85-4430-8B16-551D1D3A7A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3D57680-A7FA-4606-AF61-56903F8541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9A8DBE63-DA02-4D6B-99C0-E5571891343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9893426-1EA1-4BA9-9055-3494B4BF40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28379B04-BF0F-48F4-BAE5-CE61C009FA54}"/>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1E8A7AFA-78EB-4D48-8B05-02243AC2AD8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E660350A-4192-4847-A3B8-C934CC0D00C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C053398-A4A7-4FEF-B7A2-5A167ACFCF41}"/>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10E3FE17-18B7-47F1-96DC-71983092C4E6}"/>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F8064381-7F6F-4598-A350-1D18BF6EB8CC}"/>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6F88404C-3DF9-4655-BC52-AB3C708A7445}"/>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320EF525-82EC-4A20-93C7-AA492454AD8B}"/>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B20AF95C-CFFD-43DB-A0A2-FC03C91E8859}"/>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A3575C56-62DB-428E-861C-192A7F9A1C46}"/>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DA87B7AD-82B3-4DB8-B55E-A54B59523231}"/>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03D243-495A-40F3-87FF-03F5F066F1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141DA36-D55D-4398-92EB-B72587A4F2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F8D24EA-6BA5-402A-A478-3D5A2F4648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71DA38-06FA-492D-8FB1-4515380F2B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D92E59B-7460-4DBC-947B-5F52058CEB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9" name="楕円 188">
          <a:extLst>
            <a:ext uri="{FF2B5EF4-FFF2-40B4-BE49-F238E27FC236}">
              <a16:creationId xmlns:a16="http://schemas.microsoft.com/office/drawing/2014/main" id="{AD8053E8-90FB-4DDD-8046-B94EB24C2F40}"/>
            </a:ext>
          </a:extLst>
        </xdr:cNvPr>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E4B33F0-B01A-4AD8-B00B-3744BDF90DE7}"/>
            </a:ext>
          </a:extLst>
        </xdr:cNvPr>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1" name="楕円 190">
          <a:extLst>
            <a:ext uri="{FF2B5EF4-FFF2-40B4-BE49-F238E27FC236}">
              <a16:creationId xmlns:a16="http://schemas.microsoft.com/office/drawing/2014/main" id="{0F4CE363-697D-4EFD-B302-4D2FE0219001}"/>
            </a:ext>
          </a:extLst>
        </xdr:cNvPr>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7620</xdr:rowOff>
    </xdr:to>
    <xdr:cxnSp macro="">
      <xdr:nvCxnSpPr>
        <xdr:cNvPr id="192" name="直線コネクタ 191">
          <a:extLst>
            <a:ext uri="{FF2B5EF4-FFF2-40B4-BE49-F238E27FC236}">
              <a16:creationId xmlns:a16="http://schemas.microsoft.com/office/drawing/2014/main" id="{C1857297-64EC-4820-8DD1-80D41EC7A789}"/>
            </a:ext>
          </a:extLst>
        </xdr:cNvPr>
        <xdr:cNvCxnSpPr/>
      </xdr:nvCxnSpPr>
      <xdr:spPr>
        <a:xfrm>
          <a:off x="3797300" y="10420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3" name="楕円 192">
          <a:extLst>
            <a:ext uri="{FF2B5EF4-FFF2-40B4-BE49-F238E27FC236}">
              <a16:creationId xmlns:a16="http://schemas.microsoft.com/office/drawing/2014/main" id="{24CB2DE2-3B1B-4E19-A085-CA9D797DB568}"/>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133350</xdr:rowOff>
    </xdr:to>
    <xdr:cxnSp macro="">
      <xdr:nvCxnSpPr>
        <xdr:cNvPr id="194" name="直線コネクタ 193">
          <a:extLst>
            <a:ext uri="{FF2B5EF4-FFF2-40B4-BE49-F238E27FC236}">
              <a16:creationId xmlns:a16="http://schemas.microsoft.com/office/drawing/2014/main" id="{348072FE-DF52-4D19-B0DD-FDA12B4DA4C8}"/>
            </a:ext>
          </a:extLst>
        </xdr:cNvPr>
        <xdr:cNvCxnSpPr/>
      </xdr:nvCxnSpPr>
      <xdr:spPr>
        <a:xfrm>
          <a:off x="2908300" y="1037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95" name="楕円 194">
          <a:extLst>
            <a:ext uri="{FF2B5EF4-FFF2-40B4-BE49-F238E27FC236}">
              <a16:creationId xmlns:a16="http://schemas.microsoft.com/office/drawing/2014/main" id="{3DF2C1C5-BFF0-4F5C-9F0F-A40D80A979A2}"/>
            </a:ext>
          </a:extLst>
        </xdr:cNvPr>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47625</xdr:rowOff>
    </xdr:from>
    <xdr:to>
      <xdr:col>15</xdr:col>
      <xdr:colOff>50800</xdr:colOff>
      <xdr:row>60</xdr:row>
      <xdr:rowOff>91440</xdr:rowOff>
    </xdr:to>
    <xdr:cxnSp macro="">
      <xdr:nvCxnSpPr>
        <xdr:cNvPr id="196" name="直線コネクタ 195">
          <a:extLst>
            <a:ext uri="{FF2B5EF4-FFF2-40B4-BE49-F238E27FC236}">
              <a16:creationId xmlns:a16="http://schemas.microsoft.com/office/drawing/2014/main" id="{5318E823-32D0-48C7-9DE3-EDD1E58CA85D}"/>
            </a:ext>
          </a:extLst>
        </xdr:cNvPr>
        <xdr:cNvCxnSpPr/>
      </xdr:nvCxnSpPr>
      <xdr:spPr>
        <a:xfrm>
          <a:off x="2019300" y="10334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7" name="楕円 196">
          <a:extLst>
            <a:ext uri="{FF2B5EF4-FFF2-40B4-BE49-F238E27FC236}">
              <a16:creationId xmlns:a16="http://schemas.microsoft.com/office/drawing/2014/main" id="{0F1B1DB7-456A-46C2-BAA9-2DB96ADB2714}"/>
            </a:ext>
          </a:extLst>
        </xdr:cNvPr>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47625</xdr:rowOff>
    </xdr:to>
    <xdr:cxnSp macro="">
      <xdr:nvCxnSpPr>
        <xdr:cNvPr id="198" name="直線コネクタ 197">
          <a:extLst>
            <a:ext uri="{FF2B5EF4-FFF2-40B4-BE49-F238E27FC236}">
              <a16:creationId xmlns:a16="http://schemas.microsoft.com/office/drawing/2014/main" id="{5CCB7329-3BFE-4DCA-B775-B7BE5D259B83}"/>
            </a:ext>
          </a:extLst>
        </xdr:cNvPr>
        <xdr:cNvCxnSpPr/>
      </xdr:nvCxnSpPr>
      <xdr:spPr>
        <a:xfrm>
          <a:off x="1130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F1C95E95-1FBB-4142-AA8D-7A302E98A19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1BC0B4CC-E6BC-4B02-AC8D-B62E95624445}"/>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5F00C60C-9497-4EE0-A729-529A2F3B575F}"/>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33DD24F4-33D9-4109-B6E1-9FC52852DE02}"/>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3" name="n_1mainValue【体育館・プール】&#10;有形固定資産減価償却率">
          <a:extLst>
            <a:ext uri="{FF2B5EF4-FFF2-40B4-BE49-F238E27FC236}">
              <a16:creationId xmlns:a16="http://schemas.microsoft.com/office/drawing/2014/main" id="{268B24C8-8D1E-4E79-8D75-1FC59D7C3872}"/>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4" name="n_2mainValue【体育館・プール】&#10;有形固定資産減価償却率">
          <a:extLst>
            <a:ext uri="{FF2B5EF4-FFF2-40B4-BE49-F238E27FC236}">
              <a16:creationId xmlns:a16="http://schemas.microsoft.com/office/drawing/2014/main" id="{2D809300-70DA-44D1-97A1-F8318F1E0B46}"/>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205" name="n_3mainValue【体育館・プール】&#10;有形固定資産減価償却率">
          <a:extLst>
            <a:ext uri="{FF2B5EF4-FFF2-40B4-BE49-F238E27FC236}">
              <a16:creationId xmlns:a16="http://schemas.microsoft.com/office/drawing/2014/main" id="{C4092EF0-8341-4434-8456-DF9B71660445}"/>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6" name="n_4mainValue【体育館・プール】&#10;有形固定資産減価償却率">
          <a:extLst>
            <a:ext uri="{FF2B5EF4-FFF2-40B4-BE49-F238E27FC236}">
              <a16:creationId xmlns:a16="http://schemas.microsoft.com/office/drawing/2014/main" id="{9DDE2625-276D-4F75-A379-C1F8B0AA594E}"/>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DDE49A7-FC93-4C90-AF7C-E667B5B074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7968046-A25F-4E7B-A528-0D80AE19F0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6A11E85-1D41-4C0A-BDFB-5D9C1EE9DF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DD1CD9C-70A0-48C6-879A-C8E1A23910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79BAC36-7416-43DC-B479-609E832E9D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05926B-7522-49B1-8C29-A7E97BDE5D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1C6D798-C526-4F19-87ED-F2E489D9D0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8BC8421-7814-439D-8FF7-2327F386AB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66A4075-C029-49D8-B469-2B4B2D6133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61CB9CD-2693-46B7-B0F1-47E24E118B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AE71A61-1665-472E-A47D-D67D720871A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E53DA0DF-A0EB-4B90-B485-CA710272CCA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7E58938-7160-4DD1-8ACE-953F83E25F5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93CCBFA0-E173-4E6C-88F4-24998F8E256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2B4935D-DD59-4EBC-93F1-B72C5C72854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BFB08C9A-E1A9-4094-9882-43DC09796A4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B90D7E8-DD8B-4C39-A62C-A3D97AAA614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CD94801-3315-42DA-8BA8-06C9E874AE5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C5CDAC1-6516-44ED-B3AF-9DE34AAA6AF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C0642105-8069-4295-AA02-5C79087C204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F7E9EB9-42CB-4783-A0B0-531916D3940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963CCDB6-80D0-4F4B-92F6-B820617B937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0A34315-E8D4-4BC8-ADDB-37CB99FBD4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68138059-28E4-4C6F-AC4C-CB756BC6B82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3EBC082-626B-4640-A396-382D6A68C8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B23D3CB5-48D1-4750-9685-98DFBFE90B2D}"/>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7B3FD094-6458-4A10-849C-B1CD532CB4B3}"/>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2113A4B1-277B-45DF-94EC-229473823F4E}"/>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5EE63E32-3F58-490B-A373-2EFFA1D47DFC}"/>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CBB17D17-936D-4E3A-824D-B70D14065524}"/>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E8CA5111-5BDC-4E6D-8868-2F79FF314CF8}"/>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D77C56A3-FFC2-4863-8AB3-42BD204947DD}"/>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65577C18-9A02-4A2C-A18E-0EDBE0E4380C}"/>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4E21EBC5-602A-4DB8-A0F6-2169830C32EA}"/>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B9E7175B-2D4D-4B1D-BA0F-A639CB81306C}"/>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EC93827E-D1DB-48C8-8A02-DD6C52DCBB86}"/>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391B2D3-E32D-423A-9889-451BB08680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B170D91-4B51-4490-8FE4-3AF94FD0A2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F5B80DC-71BC-475D-897E-392B4D8FE2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1E65341-52B3-44BD-9BEF-AA11CF8C85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5D244ED-D4A7-4C6D-BB6C-3023887BC9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101056</xdr:rowOff>
    </xdr:from>
    <xdr:to>
      <xdr:col>55</xdr:col>
      <xdr:colOff>50800</xdr:colOff>
      <xdr:row>61</xdr:row>
      <xdr:rowOff>31206</xdr:rowOff>
    </xdr:to>
    <xdr:sp macro="" textlink="">
      <xdr:nvSpPr>
        <xdr:cNvPr id="248" name="楕円 247">
          <a:extLst>
            <a:ext uri="{FF2B5EF4-FFF2-40B4-BE49-F238E27FC236}">
              <a16:creationId xmlns:a16="http://schemas.microsoft.com/office/drawing/2014/main" id="{85C101A3-A4AA-4432-BC59-A488260BF8C6}"/>
            </a:ext>
          </a:extLst>
        </xdr:cNvPr>
        <xdr:cNvSpPr/>
      </xdr:nvSpPr>
      <xdr:spPr>
        <a:xfrm>
          <a:off x="10426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123933</xdr:rowOff>
    </xdr:from>
    <xdr:ext cx="469744" cy="259045"/>
    <xdr:sp macro="" textlink="">
      <xdr:nvSpPr>
        <xdr:cNvPr id="249" name="【体育館・プール】&#10;一人当たり面積該当値テキスト">
          <a:extLst>
            <a:ext uri="{FF2B5EF4-FFF2-40B4-BE49-F238E27FC236}">
              <a16:creationId xmlns:a16="http://schemas.microsoft.com/office/drawing/2014/main" id="{A39D881F-21E3-4F18-86EE-D5B96ADD18EA}"/>
            </a:ext>
          </a:extLst>
        </xdr:cNvPr>
        <xdr:cNvSpPr txBox="1"/>
      </xdr:nvSpPr>
      <xdr:spPr>
        <a:xfrm>
          <a:off x="10515600"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104322</xdr:rowOff>
    </xdr:from>
    <xdr:to>
      <xdr:col>50</xdr:col>
      <xdr:colOff>165100</xdr:colOff>
      <xdr:row>61</xdr:row>
      <xdr:rowOff>34472</xdr:rowOff>
    </xdr:to>
    <xdr:sp macro="" textlink="">
      <xdr:nvSpPr>
        <xdr:cNvPr id="250" name="楕円 249">
          <a:extLst>
            <a:ext uri="{FF2B5EF4-FFF2-40B4-BE49-F238E27FC236}">
              <a16:creationId xmlns:a16="http://schemas.microsoft.com/office/drawing/2014/main" id="{30C858CA-74D4-4EB9-B267-3E934CC311C6}"/>
            </a:ext>
          </a:extLst>
        </xdr:cNvPr>
        <xdr:cNvSpPr/>
      </xdr:nvSpPr>
      <xdr:spPr>
        <a:xfrm>
          <a:off x="958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151856</xdr:rowOff>
    </xdr:from>
    <xdr:to>
      <xdr:col>55</xdr:col>
      <xdr:colOff>0</xdr:colOff>
      <xdr:row>60</xdr:row>
      <xdr:rowOff>155122</xdr:rowOff>
    </xdr:to>
    <xdr:cxnSp macro="">
      <xdr:nvCxnSpPr>
        <xdr:cNvPr id="251" name="直線コネクタ 250">
          <a:extLst>
            <a:ext uri="{FF2B5EF4-FFF2-40B4-BE49-F238E27FC236}">
              <a16:creationId xmlns:a16="http://schemas.microsoft.com/office/drawing/2014/main" id="{648E10EE-4059-4E69-9DF8-A2751809377D}"/>
            </a:ext>
          </a:extLst>
        </xdr:cNvPr>
        <xdr:cNvCxnSpPr/>
      </xdr:nvCxnSpPr>
      <xdr:spPr>
        <a:xfrm flipV="1">
          <a:off x="9639300" y="104388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105954</xdr:rowOff>
    </xdr:from>
    <xdr:to>
      <xdr:col>46</xdr:col>
      <xdr:colOff>38100</xdr:colOff>
      <xdr:row>61</xdr:row>
      <xdr:rowOff>36104</xdr:rowOff>
    </xdr:to>
    <xdr:sp macro="" textlink="">
      <xdr:nvSpPr>
        <xdr:cNvPr id="252" name="楕円 251">
          <a:extLst>
            <a:ext uri="{FF2B5EF4-FFF2-40B4-BE49-F238E27FC236}">
              <a16:creationId xmlns:a16="http://schemas.microsoft.com/office/drawing/2014/main" id="{28FFDEA8-9C70-48A4-A9B0-75CE31F9D284}"/>
            </a:ext>
          </a:extLst>
        </xdr:cNvPr>
        <xdr:cNvSpPr/>
      </xdr:nvSpPr>
      <xdr:spPr>
        <a:xfrm>
          <a:off x="869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155122</xdr:rowOff>
    </xdr:from>
    <xdr:to>
      <xdr:col>50</xdr:col>
      <xdr:colOff>114300</xdr:colOff>
      <xdr:row>60</xdr:row>
      <xdr:rowOff>156754</xdr:rowOff>
    </xdr:to>
    <xdr:cxnSp macro="">
      <xdr:nvCxnSpPr>
        <xdr:cNvPr id="253" name="直線コネクタ 252">
          <a:extLst>
            <a:ext uri="{FF2B5EF4-FFF2-40B4-BE49-F238E27FC236}">
              <a16:creationId xmlns:a16="http://schemas.microsoft.com/office/drawing/2014/main" id="{B0C34710-C9FF-43C6-9201-CEE476652B40}"/>
            </a:ext>
          </a:extLst>
        </xdr:cNvPr>
        <xdr:cNvCxnSpPr/>
      </xdr:nvCxnSpPr>
      <xdr:spPr>
        <a:xfrm flipV="1">
          <a:off x="8750300" y="104421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4" name="楕円 253">
          <a:extLst>
            <a:ext uri="{FF2B5EF4-FFF2-40B4-BE49-F238E27FC236}">
              <a16:creationId xmlns:a16="http://schemas.microsoft.com/office/drawing/2014/main" id="{CD66254B-BA50-44E2-975D-2CE70FB5693F}"/>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156754</xdr:rowOff>
    </xdr:from>
    <xdr:to>
      <xdr:col>45</xdr:col>
      <xdr:colOff>177800</xdr:colOff>
      <xdr:row>60</xdr:row>
      <xdr:rowOff>160020</xdr:rowOff>
    </xdr:to>
    <xdr:cxnSp macro="">
      <xdr:nvCxnSpPr>
        <xdr:cNvPr id="255" name="直線コネクタ 254">
          <a:extLst>
            <a:ext uri="{FF2B5EF4-FFF2-40B4-BE49-F238E27FC236}">
              <a16:creationId xmlns:a16="http://schemas.microsoft.com/office/drawing/2014/main" id="{C6F55A7C-DBCB-412D-8AC6-8919A57B3EBF}"/>
            </a:ext>
          </a:extLst>
        </xdr:cNvPr>
        <xdr:cNvCxnSpPr/>
      </xdr:nvCxnSpPr>
      <xdr:spPr>
        <a:xfrm flipV="1">
          <a:off x="7861300" y="104437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56" name="楕円 255">
          <a:extLst>
            <a:ext uri="{FF2B5EF4-FFF2-40B4-BE49-F238E27FC236}">
              <a16:creationId xmlns:a16="http://schemas.microsoft.com/office/drawing/2014/main" id="{4A95F07D-A996-4A2D-AA21-58FFF1AF7D91}"/>
            </a:ext>
          </a:extLst>
        </xdr:cNvPr>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60</xdr:row>
      <xdr:rowOff>160020</xdr:rowOff>
    </xdr:to>
    <xdr:cxnSp macro="">
      <xdr:nvCxnSpPr>
        <xdr:cNvPr id="257" name="直線コネクタ 256">
          <a:extLst>
            <a:ext uri="{FF2B5EF4-FFF2-40B4-BE49-F238E27FC236}">
              <a16:creationId xmlns:a16="http://schemas.microsoft.com/office/drawing/2014/main" id="{F17F917A-CE18-4EC8-968B-B467B0A4E762}"/>
            </a:ext>
          </a:extLst>
        </xdr:cNvPr>
        <xdr:cNvCxnSpPr/>
      </xdr:nvCxnSpPr>
      <xdr:spPr>
        <a:xfrm>
          <a:off x="6972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2FD55725-E7F0-4FB1-85EB-C8801B7D2077}"/>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D2EDB694-6A18-4F0C-8698-9B0ECDF14FEB}"/>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843F8488-3FC2-4277-8126-2E2829BC9B7B}"/>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8A834D79-3742-433C-8A3E-8D8D1E4ED41D}"/>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50999</xdr:rowOff>
    </xdr:from>
    <xdr:ext cx="469744" cy="259045"/>
    <xdr:sp macro="" textlink="">
      <xdr:nvSpPr>
        <xdr:cNvPr id="262" name="n_1mainValue【体育館・プール】&#10;一人当たり面積">
          <a:extLst>
            <a:ext uri="{FF2B5EF4-FFF2-40B4-BE49-F238E27FC236}">
              <a16:creationId xmlns:a16="http://schemas.microsoft.com/office/drawing/2014/main" id="{26C17DE6-D10B-4917-B1E3-D07507489866}"/>
            </a:ext>
          </a:extLst>
        </xdr:cNvPr>
        <xdr:cNvSpPr txBox="1"/>
      </xdr:nvSpPr>
      <xdr:spPr>
        <a:xfrm>
          <a:off x="93917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52631</xdr:rowOff>
    </xdr:from>
    <xdr:ext cx="469744" cy="259045"/>
    <xdr:sp macro="" textlink="">
      <xdr:nvSpPr>
        <xdr:cNvPr id="263" name="n_2mainValue【体育館・プール】&#10;一人当たり面積">
          <a:extLst>
            <a:ext uri="{FF2B5EF4-FFF2-40B4-BE49-F238E27FC236}">
              <a16:creationId xmlns:a16="http://schemas.microsoft.com/office/drawing/2014/main" id="{AE0D3241-4C99-4B6F-A7D7-E63EAEF46C60}"/>
            </a:ext>
          </a:extLst>
        </xdr:cNvPr>
        <xdr:cNvSpPr txBox="1"/>
      </xdr:nvSpPr>
      <xdr:spPr>
        <a:xfrm>
          <a:off x="8515427" y="101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264" name="n_3mainValue【体育館・プール】&#10;一人当たり面積">
          <a:extLst>
            <a:ext uri="{FF2B5EF4-FFF2-40B4-BE49-F238E27FC236}">
              <a16:creationId xmlns:a16="http://schemas.microsoft.com/office/drawing/2014/main" id="{84E95F54-1FC9-420C-A2E2-290FE2960AF3}"/>
            </a:ext>
          </a:extLst>
        </xdr:cNvPr>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55897</xdr:rowOff>
    </xdr:from>
    <xdr:ext cx="469744" cy="259045"/>
    <xdr:sp macro="" textlink="">
      <xdr:nvSpPr>
        <xdr:cNvPr id="265" name="n_4mainValue【体育館・プール】&#10;一人当たり面積">
          <a:extLst>
            <a:ext uri="{FF2B5EF4-FFF2-40B4-BE49-F238E27FC236}">
              <a16:creationId xmlns:a16="http://schemas.microsoft.com/office/drawing/2014/main" id="{48217A4D-7F46-4B51-9F32-84118BED94A2}"/>
            </a:ext>
          </a:extLst>
        </xdr:cNvPr>
        <xdr:cNvSpPr txBox="1"/>
      </xdr:nvSpPr>
      <xdr:spPr>
        <a:xfrm>
          <a:off x="6737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7B30687-EA54-4247-BBF9-6368FE4DFA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4F27313-67B0-480C-83FA-6F09A2EBA9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6E92944-AF08-4BE6-94E2-98957D5807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FD66EEA-175D-4BB1-A2E2-C77BBED28F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350DC99-706E-4D51-A186-6B10090243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041B2FB-E76B-41C6-940C-ACBE8B8A6F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B7AB28A-94EA-4D37-83B9-F85B8AE10B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1D7BBFE-9BC3-4656-B0DF-CA96044A3D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5EC6B59-4CAC-4FBE-8E6B-9143F92116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3CCC677-685D-40C4-857F-0B9FBF018F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26198ED-E26C-4545-86D5-32409B07C2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96F3F2C-8294-44C9-A202-A8212AF36D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DFE83E2-6167-47E7-8F70-B559B94B58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4D699BD3-B572-444E-855D-D945CF3E42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CB98342-88B0-49E7-85A9-3AB1A9489B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86AA0A2-E28F-4B32-BCE8-FA66E027422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17E1352-2ED4-4A6C-8A09-3F0A196886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C0C4002-7746-4DDC-B98D-C3E6780FC8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BEBF133-FCCA-43DE-B4E5-8E43D8159F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34DC9EC-B3CE-40E2-8051-14FA7EC4BF8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112021E-C606-456C-9CA1-A56167AB27C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C438C00-18D1-4DBF-90D8-6ACDD16365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30AB5B78-4264-4D37-825D-02D4383BF06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98BCF8E-AAA1-49A3-A76D-54CF3D6A0A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5003817D-4E04-43AB-B174-DC5E13E01663}"/>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D8B075D-0465-4B8A-A334-6D7C2FDD5F16}"/>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FA975D6A-9F21-4E15-A34F-52320B6A861E}"/>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EF766CDB-7880-47C9-9218-8C89DA283B69}"/>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1C298E9A-51AF-414D-8EAD-7F02C5D1965B}"/>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950A370-52D7-4792-B782-98F59373F44B}"/>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ED3E8E28-284F-44BB-88A4-B7F1DD3CF088}"/>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4321DA09-943F-46B4-BEAA-2D7D82EF6513}"/>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8F97CBEC-DA13-445F-B0A9-C38F2613E9C7}"/>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9659650-468B-4C30-8127-3F17BE57C5E5}"/>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8933FA28-CEE4-460F-8C6A-77B39EF17A37}"/>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73B7826-C421-41E1-B5B1-4FB2C84AD8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C1DA89-4C4D-4750-BD43-9D913489A3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EF17C6-59E4-4D6D-9FAB-BECCAE08BC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33EE12B-213A-40AF-B465-9C8300C1DE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7644AA6-8E76-4A62-AC59-1E1F5F033C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17780</xdr:rowOff>
    </xdr:from>
    <xdr:to>
      <xdr:col>24</xdr:col>
      <xdr:colOff>114300</xdr:colOff>
      <xdr:row>84</xdr:row>
      <xdr:rowOff>119380</xdr:rowOff>
    </xdr:to>
    <xdr:sp macro="" textlink="">
      <xdr:nvSpPr>
        <xdr:cNvPr id="306" name="楕円 305">
          <a:extLst>
            <a:ext uri="{FF2B5EF4-FFF2-40B4-BE49-F238E27FC236}">
              <a16:creationId xmlns:a16="http://schemas.microsoft.com/office/drawing/2014/main" id="{D9581C4E-F8A0-4E81-BB1D-518D91F021B3}"/>
            </a:ext>
          </a:extLst>
        </xdr:cNvPr>
        <xdr:cNvSpPr/>
      </xdr:nvSpPr>
      <xdr:spPr>
        <a:xfrm>
          <a:off x="4584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167657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772BEA6-6E01-48C4-91E4-0EE887B21F03}"/>
            </a:ext>
          </a:extLst>
        </xdr:cNvPr>
        <xdr:cNvSpPr txBox="1"/>
      </xdr:nvSpPr>
      <xdr:spPr>
        <a:xfrm>
          <a:off x="4673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8" name="楕円 307">
          <a:extLst>
            <a:ext uri="{FF2B5EF4-FFF2-40B4-BE49-F238E27FC236}">
              <a16:creationId xmlns:a16="http://schemas.microsoft.com/office/drawing/2014/main" id="{CEEDDD97-08FD-4EA2-AABC-05E385308D7A}"/>
            </a:ext>
          </a:extLst>
        </xdr:cNvPr>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68580</xdr:rowOff>
    </xdr:to>
    <xdr:cxnSp macro="">
      <xdr:nvCxnSpPr>
        <xdr:cNvPr id="309" name="直線コネクタ 308">
          <a:extLst>
            <a:ext uri="{FF2B5EF4-FFF2-40B4-BE49-F238E27FC236}">
              <a16:creationId xmlns:a16="http://schemas.microsoft.com/office/drawing/2014/main" id="{7D2F484B-A35D-4525-91F9-FD26A33F25C3}"/>
            </a:ext>
          </a:extLst>
        </xdr:cNvPr>
        <xdr:cNvCxnSpPr/>
      </xdr:nvCxnSpPr>
      <xdr:spPr>
        <a:xfrm>
          <a:off x="3797300" y="144265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10" name="楕円 309">
          <a:extLst>
            <a:ext uri="{FF2B5EF4-FFF2-40B4-BE49-F238E27FC236}">
              <a16:creationId xmlns:a16="http://schemas.microsoft.com/office/drawing/2014/main" id="{3ABA8132-5462-4868-A39F-9B43F8B3EC29}"/>
            </a:ext>
          </a:extLst>
        </xdr:cNvPr>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24764</xdr:rowOff>
    </xdr:to>
    <xdr:cxnSp macro="">
      <xdr:nvCxnSpPr>
        <xdr:cNvPr id="311" name="直線コネクタ 310">
          <a:extLst>
            <a:ext uri="{FF2B5EF4-FFF2-40B4-BE49-F238E27FC236}">
              <a16:creationId xmlns:a16="http://schemas.microsoft.com/office/drawing/2014/main" id="{00E34610-2660-4835-AECA-CD644364E909}"/>
            </a:ext>
          </a:extLst>
        </xdr:cNvPr>
        <xdr:cNvCxnSpPr/>
      </xdr:nvCxnSpPr>
      <xdr:spPr>
        <a:xfrm>
          <a:off x="2908300" y="143903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57786</xdr:rowOff>
    </xdr:from>
    <xdr:to>
      <xdr:col>10</xdr:col>
      <xdr:colOff>165100</xdr:colOff>
      <xdr:row>83</xdr:row>
      <xdr:rowOff>159386</xdr:rowOff>
    </xdr:to>
    <xdr:sp macro="" textlink="">
      <xdr:nvSpPr>
        <xdr:cNvPr id="312" name="楕円 311">
          <a:extLst>
            <a:ext uri="{FF2B5EF4-FFF2-40B4-BE49-F238E27FC236}">
              <a16:creationId xmlns:a16="http://schemas.microsoft.com/office/drawing/2014/main" id="{85C9A65B-8FB5-4D2E-883B-153EFD6A674B}"/>
            </a:ext>
          </a:extLst>
        </xdr:cNvPr>
        <xdr:cNvSpPr/>
      </xdr:nvSpPr>
      <xdr:spPr>
        <a:xfrm>
          <a:off x="1968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160020</xdr:rowOff>
    </xdr:to>
    <xdr:cxnSp macro="">
      <xdr:nvCxnSpPr>
        <xdr:cNvPr id="313" name="直線コネクタ 312">
          <a:extLst>
            <a:ext uri="{FF2B5EF4-FFF2-40B4-BE49-F238E27FC236}">
              <a16:creationId xmlns:a16="http://schemas.microsoft.com/office/drawing/2014/main" id="{DE0E8312-091E-45F4-831F-297A8751D68A}"/>
            </a:ext>
          </a:extLst>
        </xdr:cNvPr>
        <xdr:cNvCxnSpPr/>
      </xdr:nvCxnSpPr>
      <xdr:spPr>
        <a:xfrm>
          <a:off x="2019300" y="143389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4" name="楕円 313">
          <a:extLst>
            <a:ext uri="{FF2B5EF4-FFF2-40B4-BE49-F238E27FC236}">
              <a16:creationId xmlns:a16="http://schemas.microsoft.com/office/drawing/2014/main" id="{7B08220F-3C52-4A45-B0FB-6DDF7449B12E}"/>
            </a:ext>
          </a:extLst>
        </xdr:cNvPr>
        <xdr:cNvSpPr/>
      </xdr:nvSpPr>
      <xdr:spPr>
        <a:xfrm>
          <a:off x="107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108586</xdr:rowOff>
    </xdr:to>
    <xdr:cxnSp macro="">
      <xdr:nvCxnSpPr>
        <xdr:cNvPr id="315" name="直線コネクタ 314">
          <a:extLst>
            <a:ext uri="{FF2B5EF4-FFF2-40B4-BE49-F238E27FC236}">
              <a16:creationId xmlns:a16="http://schemas.microsoft.com/office/drawing/2014/main" id="{CE8C302A-D801-49BE-82D1-E3003E33C554}"/>
            </a:ext>
          </a:extLst>
        </xdr:cNvPr>
        <xdr:cNvCxnSpPr/>
      </xdr:nvCxnSpPr>
      <xdr:spPr>
        <a:xfrm>
          <a:off x="1130300" y="14298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7ACD6605-5347-4324-B751-5A5CA5E469D7}"/>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A0323057-8BED-4C45-ABC9-F617C39C3284}"/>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73E9B157-6BE4-48B7-91C3-8CB18BC4EC58}"/>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7B08504A-1A66-4C44-A44F-74155BC7A62D}"/>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20" name="n_1mainValue【福祉施設】&#10;有形固定資産減価償却率">
          <a:extLst>
            <a:ext uri="{FF2B5EF4-FFF2-40B4-BE49-F238E27FC236}">
              <a16:creationId xmlns:a16="http://schemas.microsoft.com/office/drawing/2014/main" id="{ECAB5568-DD24-4CD4-84D7-E4643EB33F2B}"/>
            </a:ext>
          </a:extLst>
        </xdr:cNvPr>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1" name="n_2mainValue【福祉施設】&#10;有形固定資産減価償却率">
          <a:extLst>
            <a:ext uri="{FF2B5EF4-FFF2-40B4-BE49-F238E27FC236}">
              <a16:creationId xmlns:a16="http://schemas.microsoft.com/office/drawing/2014/main" id="{77E1B5CE-ECB8-4A0B-8FBE-AA9A67C1D75F}"/>
            </a:ext>
          </a:extLst>
        </xdr:cNvPr>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150513</xdr:rowOff>
    </xdr:from>
    <xdr:ext cx="405111" cy="259045"/>
    <xdr:sp macro="" textlink="">
      <xdr:nvSpPr>
        <xdr:cNvPr id="322" name="n_3mainValue【福祉施設】&#10;有形固定資産減価償却率">
          <a:extLst>
            <a:ext uri="{FF2B5EF4-FFF2-40B4-BE49-F238E27FC236}">
              <a16:creationId xmlns:a16="http://schemas.microsoft.com/office/drawing/2014/main" id="{FA5E855C-1ADA-4F95-986D-3166611C9417}"/>
            </a:ext>
          </a:extLst>
        </xdr:cNvPr>
        <xdr:cNvSpPr txBox="1"/>
      </xdr:nvSpPr>
      <xdr:spPr>
        <a:xfrm>
          <a:off x="1816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3" name="n_4mainValue【福祉施設】&#10;有形固定資産減価償却率">
          <a:extLst>
            <a:ext uri="{FF2B5EF4-FFF2-40B4-BE49-F238E27FC236}">
              <a16:creationId xmlns:a16="http://schemas.microsoft.com/office/drawing/2014/main" id="{1EBADAB3-5381-4C6A-8315-FDAA5990F4CD}"/>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BEF6B6D-E29E-4CED-A1F7-FF30B8789C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919E0DC-AA77-4987-9A14-9D416565AE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F495384-B551-4D0B-AC80-C8BAB69431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6FD1DB3-0504-4500-AAAE-14DEC7B727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06BB071-FBE1-45FC-BAFB-4351B8AD56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AEF5D8B-3BE1-4BFB-A783-AEC36E39F6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4816034-7B12-45CB-8426-1A2CFC7C76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930E78F-AB64-4D7B-8A30-E707F9D399C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FDE548D-CAC4-4DC7-8D3B-140BA2A6AD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D8503E1-435F-4643-AA5C-5A65ECC7A9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4EAA182-E26C-4382-A0AF-984EA76E29E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D8F6477-C8E2-4C7D-BF33-F760A3416B6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D2DD1658-FFEC-4E6B-AC95-F1D6393C795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9BF7AD25-3B57-449C-959B-35389886A23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236107D9-E564-470D-9B92-C9ABF8A928C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EFEA2BA9-D44C-43D2-A6BD-F16FD76E9A5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ADA6038-F485-42DC-B4F8-777D7962E31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317E5179-BC40-4280-91C5-2F9279DBFA7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A25F6D5A-1167-4A39-B176-BDAF983F693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21576F5E-12C3-4C80-A276-1F4B4A80367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7C2844A8-08D0-408B-8C6B-9A114F2AD2C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F996E01-4F64-4079-A5F7-B844B9391C4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AB7FF2C-3E0C-4065-B551-DB8321591C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52358FA-9A74-4B44-B528-3508FE30D4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58992616-5638-4133-B161-B7F830B906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DAE45F55-6EE8-4BDD-89F8-23437EE773A2}"/>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D7462209-F76E-49FE-A02A-E64FB94E668C}"/>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F272DDF7-82BF-4FD6-9476-71968F0B203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45B271D7-90CD-46D9-9109-8419753D0024}"/>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A9C67D9-32C9-41B0-ABD8-F21347CBFDC9}"/>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2E8E99D3-7BA5-4E00-8C49-9362C14DCE17}"/>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261A9C71-4930-4B5D-B5E0-66F7BF0347DC}"/>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63F91B07-A30B-4840-8B32-27D4192200F8}"/>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2DC4B442-8F8E-4549-92B5-9AC43B81938E}"/>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9E05BD50-FB0D-4DEC-992D-5632B0B5E6F4}"/>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4560DBB6-86D0-40D5-BFB4-E924E8D504C5}"/>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9083B0B-EF15-484A-97BD-5F68C890EC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6A9080C-340F-474F-893C-29F9B5DA63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C293B6D-2FFD-48A4-99B1-67392B5278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09DDDCA-B4E2-438C-A6E2-A270E76C64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5E2742E-8B0B-45E1-BEE4-079CDAFCFD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82780EED-6D0C-45C6-9298-8043EE01B01A}"/>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a:extLst>
            <a:ext uri="{FF2B5EF4-FFF2-40B4-BE49-F238E27FC236}">
              <a16:creationId xmlns:a16="http://schemas.microsoft.com/office/drawing/2014/main" id="{9A77E30D-E7A0-48EC-B4BF-C23977C7A3F0}"/>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67" name="楕円 366">
          <a:extLst>
            <a:ext uri="{FF2B5EF4-FFF2-40B4-BE49-F238E27FC236}">
              <a16:creationId xmlns:a16="http://schemas.microsoft.com/office/drawing/2014/main" id="{6D33506B-8C0E-4CEE-A078-19D47AE8DF54}"/>
            </a:ext>
          </a:extLst>
        </xdr:cNvPr>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368" name="直線コネクタ 367">
          <a:extLst>
            <a:ext uri="{FF2B5EF4-FFF2-40B4-BE49-F238E27FC236}">
              <a16:creationId xmlns:a16="http://schemas.microsoft.com/office/drawing/2014/main" id="{1CDE6314-541B-40DC-BB0F-03F4FBF74980}"/>
            </a:ext>
          </a:extLst>
        </xdr:cNvPr>
        <xdr:cNvCxnSpPr/>
      </xdr:nvCxnSpPr>
      <xdr:spPr>
        <a:xfrm>
          <a:off x="9639300" y="1474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69" name="楕円 368">
          <a:extLst>
            <a:ext uri="{FF2B5EF4-FFF2-40B4-BE49-F238E27FC236}">
              <a16:creationId xmlns:a16="http://schemas.microsoft.com/office/drawing/2014/main" id="{44489FFC-BEAB-463F-BBBF-F219389817D8}"/>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86</xdr:row>
      <xdr:rowOff>2177</xdr:rowOff>
    </xdr:to>
    <xdr:cxnSp macro="">
      <xdr:nvCxnSpPr>
        <xdr:cNvPr id="370" name="直線コネクタ 369">
          <a:extLst>
            <a:ext uri="{FF2B5EF4-FFF2-40B4-BE49-F238E27FC236}">
              <a16:creationId xmlns:a16="http://schemas.microsoft.com/office/drawing/2014/main" id="{6BCE2D69-47F9-4C53-8F98-485B2CB7BDBB}"/>
            </a:ext>
          </a:extLst>
        </xdr:cNvPr>
        <xdr:cNvCxnSpPr/>
      </xdr:nvCxnSpPr>
      <xdr:spPr>
        <a:xfrm>
          <a:off x="8750300" y="146848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137523</xdr:rowOff>
    </xdr:from>
    <xdr:to>
      <xdr:col>41</xdr:col>
      <xdr:colOff>101600</xdr:colOff>
      <xdr:row>85</xdr:row>
      <xdr:rowOff>67673</xdr:rowOff>
    </xdr:to>
    <xdr:sp macro="" textlink="">
      <xdr:nvSpPr>
        <xdr:cNvPr id="371" name="楕円 370">
          <a:extLst>
            <a:ext uri="{FF2B5EF4-FFF2-40B4-BE49-F238E27FC236}">
              <a16:creationId xmlns:a16="http://schemas.microsoft.com/office/drawing/2014/main" id="{C5A89392-66D2-4864-8703-0048A2BED47E}"/>
            </a:ext>
          </a:extLst>
        </xdr:cNvPr>
        <xdr:cNvSpPr/>
      </xdr:nvSpPr>
      <xdr:spPr>
        <a:xfrm>
          <a:off x="781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16873</xdr:rowOff>
    </xdr:from>
    <xdr:to>
      <xdr:col>45</xdr:col>
      <xdr:colOff>177800</xdr:colOff>
      <xdr:row>85</xdr:row>
      <xdr:rowOff>111579</xdr:rowOff>
    </xdr:to>
    <xdr:cxnSp macro="">
      <xdr:nvCxnSpPr>
        <xdr:cNvPr id="372" name="直線コネクタ 371">
          <a:extLst>
            <a:ext uri="{FF2B5EF4-FFF2-40B4-BE49-F238E27FC236}">
              <a16:creationId xmlns:a16="http://schemas.microsoft.com/office/drawing/2014/main" id="{29EFFDDB-C3E9-4FAF-A202-9F00E64E3C52}"/>
            </a:ext>
          </a:extLst>
        </xdr:cNvPr>
        <xdr:cNvCxnSpPr/>
      </xdr:nvCxnSpPr>
      <xdr:spPr>
        <a:xfrm>
          <a:off x="7861300" y="145901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64044</xdr:rowOff>
    </xdr:from>
    <xdr:to>
      <xdr:col>36</xdr:col>
      <xdr:colOff>165100</xdr:colOff>
      <xdr:row>85</xdr:row>
      <xdr:rowOff>165644</xdr:rowOff>
    </xdr:to>
    <xdr:sp macro="" textlink="">
      <xdr:nvSpPr>
        <xdr:cNvPr id="373" name="楕円 372">
          <a:extLst>
            <a:ext uri="{FF2B5EF4-FFF2-40B4-BE49-F238E27FC236}">
              <a16:creationId xmlns:a16="http://schemas.microsoft.com/office/drawing/2014/main" id="{0EE6667B-19BC-4270-A5EA-B5DD9A503CAE}"/>
            </a:ext>
          </a:extLst>
        </xdr:cNvPr>
        <xdr:cNvSpPr/>
      </xdr:nvSpPr>
      <xdr:spPr>
        <a:xfrm>
          <a:off x="692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16873</xdr:rowOff>
    </xdr:from>
    <xdr:to>
      <xdr:col>41</xdr:col>
      <xdr:colOff>50800</xdr:colOff>
      <xdr:row>85</xdr:row>
      <xdr:rowOff>114844</xdr:rowOff>
    </xdr:to>
    <xdr:cxnSp macro="">
      <xdr:nvCxnSpPr>
        <xdr:cNvPr id="374" name="直線コネクタ 373">
          <a:extLst>
            <a:ext uri="{FF2B5EF4-FFF2-40B4-BE49-F238E27FC236}">
              <a16:creationId xmlns:a16="http://schemas.microsoft.com/office/drawing/2014/main" id="{74AD82E2-926C-461E-8BCC-74A2163CD11F}"/>
            </a:ext>
          </a:extLst>
        </xdr:cNvPr>
        <xdr:cNvCxnSpPr/>
      </xdr:nvCxnSpPr>
      <xdr:spPr>
        <a:xfrm flipV="1">
          <a:off x="6972300" y="145901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68D30F62-BC1B-48ED-8811-96CBBB7F66BE}"/>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2BB5C259-0B65-44D7-8103-C6832C170345}"/>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7EC6DBD0-8475-41A6-89A9-E5604100661D}"/>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E82E0B6D-7D1D-4048-B64D-30F2E2C56495}"/>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79" name="n_1mainValue【福祉施設】&#10;一人当たり面積">
          <a:extLst>
            <a:ext uri="{FF2B5EF4-FFF2-40B4-BE49-F238E27FC236}">
              <a16:creationId xmlns:a16="http://schemas.microsoft.com/office/drawing/2014/main" id="{30DC8104-A5BF-4B0C-AB91-EA5953218076}"/>
            </a:ext>
          </a:extLst>
        </xdr:cNvPr>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80" name="n_2mainValue【福祉施設】&#10;一人当たり面積">
          <a:extLst>
            <a:ext uri="{FF2B5EF4-FFF2-40B4-BE49-F238E27FC236}">
              <a16:creationId xmlns:a16="http://schemas.microsoft.com/office/drawing/2014/main" id="{15001836-6F31-4562-8850-72E2B417479A}"/>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58800</xdr:rowOff>
    </xdr:from>
    <xdr:ext cx="469744" cy="259045"/>
    <xdr:sp macro="" textlink="">
      <xdr:nvSpPr>
        <xdr:cNvPr id="381" name="n_3mainValue【福祉施設】&#10;一人当たり面積">
          <a:extLst>
            <a:ext uri="{FF2B5EF4-FFF2-40B4-BE49-F238E27FC236}">
              <a16:creationId xmlns:a16="http://schemas.microsoft.com/office/drawing/2014/main" id="{C7C50494-C4D8-46D6-A109-BED46FA2BF21}"/>
            </a:ext>
          </a:extLst>
        </xdr:cNvPr>
        <xdr:cNvSpPr txBox="1"/>
      </xdr:nvSpPr>
      <xdr:spPr>
        <a:xfrm>
          <a:off x="7626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156771</xdr:rowOff>
    </xdr:from>
    <xdr:ext cx="469744" cy="259045"/>
    <xdr:sp macro="" textlink="">
      <xdr:nvSpPr>
        <xdr:cNvPr id="382" name="n_4mainValue【福祉施設】&#10;一人当たり面積">
          <a:extLst>
            <a:ext uri="{FF2B5EF4-FFF2-40B4-BE49-F238E27FC236}">
              <a16:creationId xmlns:a16="http://schemas.microsoft.com/office/drawing/2014/main" id="{FE3A1DFB-F47F-4CFB-9CEE-E7E7F7467220}"/>
            </a:ext>
          </a:extLst>
        </xdr:cNvPr>
        <xdr:cNvSpPr txBox="1"/>
      </xdr:nvSpPr>
      <xdr:spPr>
        <a:xfrm>
          <a:off x="6737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66CC00D-CA33-423F-A308-11B54A26EF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EE70F05-3CDD-49D6-933F-0D5C9C1684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E14226B-D4D5-43B7-AFBF-927658D2F9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F915B8E-71CB-41BC-8C9F-8E676DA8AA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32352C8-14C6-4A3F-8C69-02BDBCE78F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7B9ADBF-556F-4EC9-8EE0-F322B42DB3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6C12C59-002A-42AD-873C-D5AED01120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13B3880-DF40-4A98-8D49-850279A0F5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DD689F67-41B3-468B-BD00-D230D9253E3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C78F656-DEBE-459E-80FF-70CB0DF69C0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CB86B61E-A85C-4F45-9163-7234BAF4DAD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2AD26DB-1E51-4C10-B612-45A3125F8BD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31E4D04-D8F0-493D-9668-9D7AFBB4D9A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72E051E1-2CCD-459E-9C71-E71925F279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907855B7-37E8-4966-BC93-9B14A1E626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71632B39-1A8E-4173-9C2C-FD5A4B6FEC7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F6B670B3-BD73-4805-95F1-CF9353C0A91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A6C60700-8473-4F5D-800C-EAC3CAC981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BE9C2B0A-3CDC-401D-9AE1-A0FE336A64F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6B664B92-1760-42B4-BD0B-2A74D11561E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EF8AF13-1CC4-4920-9B26-63A54F9EF26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6169E858-A436-4982-A5A8-968A23359A5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AFBFEF1C-89F3-4EEA-8584-1FD20C23639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CDB9DEF3-9D99-4FFB-B275-99588584329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93B204C2-751A-4FB6-9B04-CBC23AE92E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8A006BBD-90F7-4637-81E1-7DD8F37260D8}"/>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E13B4C78-6C6D-4F56-A969-D8C44B4E93F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ACD5FED9-7D82-4F06-80A6-D6ED2D778D5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6C4DB4B0-8A3D-4F5B-8D36-29EF4BD3D67C}"/>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3B822E54-0B5F-4F23-96F4-BA734667BBF6}"/>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87F547A3-6A68-4D5A-9C8F-FB7AA97C97BC}"/>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2DD2D623-6B46-40BF-A2B8-FA0DB6EA56AF}"/>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4A6A1396-F997-41E9-A235-CC0F4D1516B2}"/>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F397723D-6A86-4794-8E6E-6920090CFA6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7BA4CADF-55BC-43E3-A881-F7692A5737DE}"/>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F52EDEFB-1DF9-4D29-AA86-2A66EA9061C8}"/>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838A5EA-17F9-4B75-95D4-7E3FDD79338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1042B60-7B16-434B-8C16-CC9A2CB9E59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DCD8540-7063-417C-A0C0-A1CFBA599E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565D0DB-D536-4C86-9586-B0A97F2BC9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052DAB3-6B8F-4B13-ABD5-FD03E1943A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54792</xdr:rowOff>
    </xdr:from>
    <xdr:to>
      <xdr:col>24</xdr:col>
      <xdr:colOff>114300</xdr:colOff>
      <xdr:row>102</xdr:row>
      <xdr:rowOff>156392</xdr:rowOff>
    </xdr:to>
    <xdr:sp macro="" textlink="">
      <xdr:nvSpPr>
        <xdr:cNvPr id="424" name="楕円 423">
          <a:extLst>
            <a:ext uri="{FF2B5EF4-FFF2-40B4-BE49-F238E27FC236}">
              <a16:creationId xmlns:a16="http://schemas.microsoft.com/office/drawing/2014/main" id="{88CB4882-AC4E-4460-A42E-5E3F5656F597}"/>
            </a:ext>
          </a:extLst>
        </xdr:cNvPr>
        <xdr:cNvSpPr/>
      </xdr:nvSpPr>
      <xdr:spPr>
        <a:xfrm>
          <a:off x="4584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77669</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49B090B0-AD5B-454B-8D84-80B3CF3B2E9B}"/>
            </a:ext>
          </a:extLst>
        </xdr:cNvPr>
        <xdr:cNvSpPr txBox="1"/>
      </xdr:nvSpPr>
      <xdr:spPr>
        <a:xfrm>
          <a:off x="4673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26" name="楕円 425">
          <a:extLst>
            <a:ext uri="{FF2B5EF4-FFF2-40B4-BE49-F238E27FC236}">
              <a16:creationId xmlns:a16="http://schemas.microsoft.com/office/drawing/2014/main" id="{1D8DC350-3E97-41EA-8D1E-2F1D817F73BA}"/>
            </a:ext>
          </a:extLst>
        </xdr:cNvPr>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105592</xdr:rowOff>
    </xdr:from>
    <xdr:to>
      <xdr:col>24</xdr:col>
      <xdr:colOff>63500</xdr:colOff>
      <xdr:row>104</xdr:row>
      <xdr:rowOff>41911</xdr:rowOff>
    </xdr:to>
    <xdr:cxnSp macro="">
      <xdr:nvCxnSpPr>
        <xdr:cNvPr id="427" name="直線コネクタ 426">
          <a:extLst>
            <a:ext uri="{FF2B5EF4-FFF2-40B4-BE49-F238E27FC236}">
              <a16:creationId xmlns:a16="http://schemas.microsoft.com/office/drawing/2014/main" id="{838FE35A-DF8C-4EB2-8D13-B63D3F708177}"/>
            </a:ext>
          </a:extLst>
        </xdr:cNvPr>
        <xdr:cNvCxnSpPr/>
      </xdr:nvCxnSpPr>
      <xdr:spPr>
        <a:xfrm flipV="1">
          <a:off x="3797300" y="17593492"/>
          <a:ext cx="8382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428" name="楕円 427">
          <a:extLst>
            <a:ext uri="{FF2B5EF4-FFF2-40B4-BE49-F238E27FC236}">
              <a16:creationId xmlns:a16="http://schemas.microsoft.com/office/drawing/2014/main" id="{44E1BD52-BFAF-40F6-90BB-BA1138292421}"/>
            </a:ext>
          </a:extLst>
        </xdr:cNvPr>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41911</xdr:rowOff>
    </xdr:to>
    <xdr:cxnSp macro="">
      <xdr:nvCxnSpPr>
        <xdr:cNvPr id="429" name="直線コネクタ 428">
          <a:extLst>
            <a:ext uri="{FF2B5EF4-FFF2-40B4-BE49-F238E27FC236}">
              <a16:creationId xmlns:a16="http://schemas.microsoft.com/office/drawing/2014/main" id="{B2D7CF1C-B35E-412D-A240-5AC1F07D5A0F}"/>
            </a:ext>
          </a:extLst>
        </xdr:cNvPr>
        <xdr:cNvCxnSpPr/>
      </xdr:nvCxnSpPr>
      <xdr:spPr>
        <a:xfrm>
          <a:off x="2908300" y="178465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110308</xdr:rowOff>
    </xdr:from>
    <xdr:to>
      <xdr:col>10</xdr:col>
      <xdr:colOff>165100</xdr:colOff>
      <xdr:row>104</xdr:row>
      <xdr:rowOff>40458</xdr:rowOff>
    </xdr:to>
    <xdr:sp macro="" textlink="">
      <xdr:nvSpPr>
        <xdr:cNvPr id="430" name="楕円 429">
          <a:extLst>
            <a:ext uri="{FF2B5EF4-FFF2-40B4-BE49-F238E27FC236}">
              <a16:creationId xmlns:a16="http://schemas.microsoft.com/office/drawing/2014/main" id="{0C71C46F-FD87-4857-AA57-A2681C0A6852}"/>
            </a:ext>
          </a:extLst>
        </xdr:cNvPr>
        <xdr:cNvSpPr/>
      </xdr:nvSpPr>
      <xdr:spPr>
        <a:xfrm>
          <a:off x="1968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161108</xdr:rowOff>
    </xdr:from>
    <xdr:to>
      <xdr:col>15</xdr:col>
      <xdr:colOff>50800</xdr:colOff>
      <xdr:row>104</xdr:row>
      <xdr:rowOff>15784</xdr:rowOff>
    </xdr:to>
    <xdr:cxnSp macro="">
      <xdr:nvCxnSpPr>
        <xdr:cNvPr id="431" name="直線コネクタ 430">
          <a:extLst>
            <a:ext uri="{FF2B5EF4-FFF2-40B4-BE49-F238E27FC236}">
              <a16:creationId xmlns:a16="http://schemas.microsoft.com/office/drawing/2014/main" id="{B850568B-EC4F-4C93-ACCE-15175D2A6AD1}"/>
            </a:ext>
          </a:extLst>
        </xdr:cNvPr>
        <xdr:cNvCxnSpPr/>
      </xdr:nvCxnSpPr>
      <xdr:spPr>
        <a:xfrm>
          <a:off x="2019300" y="178204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32" name="楕円 431">
          <a:extLst>
            <a:ext uri="{FF2B5EF4-FFF2-40B4-BE49-F238E27FC236}">
              <a16:creationId xmlns:a16="http://schemas.microsoft.com/office/drawing/2014/main" id="{1AEFBC61-9DFF-4063-9F13-F3A1403770A7}"/>
            </a:ext>
          </a:extLst>
        </xdr:cNvPr>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103</xdr:row>
      <xdr:rowOff>161108</xdr:rowOff>
    </xdr:to>
    <xdr:cxnSp macro="">
      <xdr:nvCxnSpPr>
        <xdr:cNvPr id="433" name="直線コネクタ 432">
          <a:extLst>
            <a:ext uri="{FF2B5EF4-FFF2-40B4-BE49-F238E27FC236}">
              <a16:creationId xmlns:a16="http://schemas.microsoft.com/office/drawing/2014/main" id="{D6EBA3D8-1DD0-4C9E-B765-9E373C12D514}"/>
            </a:ext>
          </a:extLst>
        </xdr:cNvPr>
        <xdr:cNvCxnSpPr/>
      </xdr:nvCxnSpPr>
      <xdr:spPr>
        <a:xfrm>
          <a:off x="1130300" y="178008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6AC34F1C-A569-4D7C-BE6F-A1F599DE8FAD}"/>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C1F5EF7D-14BD-4671-9F4D-B7AE48CAACEB}"/>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BABB9A72-1CC1-46AF-A2ED-7AAF7906F265}"/>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884FB54A-88B4-4720-813C-CE5C5C4D3BC0}"/>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38" name="n_1mainValue【市民会館】&#10;有形固定資産減価償却率">
          <a:extLst>
            <a:ext uri="{FF2B5EF4-FFF2-40B4-BE49-F238E27FC236}">
              <a16:creationId xmlns:a16="http://schemas.microsoft.com/office/drawing/2014/main" id="{39D5C651-EE54-42FB-A548-F417A2C27331}"/>
            </a:ext>
          </a:extLst>
        </xdr:cNvPr>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39" name="n_2mainValue【市民会館】&#10;有形固定資産減価償却率">
          <a:extLst>
            <a:ext uri="{FF2B5EF4-FFF2-40B4-BE49-F238E27FC236}">
              <a16:creationId xmlns:a16="http://schemas.microsoft.com/office/drawing/2014/main" id="{1BE12E11-1654-4B16-A732-8C7371ED1299}"/>
            </a:ext>
          </a:extLst>
        </xdr:cNvPr>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56985</xdr:rowOff>
    </xdr:from>
    <xdr:ext cx="405111" cy="259045"/>
    <xdr:sp macro="" textlink="">
      <xdr:nvSpPr>
        <xdr:cNvPr id="440" name="n_3mainValue【市民会館】&#10;有形固定資産減価償却率">
          <a:extLst>
            <a:ext uri="{FF2B5EF4-FFF2-40B4-BE49-F238E27FC236}">
              <a16:creationId xmlns:a16="http://schemas.microsoft.com/office/drawing/2014/main" id="{2E05DCE6-CD34-40CE-9023-BADE37B3F12A}"/>
            </a:ext>
          </a:extLst>
        </xdr:cNvPr>
        <xdr:cNvSpPr txBox="1"/>
      </xdr:nvSpPr>
      <xdr:spPr>
        <a:xfrm>
          <a:off x="1816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41" name="n_4mainValue【市民会館】&#10;有形固定資産減価償却率">
          <a:extLst>
            <a:ext uri="{FF2B5EF4-FFF2-40B4-BE49-F238E27FC236}">
              <a16:creationId xmlns:a16="http://schemas.microsoft.com/office/drawing/2014/main" id="{0A5BD74A-C105-463D-A1F8-FBF0C277E63C}"/>
            </a:ext>
          </a:extLst>
        </xdr:cNvPr>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D8122F3B-8623-4378-9741-30E4BDDA51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196982E-55EE-40DD-B20D-DEC9F1C348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E35E4547-5276-414A-BDD0-61E825E7F5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3E2CF261-D2BA-450E-ACF8-03750F9CFD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1DD2344-C171-4302-B905-4AB1B913AA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CDE90A99-64F7-4E9E-A0F5-616C521D9D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2EB113AC-3347-408E-A3CF-C058B2F8B7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CAF1DCE4-92CA-49C0-8B0A-3B2A30E3E64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5D76F712-CB57-4147-83A2-E7CB5049F10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99859DF2-9D88-47C9-B0C1-9323B4914C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72B4EC54-683F-47BD-A2AE-63D93B5F1FD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F4DE85B8-129C-499D-9254-0BB29A909BD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12490C6D-C9CC-43D1-AF9D-A45208D58AB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914D4F72-EC94-44ED-9FB6-F4C18B54172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43B770F9-E331-4BDE-8EFB-746C09D1759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18E7E01D-6E20-4977-B358-72293D3830E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202F5F33-A706-4DC0-954C-5BE8E5727AA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4E79C11D-920B-4BD5-840A-D14542654BD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7459316D-C8B7-4A0A-AE78-0765B5FAEDE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972A2B1C-8A44-4EBA-B00A-D2E68CD58F2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B9233062-A52B-4A82-9F1B-3ED9440281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6E134D9C-6AAF-42E1-9A2B-AF2D3D1F04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793E19D5-FA21-47FB-9E8C-F509E14A51C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6F7A56C9-0D63-4CA4-88A5-D6D7A4D38724}"/>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7B17A232-3BA6-4E0F-806F-DB36D839C918}"/>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A3AB44D7-F2D7-40DD-945D-1DAABBCE0692}"/>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D00A9C20-EBF2-41EE-AA76-1069572146AB}"/>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9ECC8112-EEA5-45E6-9AF4-E0DFAF9EA0D9}"/>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9894753B-1D6E-42C6-B633-F08837359D61}"/>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EBA939A6-60B0-4C8C-AB3E-D34192AA13F1}"/>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42761B97-B205-4A6C-9A6A-0E8E9BE59599}"/>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CEBAABB3-0BD1-438F-AA5F-1B6436D12C29}"/>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6646E20A-8240-49EA-B01A-2AA66286F783}"/>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7EE1F3E3-3E23-4705-B17C-EEAF25C66A8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5347175-F3B7-4816-AC8D-042750325B6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6EAD88D-896D-4BFB-9ED6-21A48C1C5E1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2458349-D176-4A8B-97E5-A12C1A6BAD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1E89816-983B-4170-872A-9C47C267D1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848BED6-CB02-4381-A33A-6EDBAA896F1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81" name="楕円 480">
          <a:extLst>
            <a:ext uri="{FF2B5EF4-FFF2-40B4-BE49-F238E27FC236}">
              <a16:creationId xmlns:a16="http://schemas.microsoft.com/office/drawing/2014/main" id="{16F8AE4D-4C72-40E1-9CD1-F2BA7E322A06}"/>
            </a:ext>
          </a:extLst>
        </xdr:cNvPr>
        <xdr:cNvSpPr/>
      </xdr:nvSpPr>
      <xdr:spPr>
        <a:xfrm>
          <a:off x="10426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8272</xdr:rowOff>
    </xdr:from>
    <xdr:ext cx="469744" cy="259045"/>
    <xdr:sp macro="" textlink="">
      <xdr:nvSpPr>
        <xdr:cNvPr id="482" name="【市民会館】&#10;一人当たり面積該当値テキスト">
          <a:extLst>
            <a:ext uri="{FF2B5EF4-FFF2-40B4-BE49-F238E27FC236}">
              <a16:creationId xmlns:a16="http://schemas.microsoft.com/office/drawing/2014/main" id="{E00BA0FC-1DE9-40DA-A9F9-441C670EDE03}"/>
            </a:ext>
          </a:extLst>
        </xdr:cNvPr>
        <xdr:cNvSpPr txBox="1"/>
      </xdr:nvSpPr>
      <xdr:spPr>
        <a:xfrm>
          <a:off x="10515600"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23495</xdr:rowOff>
    </xdr:from>
    <xdr:to>
      <xdr:col>50</xdr:col>
      <xdr:colOff>165100</xdr:colOff>
      <xdr:row>107</xdr:row>
      <xdr:rowOff>125095</xdr:rowOff>
    </xdr:to>
    <xdr:sp macro="" textlink="">
      <xdr:nvSpPr>
        <xdr:cNvPr id="483" name="楕円 482">
          <a:extLst>
            <a:ext uri="{FF2B5EF4-FFF2-40B4-BE49-F238E27FC236}">
              <a16:creationId xmlns:a16="http://schemas.microsoft.com/office/drawing/2014/main" id="{69E39E58-40D1-42DC-8CBD-D8AB195B0E40}"/>
            </a:ext>
          </a:extLst>
        </xdr:cNvPr>
        <xdr:cNvSpPr/>
      </xdr:nvSpPr>
      <xdr:spPr>
        <a:xfrm>
          <a:off x="9588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107</xdr:row>
      <xdr:rowOff>74295</xdr:rowOff>
    </xdr:to>
    <xdr:cxnSp macro="">
      <xdr:nvCxnSpPr>
        <xdr:cNvPr id="484" name="直線コネクタ 483">
          <a:extLst>
            <a:ext uri="{FF2B5EF4-FFF2-40B4-BE49-F238E27FC236}">
              <a16:creationId xmlns:a16="http://schemas.microsoft.com/office/drawing/2014/main" id="{221D9765-8193-403D-AAA2-F44FCC07FDB1}"/>
            </a:ext>
          </a:extLst>
        </xdr:cNvPr>
        <xdr:cNvCxnSpPr/>
      </xdr:nvCxnSpPr>
      <xdr:spPr>
        <a:xfrm flipV="1">
          <a:off x="9639300" y="1820989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85" name="楕円 484">
          <a:extLst>
            <a:ext uri="{FF2B5EF4-FFF2-40B4-BE49-F238E27FC236}">
              <a16:creationId xmlns:a16="http://schemas.microsoft.com/office/drawing/2014/main" id="{D7894782-7594-47AA-B0BE-F25587A837D2}"/>
            </a:ext>
          </a:extLst>
        </xdr:cNvPr>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74295</xdr:rowOff>
    </xdr:from>
    <xdr:to>
      <xdr:col>50</xdr:col>
      <xdr:colOff>114300</xdr:colOff>
      <xdr:row>107</xdr:row>
      <xdr:rowOff>76200</xdr:rowOff>
    </xdr:to>
    <xdr:cxnSp macro="">
      <xdr:nvCxnSpPr>
        <xdr:cNvPr id="486" name="直線コネクタ 485">
          <a:extLst>
            <a:ext uri="{FF2B5EF4-FFF2-40B4-BE49-F238E27FC236}">
              <a16:creationId xmlns:a16="http://schemas.microsoft.com/office/drawing/2014/main" id="{705DA958-F0CC-48CD-B1E6-6865B552D36C}"/>
            </a:ext>
          </a:extLst>
        </xdr:cNvPr>
        <xdr:cNvCxnSpPr/>
      </xdr:nvCxnSpPr>
      <xdr:spPr>
        <a:xfrm flipV="1">
          <a:off x="8750300" y="18419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25400</xdr:rowOff>
    </xdr:from>
    <xdr:to>
      <xdr:col>41</xdr:col>
      <xdr:colOff>101600</xdr:colOff>
      <xdr:row>107</xdr:row>
      <xdr:rowOff>127000</xdr:rowOff>
    </xdr:to>
    <xdr:sp macro="" textlink="">
      <xdr:nvSpPr>
        <xdr:cNvPr id="487" name="楕円 486">
          <a:extLst>
            <a:ext uri="{FF2B5EF4-FFF2-40B4-BE49-F238E27FC236}">
              <a16:creationId xmlns:a16="http://schemas.microsoft.com/office/drawing/2014/main" id="{BEE4BD7B-FA38-4932-922E-E5AF0A073F45}"/>
            </a:ext>
          </a:extLst>
        </xdr:cNvPr>
        <xdr:cNvSpPr/>
      </xdr:nvSpPr>
      <xdr:spPr>
        <a:xfrm>
          <a:off x="781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76200</xdr:rowOff>
    </xdr:to>
    <xdr:cxnSp macro="">
      <xdr:nvCxnSpPr>
        <xdr:cNvPr id="488" name="直線コネクタ 487">
          <a:extLst>
            <a:ext uri="{FF2B5EF4-FFF2-40B4-BE49-F238E27FC236}">
              <a16:creationId xmlns:a16="http://schemas.microsoft.com/office/drawing/2014/main" id="{226D19AE-784E-4236-825F-39007A8FCA80}"/>
            </a:ext>
          </a:extLst>
        </xdr:cNvPr>
        <xdr:cNvCxnSpPr/>
      </xdr:nvCxnSpPr>
      <xdr:spPr>
        <a:xfrm>
          <a:off x="7861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27305</xdr:rowOff>
    </xdr:from>
    <xdr:to>
      <xdr:col>36</xdr:col>
      <xdr:colOff>165100</xdr:colOff>
      <xdr:row>107</xdr:row>
      <xdr:rowOff>128905</xdr:rowOff>
    </xdr:to>
    <xdr:sp macro="" textlink="">
      <xdr:nvSpPr>
        <xdr:cNvPr id="489" name="楕円 488">
          <a:extLst>
            <a:ext uri="{FF2B5EF4-FFF2-40B4-BE49-F238E27FC236}">
              <a16:creationId xmlns:a16="http://schemas.microsoft.com/office/drawing/2014/main" id="{CECCF1C8-D438-49F1-82C1-392CC0F2F695}"/>
            </a:ext>
          </a:extLst>
        </xdr:cNvPr>
        <xdr:cNvSpPr/>
      </xdr:nvSpPr>
      <xdr:spPr>
        <a:xfrm>
          <a:off x="6921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76200</xdr:rowOff>
    </xdr:from>
    <xdr:to>
      <xdr:col>41</xdr:col>
      <xdr:colOff>50800</xdr:colOff>
      <xdr:row>107</xdr:row>
      <xdr:rowOff>78105</xdr:rowOff>
    </xdr:to>
    <xdr:cxnSp macro="">
      <xdr:nvCxnSpPr>
        <xdr:cNvPr id="490" name="直線コネクタ 489">
          <a:extLst>
            <a:ext uri="{FF2B5EF4-FFF2-40B4-BE49-F238E27FC236}">
              <a16:creationId xmlns:a16="http://schemas.microsoft.com/office/drawing/2014/main" id="{CA77DCB2-EC82-40B3-8E63-A9857A7A9D5A}"/>
            </a:ext>
          </a:extLst>
        </xdr:cNvPr>
        <xdr:cNvCxnSpPr/>
      </xdr:nvCxnSpPr>
      <xdr:spPr>
        <a:xfrm flipV="1">
          <a:off x="6972300" y="1842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0CA04663-D52A-442A-9CB7-4327F8AB4F15}"/>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0BED630D-3866-402C-99BF-A4E6E847F4EB}"/>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4F6091C8-5874-44E9-B407-54F36557196D}"/>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2376D4DC-2900-47B9-AA35-EF7D9F3761CC}"/>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116222</xdr:rowOff>
    </xdr:from>
    <xdr:ext cx="469744" cy="259045"/>
    <xdr:sp macro="" textlink="">
      <xdr:nvSpPr>
        <xdr:cNvPr id="495" name="n_1mainValue【市民会館】&#10;一人当たり面積">
          <a:extLst>
            <a:ext uri="{FF2B5EF4-FFF2-40B4-BE49-F238E27FC236}">
              <a16:creationId xmlns:a16="http://schemas.microsoft.com/office/drawing/2014/main" id="{14B22CE7-BA3F-4ED8-B96E-34F2E1666677}"/>
            </a:ext>
          </a:extLst>
        </xdr:cNvPr>
        <xdr:cNvSpPr txBox="1"/>
      </xdr:nvSpPr>
      <xdr:spPr>
        <a:xfrm>
          <a:off x="93917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96" name="n_2mainValue【市民会館】&#10;一人当たり面積">
          <a:extLst>
            <a:ext uri="{FF2B5EF4-FFF2-40B4-BE49-F238E27FC236}">
              <a16:creationId xmlns:a16="http://schemas.microsoft.com/office/drawing/2014/main" id="{67F95B28-A8BE-4BFB-9231-10A0B4C2995C}"/>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97" name="n_3mainValue【市民会館】&#10;一人当たり面積">
          <a:extLst>
            <a:ext uri="{FF2B5EF4-FFF2-40B4-BE49-F238E27FC236}">
              <a16:creationId xmlns:a16="http://schemas.microsoft.com/office/drawing/2014/main" id="{DA26958A-51A6-45F3-9347-6E549A21F2DF}"/>
            </a:ext>
          </a:extLst>
        </xdr:cNvPr>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120032</xdr:rowOff>
    </xdr:from>
    <xdr:ext cx="469744" cy="259045"/>
    <xdr:sp macro="" textlink="">
      <xdr:nvSpPr>
        <xdr:cNvPr id="498" name="n_4mainValue【市民会館】&#10;一人当たり面積">
          <a:extLst>
            <a:ext uri="{FF2B5EF4-FFF2-40B4-BE49-F238E27FC236}">
              <a16:creationId xmlns:a16="http://schemas.microsoft.com/office/drawing/2014/main" id="{178D62D3-8A68-4069-AAAD-C33BFC589C0D}"/>
            </a:ext>
          </a:extLst>
        </xdr:cNvPr>
        <xdr:cNvSpPr txBox="1"/>
      </xdr:nvSpPr>
      <xdr:spPr>
        <a:xfrm>
          <a:off x="6737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64374617-F6C8-4CE4-B1CD-49E9800075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39CEFE97-FA4C-4226-8B2F-213C49259E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745A8193-2975-42D9-BE3B-0D3DF8B49D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F6B6C06A-7ABA-4DE1-AA43-C7E40E6F6E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45A7A3B-8B53-4698-A893-187EE38227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604FB083-6CB3-4479-82FD-B37540A624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28C608ED-9289-4D8C-821A-696B1305DD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27D4E929-70E6-40C8-84FC-25D9312E82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2F490262-E1D6-4457-80D8-3409D89987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E7EABF59-41A8-43F8-842D-4A56A94C43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39F64E3C-27A2-4798-935E-07DF63BA91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AEE060B3-8FCE-40DF-BBA5-7458F37F091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A46FB995-50F1-42EF-A2A1-075C657BD4E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EA7D780D-FFDB-4C35-A19F-4212C3C8DA4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9AC29791-BC57-4CFC-9CE7-CDA2037C3C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A6C96DF5-224B-43CC-983B-FE3797BD22A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B1DF36D6-A343-42DE-AE68-4167002AD90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62F73D92-5539-4F0B-AC0B-684AA24CD0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E7F3231F-19B0-48D2-BB42-F7407853BB2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6BF7D6BC-42D1-477B-9648-05AA727923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CCABDA73-44EC-430A-AAE9-67A97CEA797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35C7F6D2-1191-4ED5-9B02-80F53D6877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34671767-9238-41F9-BD3C-94993A8F832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BE5D7F1-18B8-42EE-8AFF-2DC50BB30E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538904E0-A30E-4561-AFA9-031E1E112FCA}"/>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8A7530C0-CAD2-4331-8E8B-A3F99F19C679}"/>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AB2EC131-611E-4093-9635-3A786148FC4D}"/>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3FAC3F2F-ADD9-4BEE-84FF-D4394851B3FB}"/>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F720B005-B806-4A98-ABB2-7CBBA013209A}"/>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F884413B-E83A-42C7-85BF-B2B84B57C03F}"/>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1610AE4-E6A0-4590-B4D2-72A7DB984EB8}"/>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A111B15E-0555-4907-A8D4-940E3DC9B923}"/>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94E9EA7B-94F6-4629-852B-002349C2817E}"/>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1CF67171-3520-4983-90A8-7F6C12E15837}"/>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98AB6314-A02A-486D-A361-FF4413FCB071}"/>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0D93504-86BB-44CA-8738-79AB1805C8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C048102-460A-4DB7-8D02-8DAC0D0475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64DE622-DEF6-4349-B0C2-27C2806417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0E83BA8-C781-4E4A-8D0F-EBF7988EE5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C404DFC-5D00-49D8-ADCA-4C16C0170A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539" name="楕円 538">
          <a:extLst>
            <a:ext uri="{FF2B5EF4-FFF2-40B4-BE49-F238E27FC236}">
              <a16:creationId xmlns:a16="http://schemas.microsoft.com/office/drawing/2014/main" id="{CC89037A-890B-4E52-8FD0-7714E9B355FB}"/>
            </a:ext>
          </a:extLst>
        </xdr:cNvPr>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53992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3B364AEB-451F-4161-B779-EADAD1ACD190}"/>
            </a:ext>
          </a:extLst>
        </xdr:cNvPr>
        <xdr:cNvSpPr txBox="1"/>
      </xdr:nvSpPr>
      <xdr:spPr>
        <a:xfrm>
          <a:off x="16357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41" name="楕円 540">
          <a:extLst>
            <a:ext uri="{FF2B5EF4-FFF2-40B4-BE49-F238E27FC236}">
              <a16:creationId xmlns:a16="http://schemas.microsoft.com/office/drawing/2014/main" id="{F561E673-E79F-4132-8C67-37A615CA7400}"/>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81915</xdr:rowOff>
    </xdr:to>
    <xdr:cxnSp macro="">
      <xdr:nvCxnSpPr>
        <xdr:cNvPr id="542" name="直線コネクタ 541">
          <a:extLst>
            <a:ext uri="{FF2B5EF4-FFF2-40B4-BE49-F238E27FC236}">
              <a16:creationId xmlns:a16="http://schemas.microsoft.com/office/drawing/2014/main" id="{F4074258-7C7D-4515-B3D5-0061D3128AF5}"/>
            </a:ext>
          </a:extLst>
        </xdr:cNvPr>
        <xdr:cNvCxnSpPr/>
      </xdr:nvCxnSpPr>
      <xdr:spPr>
        <a:xfrm>
          <a:off x="15481300" y="61912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543" name="楕円 542">
          <a:extLst>
            <a:ext uri="{FF2B5EF4-FFF2-40B4-BE49-F238E27FC236}">
              <a16:creationId xmlns:a16="http://schemas.microsoft.com/office/drawing/2014/main" id="{547274A2-4381-44A1-9373-B2ADA3DF9CEB}"/>
            </a:ext>
          </a:extLst>
        </xdr:cNvPr>
        <xdr:cNvSpPr/>
      </xdr:nvSpPr>
      <xdr:spPr>
        <a:xfrm>
          <a:off x="1454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127635</xdr:rowOff>
    </xdr:from>
    <xdr:to>
      <xdr:col>81</xdr:col>
      <xdr:colOff>50800</xdr:colOff>
      <xdr:row>36</xdr:row>
      <xdr:rowOff>19050</xdr:rowOff>
    </xdr:to>
    <xdr:cxnSp macro="">
      <xdr:nvCxnSpPr>
        <xdr:cNvPr id="544" name="直線コネクタ 543">
          <a:extLst>
            <a:ext uri="{FF2B5EF4-FFF2-40B4-BE49-F238E27FC236}">
              <a16:creationId xmlns:a16="http://schemas.microsoft.com/office/drawing/2014/main" id="{A515831E-8E64-4EAC-B710-513505F54454}"/>
            </a:ext>
          </a:extLst>
        </xdr:cNvPr>
        <xdr:cNvCxnSpPr/>
      </xdr:nvCxnSpPr>
      <xdr:spPr>
        <a:xfrm>
          <a:off x="14592300" y="61283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545" name="楕円 544">
          <a:extLst>
            <a:ext uri="{FF2B5EF4-FFF2-40B4-BE49-F238E27FC236}">
              <a16:creationId xmlns:a16="http://schemas.microsoft.com/office/drawing/2014/main" id="{F5D7BE50-073F-451F-876E-0BF4195166D7}"/>
            </a:ext>
          </a:extLst>
        </xdr:cNvPr>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127635</xdr:rowOff>
    </xdr:to>
    <xdr:cxnSp macro="">
      <xdr:nvCxnSpPr>
        <xdr:cNvPr id="546" name="直線コネクタ 545">
          <a:extLst>
            <a:ext uri="{FF2B5EF4-FFF2-40B4-BE49-F238E27FC236}">
              <a16:creationId xmlns:a16="http://schemas.microsoft.com/office/drawing/2014/main" id="{FE77D752-110E-43DA-BA9B-CD6EF270B49A}"/>
            </a:ext>
          </a:extLst>
        </xdr:cNvPr>
        <xdr:cNvCxnSpPr/>
      </xdr:nvCxnSpPr>
      <xdr:spPr>
        <a:xfrm>
          <a:off x="13703300" y="60655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122555</xdr:rowOff>
    </xdr:from>
    <xdr:to>
      <xdr:col>67</xdr:col>
      <xdr:colOff>101600</xdr:colOff>
      <xdr:row>35</xdr:row>
      <xdr:rowOff>52705</xdr:rowOff>
    </xdr:to>
    <xdr:sp macro="" textlink="">
      <xdr:nvSpPr>
        <xdr:cNvPr id="547" name="楕円 546">
          <a:extLst>
            <a:ext uri="{FF2B5EF4-FFF2-40B4-BE49-F238E27FC236}">
              <a16:creationId xmlns:a16="http://schemas.microsoft.com/office/drawing/2014/main" id="{67499965-1E6B-4580-9C7D-BAF28AB0C2A5}"/>
            </a:ext>
          </a:extLst>
        </xdr:cNvPr>
        <xdr:cNvSpPr/>
      </xdr:nvSpPr>
      <xdr:spPr>
        <a:xfrm>
          <a:off x="12763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xdr:rowOff>
    </xdr:from>
    <xdr:to>
      <xdr:col>71</xdr:col>
      <xdr:colOff>177800</xdr:colOff>
      <xdr:row>35</xdr:row>
      <xdr:rowOff>64770</xdr:rowOff>
    </xdr:to>
    <xdr:cxnSp macro="">
      <xdr:nvCxnSpPr>
        <xdr:cNvPr id="548" name="直線コネクタ 547">
          <a:extLst>
            <a:ext uri="{FF2B5EF4-FFF2-40B4-BE49-F238E27FC236}">
              <a16:creationId xmlns:a16="http://schemas.microsoft.com/office/drawing/2014/main" id="{6A9A5539-AC2A-43C6-8BE1-1FEB081F1171}"/>
            </a:ext>
          </a:extLst>
        </xdr:cNvPr>
        <xdr:cNvCxnSpPr/>
      </xdr:nvCxnSpPr>
      <xdr:spPr>
        <a:xfrm>
          <a:off x="12814300" y="6002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893A54B4-C651-4E50-A84F-3DC840C5FD28}"/>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F6CD6DA8-1CE2-4F8A-AAC5-A2058D05F005}"/>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216A150F-D28B-46BC-85F3-FACDE1116C28}"/>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CAC63737-80E9-46EB-B34A-580499281A9B}"/>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414B28B3-85E7-4203-86D2-F32CC2C7B0B5}"/>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EF82D238-C6B0-449A-AE18-2F11DC3888FB}"/>
            </a:ext>
          </a:extLst>
        </xdr:cNvPr>
        <xdr:cNvSpPr txBox="1"/>
      </xdr:nvSpPr>
      <xdr:spPr>
        <a:xfrm>
          <a:off x="14389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C746ACC6-595D-47DE-A82F-7844C07AEF0B}"/>
            </a:ext>
          </a:extLst>
        </xdr:cNvPr>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69232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30D1D901-836C-4B6E-960F-7B0C1574CB04}"/>
            </a:ext>
          </a:extLst>
        </xdr:cNvPr>
        <xdr:cNvSpPr txBox="1"/>
      </xdr:nvSpPr>
      <xdr:spPr>
        <a:xfrm>
          <a:off x="12611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9029F896-89B2-486A-85B9-6279D65840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E207F1C7-2BC4-422D-A258-C3AFE64DC2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F23757CE-1EAF-433A-93B0-6111A2C486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55211F87-1ECB-44F2-9C30-E7E74E2C45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C6BA1660-3075-4203-B819-BD31875E9D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1670FF4F-6475-4F3D-BDD9-EC6123E72C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F690FB34-F2DC-4C0A-AC39-C3D9A2F4D5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2A43B74E-6F0E-4D10-AC08-9D94271973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9BFA49E3-7434-4282-9C39-C4E96AF95A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C40B1B30-1D3C-4D3A-8460-45E2F082AF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FD93081A-7EE6-41F3-8E89-CE32BCA6576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B57F432E-0E77-4175-AEDA-BB3DE88B9B3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51123D73-1B82-4E36-AF72-9FABDF96AD7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31E91348-9B6A-4556-8E98-DEEB8C80D7E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A9290666-FF4A-4884-AB47-C4181B14BD6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D1A09CCF-72AB-4334-B8A2-FD1548DCD37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C6016EB8-5312-47FE-891F-295619DE60B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53F07561-F19D-476D-B3DC-3E470BC76D1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1B4D20B6-F55B-4D53-9BCF-ED493B72DE9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A714410B-C657-40F8-9406-C656CB23CD5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BB2C28C7-11D2-48E9-9558-0C8F991ACB5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F811D94F-6CFB-4F5B-836F-ADC5CEC7C2F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58102585-F84A-4C24-B80A-17E7F8C1AC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C07978BA-096F-4AD0-A547-4F700BBD0D3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1F0044FB-1B3F-4AA0-8918-1DEF94DFDF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108BF830-B138-4C1F-9109-A87AC06D093C}"/>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813EF8A0-EC45-4498-9F00-15958C947807}"/>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7B35F846-53A3-408C-8CED-BB6EC3E9610B}"/>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D6307EE3-3A0B-4625-A701-CC9251D07D95}"/>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4BEA68E-698A-41A8-948B-196A2D03B1E6}"/>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2A09139D-8CBD-450E-AB0A-77478EC4EE66}"/>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429675BE-F413-4586-A7F9-0123014AD71E}"/>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88FA263E-C966-4A7D-AA15-97D0DDF0A31E}"/>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7D5A75F5-350E-42D2-AE03-D299F92F3779}"/>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886EE592-ED52-49C0-B346-8C88135DA6F8}"/>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D7FFAD77-FE75-48F4-A312-353575B88A09}"/>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F174F01-F187-4DDA-8508-4AF3A9EAA6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810D99F8-604F-42D7-9FE8-E98A409AB9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BE527F4B-BD0D-42FD-A2C6-C98EBB30F0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57BEDC2D-EEB9-40F8-97D5-F0E35DD355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2A5A8C03-E87A-4A2F-810C-D221A373B8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35465</xdr:rowOff>
    </xdr:from>
    <xdr:to>
      <xdr:col>116</xdr:col>
      <xdr:colOff>114300</xdr:colOff>
      <xdr:row>42</xdr:row>
      <xdr:rowOff>137065</xdr:rowOff>
    </xdr:to>
    <xdr:sp macro="" textlink="">
      <xdr:nvSpPr>
        <xdr:cNvPr id="598" name="楕円 597">
          <a:extLst>
            <a:ext uri="{FF2B5EF4-FFF2-40B4-BE49-F238E27FC236}">
              <a16:creationId xmlns:a16="http://schemas.microsoft.com/office/drawing/2014/main" id="{EE5156DC-0F37-4C75-8248-9A6E4C92E3B0}"/>
            </a:ext>
          </a:extLst>
        </xdr:cNvPr>
        <xdr:cNvSpPr/>
      </xdr:nvSpPr>
      <xdr:spPr>
        <a:xfrm>
          <a:off x="22110700" y="72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121842</xdr:rowOff>
    </xdr:from>
    <xdr:ext cx="469744" cy="259045"/>
    <xdr:sp macro="" textlink="">
      <xdr:nvSpPr>
        <xdr:cNvPr id="599" name="【一般廃棄物処理施設】&#10;一人当たり有形固定資産（償却資産）額該当値テキスト">
          <a:extLst>
            <a:ext uri="{FF2B5EF4-FFF2-40B4-BE49-F238E27FC236}">
              <a16:creationId xmlns:a16="http://schemas.microsoft.com/office/drawing/2014/main" id="{AA430104-1755-4F08-A9FF-B9C560EA71B0}"/>
            </a:ext>
          </a:extLst>
        </xdr:cNvPr>
        <xdr:cNvSpPr txBox="1"/>
      </xdr:nvSpPr>
      <xdr:spPr>
        <a:xfrm>
          <a:off x="22199600" y="71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35498</xdr:rowOff>
    </xdr:from>
    <xdr:to>
      <xdr:col>112</xdr:col>
      <xdr:colOff>38100</xdr:colOff>
      <xdr:row>42</xdr:row>
      <xdr:rowOff>137098</xdr:rowOff>
    </xdr:to>
    <xdr:sp macro="" textlink="">
      <xdr:nvSpPr>
        <xdr:cNvPr id="600" name="楕円 599">
          <a:extLst>
            <a:ext uri="{FF2B5EF4-FFF2-40B4-BE49-F238E27FC236}">
              <a16:creationId xmlns:a16="http://schemas.microsoft.com/office/drawing/2014/main" id="{2F9CA462-C1A5-4A1D-BEFA-5B2740715BDB}"/>
            </a:ext>
          </a:extLst>
        </xdr:cNvPr>
        <xdr:cNvSpPr/>
      </xdr:nvSpPr>
      <xdr:spPr>
        <a:xfrm>
          <a:off x="21272500" y="72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86265</xdr:rowOff>
    </xdr:from>
    <xdr:to>
      <xdr:col>116</xdr:col>
      <xdr:colOff>63500</xdr:colOff>
      <xdr:row>42</xdr:row>
      <xdr:rowOff>86298</xdr:rowOff>
    </xdr:to>
    <xdr:cxnSp macro="">
      <xdr:nvCxnSpPr>
        <xdr:cNvPr id="601" name="直線コネクタ 600">
          <a:extLst>
            <a:ext uri="{FF2B5EF4-FFF2-40B4-BE49-F238E27FC236}">
              <a16:creationId xmlns:a16="http://schemas.microsoft.com/office/drawing/2014/main" id="{DAAB30A8-862A-481B-8CC5-445ECDBA9BA3}"/>
            </a:ext>
          </a:extLst>
        </xdr:cNvPr>
        <xdr:cNvCxnSpPr/>
      </xdr:nvCxnSpPr>
      <xdr:spPr>
        <a:xfrm flipV="1">
          <a:off x="21323300" y="7287165"/>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35507</xdr:rowOff>
    </xdr:from>
    <xdr:to>
      <xdr:col>107</xdr:col>
      <xdr:colOff>101600</xdr:colOff>
      <xdr:row>42</xdr:row>
      <xdr:rowOff>137107</xdr:rowOff>
    </xdr:to>
    <xdr:sp macro="" textlink="">
      <xdr:nvSpPr>
        <xdr:cNvPr id="602" name="楕円 601">
          <a:extLst>
            <a:ext uri="{FF2B5EF4-FFF2-40B4-BE49-F238E27FC236}">
              <a16:creationId xmlns:a16="http://schemas.microsoft.com/office/drawing/2014/main" id="{9D2972D5-7E1F-43F3-ADC6-C8B1BEFA48E0}"/>
            </a:ext>
          </a:extLst>
        </xdr:cNvPr>
        <xdr:cNvSpPr/>
      </xdr:nvSpPr>
      <xdr:spPr>
        <a:xfrm>
          <a:off x="20383500" y="72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86298</xdr:rowOff>
    </xdr:from>
    <xdr:to>
      <xdr:col>111</xdr:col>
      <xdr:colOff>177800</xdr:colOff>
      <xdr:row>42</xdr:row>
      <xdr:rowOff>86307</xdr:rowOff>
    </xdr:to>
    <xdr:cxnSp macro="">
      <xdr:nvCxnSpPr>
        <xdr:cNvPr id="603" name="直線コネクタ 602">
          <a:extLst>
            <a:ext uri="{FF2B5EF4-FFF2-40B4-BE49-F238E27FC236}">
              <a16:creationId xmlns:a16="http://schemas.microsoft.com/office/drawing/2014/main" id="{84A4B7C6-ED00-4D2F-9C5C-ACE8181A0CD5}"/>
            </a:ext>
          </a:extLst>
        </xdr:cNvPr>
        <xdr:cNvCxnSpPr/>
      </xdr:nvCxnSpPr>
      <xdr:spPr>
        <a:xfrm flipV="1">
          <a:off x="20434300" y="728719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35544</xdr:rowOff>
    </xdr:from>
    <xdr:to>
      <xdr:col>102</xdr:col>
      <xdr:colOff>165100</xdr:colOff>
      <xdr:row>42</xdr:row>
      <xdr:rowOff>137144</xdr:rowOff>
    </xdr:to>
    <xdr:sp macro="" textlink="">
      <xdr:nvSpPr>
        <xdr:cNvPr id="604" name="楕円 603">
          <a:extLst>
            <a:ext uri="{FF2B5EF4-FFF2-40B4-BE49-F238E27FC236}">
              <a16:creationId xmlns:a16="http://schemas.microsoft.com/office/drawing/2014/main" id="{563574EF-D85F-48CE-8D63-065FD729B365}"/>
            </a:ext>
          </a:extLst>
        </xdr:cNvPr>
        <xdr:cNvSpPr/>
      </xdr:nvSpPr>
      <xdr:spPr>
        <a:xfrm>
          <a:off x="194945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86307</xdr:rowOff>
    </xdr:from>
    <xdr:to>
      <xdr:col>107</xdr:col>
      <xdr:colOff>50800</xdr:colOff>
      <xdr:row>42</xdr:row>
      <xdr:rowOff>86344</xdr:rowOff>
    </xdr:to>
    <xdr:cxnSp macro="">
      <xdr:nvCxnSpPr>
        <xdr:cNvPr id="605" name="直線コネクタ 604">
          <a:extLst>
            <a:ext uri="{FF2B5EF4-FFF2-40B4-BE49-F238E27FC236}">
              <a16:creationId xmlns:a16="http://schemas.microsoft.com/office/drawing/2014/main" id="{EB09BF5D-2709-4761-A098-1A585188EB76}"/>
            </a:ext>
          </a:extLst>
        </xdr:cNvPr>
        <xdr:cNvCxnSpPr/>
      </xdr:nvCxnSpPr>
      <xdr:spPr>
        <a:xfrm flipV="1">
          <a:off x="19545300" y="728720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35544</xdr:rowOff>
    </xdr:from>
    <xdr:to>
      <xdr:col>98</xdr:col>
      <xdr:colOff>38100</xdr:colOff>
      <xdr:row>42</xdr:row>
      <xdr:rowOff>137144</xdr:rowOff>
    </xdr:to>
    <xdr:sp macro="" textlink="">
      <xdr:nvSpPr>
        <xdr:cNvPr id="606" name="楕円 605">
          <a:extLst>
            <a:ext uri="{FF2B5EF4-FFF2-40B4-BE49-F238E27FC236}">
              <a16:creationId xmlns:a16="http://schemas.microsoft.com/office/drawing/2014/main" id="{2F1D458A-288A-480F-B3E2-F5892A6B566C}"/>
            </a:ext>
          </a:extLst>
        </xdr:cNvPr>
        <xdr:cNvSpPr/>
      </xdr:nvSpPr>
      <xdr:spPr>
        <a:xfrm>
          <a:off x="186055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86344</xdr:rowOff>
    </xdr:from>
    <xdr:to>
      <xdr:col>102</xdr:col>
      <xdr:colOff>114300</xdr:colOff>
      <xdr:row>42</xdr:row>
      <xdr:rowOff>86344</xdr:rowOff>
    </xdr:to>
    <xdr:cxnSp macro="">
      <xdr:nvCxnSpPr>
        <xdr:cNvPr id="607" name="直線コネクタ 606">
          <a:extLst>
            <a:ext uri="{FF2B5EF4-FFF2-40B4-BE49-F238E27FC236}">
              <a16:creationId xmlns:a16="http://schemas.microsoft.com/office/drawing/2014/main" id="{5CF55073-0BC0-4F8C-B6C1-C6265DE7123F}"/>
            </a:ext>
          </a:extLst>
        </xdr:cNvPr>
        <xdr:cNvCxnSpPr/>
      </xdr:nvCxnSpPr>
      <xdr:spPr>
        <a:xfrm>
          <a:off x="18656300" y="7287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7E566471-D802-4EB1-8EFA-46EB998C5962}"/>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495957F4-228A-4679-BF61-FE38A5ABF06B}"/>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FF70F9B9-E2E0-4DA6-B275-9163B72368E3}"/>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65D9D625-F77F-44AD-A6F9-AC84EDF66D8E}"/>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128225</xdr:rowOff>
    </xdr:from>
    <xdr:ext cx="469744" cy="259045"/>
    <xdr:sp macro="" textlink="">
      <xdr:nvSpPr>
        <xdr:cNvPr id="612" name="n_1mainValue【一般廃棄物処理施設】&#10;一人当たり有形固定資産（償却資産）額">
          <a:extLst>
            <a:ext uri="{FF2B5EF4-FFF2-40B4-BE49-F238E27FC236}">
              <a16:creationId xmlns:a16="http://schemas.microsoft.com/office/drawing/2014/main" id="{EFF47811-F361-4592-9BEF-B1A89CDCD928}"/>
            </a:ext>
          </a:extLst>
        </xdr:cNvPr>
        <xdr:cNvSpPr txBox="1"/>
      </xdr:nvSpPr>
      <xdr:spPr>
        <a:xfrm>
          <a:off x="21075728" y="732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128234</xdr:rowOff>
    </xdr:from>
    <xdr:ext cx="469744" cy="259045"/>
    <xdr:sp macro="" textlink="">
      <xdr:nvSpPr>
        <xdr:cNvPr id="613" name="n_2mainValue【一般廃棄物処理施設】&#10;一人当たり有形固定資産（償却資産）額">
          <a:extLst>
            <a:ext uri="{FF2B5EF4-FFF2-40B4-BE49-F238E27FC236}">
              <a16:creationId xmlns:a16="http://schemas.microsoft.com/office/drawing/2014/main" id="{10F93926-2B90-41A3-8B46-165095AC4B3F}"/>
            </a:ext>
          </a:extLst>
        </xdr:cNvPr>
        <xdr:cNvSpPr txBox="1"/>
      </xdr:nvSpPr>
      <xdr:spPr>
        <a:xfrm>
          <a:off x="20199428" y="73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128271</xdr:rowOff>
    </xdr:from>
    <xdr:ext cx="469744" cy="259045"/>
    <xdr:sp macro="" textlink="">
      <xdr:nvSpPr>
        <xdr:cNvPr id="614" name="n_3mainValue【一般廃棄物処理施設】&#10;一人当たり有形固定資産（償却資産）額">
          <a:extLst>
            <a:ext uri="{FF2B5EF4-FFF2-40B4-BE49-F238E27FC236}">
              <a16:creationId xmlns:a16="http://schemas.microsoft.com/office/drawing/2014/main" id="{4169BAD6-4724-4429-98D3-9989862B794D}"/>
            </a:ext>
          </a:extLst>
        </xdr:cNvPr>
        <xdr:cNvSpPr txBox="1"/>
      </xdr:nvSpPr>
      <xdr:spPr>
        <a:xfrm>
          <a:off x="19310428" y="73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128271</xdr:rowOff>
    </xdr:from>
    <xdr:ext cx="469744" cy="259045"/>
    <xdr:sp macro="" textlink="">
      <xdr:nvSpPr>
        <xdr:cNvPr id="615" name="n_4mainValue【一般廃棄物処理施設】&#10;一人当たり有形固定資産（償却資産）額">
          <a:extLst>
            <a:ext uri="{FF2B5EF4-FFF2-40B4-BE49-F238E27FC236}">
              <a16:creationId xmlns:a16="http://schemas.microsoft.com/office/drawing/2014/main" id="{47841275-5C42-41ED-9022-58057294BAAD}"/>
            </a:ext>
          </a:extLst>
        </xdr:cNvPr>
        <xdr:cNvSpPr txBox="1"/>
      </xdr:nvSpPr>
      <xdr:spPr>
        <a:xfrm>
          <a:off x="18421428" y="73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6E7E8126-EE13-4B40-A789-F567B5A049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23106C26-79B5-4F67-9BE6-E80ED75DA1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C1299F94-7283-4148-822E-9586E211B1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24DB822-FCB6-4621-AB79-EEE70F035D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F21D8AC4-9710-4ACF-AF19-3AE4679CD6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4407D654-D71B-4C77-87CA-D3B1726901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B6A58030-1D7F-48CA-9F91-988C9CC225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CEC9532D-B104-4031-A8E3-21BCC397C5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F122DDB6-D696-4214-B607-6546C146C6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E01910CF-E100-411F-B568-13E73B73CD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BC8E60EC-35ED-42F1-9DDE-F36F51BA4D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608E6B37-2E64-4004-B6A3-7D6EC30223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5A921C33-17B7-4B48-B24C-6DDC626FAEE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4B8140BD-5BDB-41ED-804D-3301CC7CBF3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F39495EB-F56E-4167-982B-508DCFF024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F7D7A441-ABF2-4541-922F-13BAAED98D6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6924E25-468C-4285-8520-64D01AC2DF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6137C798-B8FD-4406-B663-5ED74B309E5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B80125E1-CDA0-42AA-BB0E-CA6A45ECD44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A413426E-6928-49D8-8304-DF8AE2F4635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36B26125-3CD3-480E-A257-FCAC104E5E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70E98199-BD5B-4840-990A-BB145C9FBF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F64C116E-A8FF-4733-B8AD-89600DE1C57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5418A246-4B4E-49C0-B195-22C60EE602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A756717-DDED-40E2-83D2-EA84BF90B1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5F0EF98E-BFB7-4BB4-A39A-C37AD25C0073}"/>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6A207A80-A740-4CDF-8351-0C1C97F3A3FD}"/>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7E93DC00-481F-49C7-8493-FBF59F16B5E5}"/>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1AD8B05B-582C-467D-8D20-1322B9B31C2C}"/>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DA7163D5-E477-4DCA-877A-785E7F5BB5E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F0BCC338-DD77-405A-A3EA-C3601EF29064}"/>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195E8AF1-6D79-4B75-911C-565A8CF0CC78}"/>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6395C35-2AE1-4DB0-B768-4EBE56AA8A1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42C6BB5E-BBFB-456C-B342-1AC000774A1C}"/>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5728F193-7624-45BB-BEAC-527C5A9EF99D}"/>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FFDB8A9A-50F1-4E57-9D8C-F2A4E58D1365}"/>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33304EC-4A31-4C69-AEC1-C95D522F25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87B527DA-F0E8-4B8D-9F74-9F651B8647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575E7AF-511B-44AE-88BE-F22600B373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CCD77C13-7E8C-4599-8367-85B15E7762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EAACAE9D-61A8-4334-961E-7A6EAFB310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657" name="楕円 656">
          <a:extLst>
            <a:ext uri="{FF2B5EF4-FFF2-40B4-BE49-F238E27FC236}">
              <a16:creationId xmlns:a16="http://schemas.microsoft.com/office/drawing/2014/main" id="{98D79C5E-54F2-4223-BC5B-5F16840491B7}"/>
            </a:ext>
          </a:extLst>
        </xdr:cNvPr>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1AEC453E-387E-45F1-9EE6-BEFFF2F8A792}"/>
            </a:ext>
          </a:extLst>
        </xdr:cNvPr>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105954</xdr:rowOff>
    </xdr:from>
    <xdr:to>
      <xdr:col>81</xdr:col>
      <xdr:colOff>101600</xdr:colOff>
      <xdr:row>63</xdr:row>
      <xdr:rowOff>36104</xdr:rowOff>
    </xdr:to>
    <xdr:sp macro="" textlink="">
      <xdr:nvSpPr>
        <xdr:cNvPr id="659" name="楕円 658">
          <a:extLst>
            <a:ext uri="{FF2B5EF4-FFF2-40B4-BE49-F238E27FC236}">
              <a16:creationId xmlns:a16="http://schemas.microsoft.com/office/drawing/2014/main" id="{C87E92EE-0D70-4E0F-8B77-466191207013}"/>
            </a:ext>
          </a:extLst>
        </xdr:cNvPr>
        <xdr:cNvSpPr/>
      </xdr:nvSpPr>
      <xdr:spPr>
        <a:xfrm>
          <a:off x="15430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156754</xdr:rowOff>
    </xdr:from>
    <xdr:to>
      <xdr:col>85</xdr:col>
      <xdr:colOff>127000</xdr:colOff>
      <xdr:row>63</xdr:row>
      <xdr:rowOff>22860</xdr:rowOff>
    </xdr:to>
    <xdr:cxnSp macro="">
      <xdr:nvCxnSpPr>
        <xdr:cNvPr id="660" name="直線コネクタ 659">
          <a:extLst>
            <a:ext uri="{FF2B5EF4-FFF2-40B4-BE49-F238E27FC236}">
              <a16:creationId xmlns:a16="http://schemas.microsoft.com/office/drawing/2014/main" id="{67FC7A1C-A965-49C2-939A-36A401E1727A}"/>
            </a:ext>
          </a:extLst>
        </xdr:cNvPr>
        <xdr:cNvCxnSpPr/>
      </xdr:nvCxnSpPr>
      <xdr:spPr>
        <a:xfrm>
          <a:off x="15481300" y="1078665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68399</xdr:rowOff>
    </xdr:from>
    <xdr:to>
      <xdr:col>76</xdr:col>
      <xdr:colOff>165100</xdr:colOff>
      <xdr:row>62</xdr:row>
      <xdr:rowOff>169999</xdr:rowOff>
    </xdr:to>
    <xdr:sp macro="" textlink="">
      <xdr:nvSpPr>
        <xdr:cNvPr id="661" name="楕円 660">
          <a:extLst>
            <a:ext uri="{FF2B5EF4-FFF2-40B4-BE49-F238E27FC236}">
              <a16:creationId xmlns:a16="http://schemas.microsoft.com/office/drawing/2014/main" id="{423C0C18-8E9A-4520-AFEB-B6E631682CDA}"/>
            </a:ext>
          </a:extLst>
        </xdr:cNvPr>
        <xdr:cNvSpPr/>
      </xdr:nvSpPr>
      <xdr:spPr>
        <a:xfrm>
          <a:off x="1454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119199</xdr:rowOff>
    </xdr:from>
    <xdr:to>
      <xdr:col>81</xdr:col>
      <xdr:colOff>50800</xdr:colOff>
      <xdr:row>62</xdr:row>
      <xdr:rowOff>156754</xdr:rowOff>
    </xdr:to>
    <xdr:cxnSp macro="">
      <xdr:nvCxnSpPr>
        <xdr:cNvPr id="662" name="直線コネクタ 661">
          <a:extLst>
            <a:ext uri="{FF2B5EF4-FFF2-40B4-BE49-F238E27FC236}">
              <a16:creationId xmlns:a16="http://schemas.microsoft.com/office/drawing/2014/main" id="{31D83BD2-6FE2-4A54-9EE1-7D484E5C9FD5}"/>
            </a:ext>
          </a:extLst>
        </xdr:cNvPr>
        <xdr:cNvCxnSpPr/>
      </xdr:nvCxnSpPr>
      <xdr:spPr>
        <a:xfrm>
          <a:off x="14592300" y="107490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663" name="楕円 662">
          <a:extLst>
            <a:ext uri="{FF2B5EF4-FFF2-40B4-BE49-F238E27FC236}">
              <a16:creationId xmlns:a16="http://schemas.microsoft.com/office/drawing/2014/main" id="{D2A35B48-FC5C-47A1-BCB5-49682A3CD72C}"/>
            </a:ext>
          </a:extLst>
        </xdr:cNvPr>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119199</xdr:rowOff>
    </xdr:to>
    <xdr:cxnSp macro="">
      <xdr:nvCxnSpPr>
        <xdr:cNvPr id="664" name="直線コネクタ 663">
          <a:extLst>
            <a:ext uri="{FF2B5EF4-FFF2-40B4-BE49-F238E27FC236}">
              <a16:creationId xmlns:a16="http://schemas.microsoft.com/office/drawing/2014/main" id="{0C9800EE-53FD-483D-9696-A4CC0AE450FB}"/>
            </a:ext>
          </a:extLst>
        </xdr:cNvPr>
        <xdr:cNvCxnSpPr/>
      </xdr:nvCxnSpPr>
      <xdr:spPr>
        <a:xfrm>
          <a:off x="13703300" y="107115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164737</xdr:rowOff>
    </xdr:from>
    <xdr:to>
      <xdr:col>67</xdr:col>
      <xdr:colOff>101600</xdr:colOff>
      <xdr:row>62</xdr:row>
      <xdr:rowOff>94887</xdr:rowOff>
    </xdr:to>
    <xdr:sp macro="" textlink="">
      <xdr:nvSpPr>
        <xdr:cNvPr id="665" name="楕円 664">
          <a:extLst>
            <a:ext uri="{FF2B5EF4-FFF2-40B4-BE49-F238E27FC236}">
              <a16:creationId xmlns:a16="http://schemas.microsoft.com/office/drawing/2014/main" id="{68652E43-BB5B-4A3E-BF99-6CAE74BAA51C}"/>
            </a:ext>
          </a:extLst>
        </xdr:cNvPr>
        <xdr:cNvSpPr/>
      </xdr:nvSpPr>
      <xdr:spPr>
        <a:xfrm>
          <a:off x="12763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44087</xdr:rowOff>
    </xdr:from>
    <xdr:to>
      <xdr:col>71</xdr:col>
      <xdr:colOff>177800</xdr:colOff>
      <xdr:row>62</xdr:row>
      <xdr:rowOff>81643</xdr:rowOff>
    </xdr:to>
    <xdr:cxnSp macro="">
      <xdr:nvCxnSpPr>
        <xdr:cNvPr id="666" name="直線コネクタ 665">
          <a:extLst>
            <a:ext uri="{FF2B5EF4-FFF2-40B4-BE49-F238E27FC236}">
              <a16:creationId xmlns:a16="http://schemas.microsoft.com/office/drawing/2014/main" id="{D6DFAC03-3928-4C31-ADF1-D7AC1982F9E4}"/>
            </a:ext>
          </a:extLst>
        </xdr:cNvPr>
        <xdr:cNvCxnSpPr/>
      </xdr:nvCxnSpPr>
      <xdr:spPr>
        <a:xfrm>
          <a:off x="12814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99981A5F-3E6D-422C-A618-AD1C71EE70F6}"/>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5CC6D1CC-9E22-4553-858C-F44A1F59B78B}"/>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424B43D8-CEEE-4B82-B98A-302EE3BF78E4}"/>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78C0E577-AE8B-4B99-9D4D-EE9D2D98CE38}"/>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27231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3157F42A-AEF0-45F1-9CD6-A36AE0E04A57}"/>
            </a:ext>
          </a:extLst>
        </xdr:cNvPr>
        <xdr:cNvSpPr txBox="1"/>
      </xdr:nvSpPr>
      <xdr:spPr>
        <a:xfrm>
          <a:off x="15266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161126</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FD28D65D-FD03-4C92-98D3-8F1CC4A291A2}"/>
            </a:ext>
          </a:extLst>
        </xdr:cNvPr>
        <xdr:cNvSpPr txBox="1"/>
      </xdr:nvSpPr>
      <xdr:spPr>
        <a:xfrm>
          <a:off x="14389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BDB7C220-6EBB-436B-8D7D-84409BB40B42}"/>
            </a:ext>
          </a:extLst>
        </xdr:cNvPr>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86014</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3FE0180D-696F-4641-B3BD-EAA39F5434B2}"/>
            </a:ext>
          </a:extLst>
        </xdr:cNvPr>
        <xdr:cNvSpPr txBox="1"/>
      </xdr:nvSpPr>
      <xdr:spPr>
        <a:xfrm>
          <a:off x="12611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FB59872-9C57-47AF-8713-A192C075D6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4623E2BB-CF35-4A30-BD53-4ABD9E3BFA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CD461A3E-3299-433F-AC6F-DA1B31402F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D702F4A3-D765-4ED1-B639-E5F4350F23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3A8500A2-E3E1-47CD-A3BB-CB544429A1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35C63A36-98BA-4980-B460-4AA4DFA3DF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3C826D30-9F65-40A1-8FB5-E5DE9FA89F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2F9F1631-0E0A-4E16-B52D-7A2988739D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2889EC74-37F6-48A8-9497-E970E4F250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744C191A-E5A9-4B14-A3AB-0C56B90DDF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D010C99B-6976-4326-A3CB-667F75459DF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D7A424A-4C30-4FE7-9892-1319FCA82E3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B0B7E843-94C7-4678-840C-67AD1BE99E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87B5BAED-4C0C-472D-9D95-9D5839DF288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30FEA3D9-1BF9-46B7-A8B8-4C9F155C130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7C4790AA-C232-4A1D-9908-7D5F1B806D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9F159A3E-E77B-4EAC-AB39-582A090122E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6BDF6BA1-C6FD-4253-8DFA-E4A34A7B726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B3305AED-975D-4686-ACFD-93932105DB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8EC5DC68-F156-455D-94B7-1D965A6CF1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75CCA0E6-BEED-4E1F-B1AA-1800EA1A77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DFEA4698-29E3-42E9-A496-3F81131AF3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DCF6AB03-49B0-46AC-A2B9-72E49E8323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BF1C1A6D-533A-436E-A5E7-7DBBEBB7DBA8}"/>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8EAD0732-104E-44D2-8409-CCAB72412B27}"/>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9A04C5AA-DC30-4889-B747-01271DD406EF}"/>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F6D8C287-0417-4244-9E69-010E23002D3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4C2DB784-E4D7-42DA-8310-EC645B3DC00D}"/>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91703343-6943-482D-859A-9538FE5B05DA}"/>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3DE238EB-BA55-410B-B034-5CD8ECBCDEA2}"/>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E2E24A78-7667-4BA0-8813-0CEA3B1976BD}"/>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482B8068-A4FF-4F65-A9BA-CA6E34BC16B8}"/>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EDCC8A29-2C15-442A-BE40-D598C2816CAC}"/>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5B8F446F-B76A-466C-AF1D-C1E813EF09B4}"/>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2028B78-BA78-4DF2-B9EB-9CC4AB57D8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155F7DD-137F-4771-AFD0-73320E8874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B2AB646C-BAC2-499F-A9F6-EA71104FED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59626074-B91F-47EF-8F60-63FF312D2E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51B158AF-0A15-4BF9-A5F8-0F6B3F9CD1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14" name="楕円 713">
          <a:extLst>
            <a:ext uri="{FF2B5EF4-FFF2-40B4-BE49-F238E27FC236}">
              <a16:creationId xmlns:a16="http://schemas.microsoft.com/office/drawing/2014/main" id="{08E5B012-F3BE-4C7E-8C6F-D9E6CE9A5CDA}"/>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F42E2F4D-5575-470F-94D9-075288040A97}"/>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6" name="楕円 715">
          <a:extLst>
            <a:ext uri="{FF2B5EF4-FFF2-40B4-BE49-F238E27FC236}">
              <a16:creationId xmlns:a16="http://schemas.microsoft.com/office/drawing/2014/main" id="{FB3B720E-3CA4-4A73-8943-3ED18C4894C3}"/>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7" name="直線コネクタ 716">
          <a:extLst>
            <a:ext uri="{FF2B5EF4-FFF2-40B4-BE49-F238E27FC236}">
              <a16:creationId xmlns:a16="http://schemas.microsoft.com/office/drawing/2014/main" id="{AFF8F5F6-74E5-4506-9A84-EA0F0AE5D88C}"/>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8" name="楕円 717">
          <a:extLst>
            <a:ext uri="{FF2B5EF4-FFF2-40B4-BE49-F238E27FC236}">
              <a16:creationId xmlns:a16="http://schemas.microsoft.com/office/drawing/2014/main" id="{AA70439B-B5C2-43AD-B6FD-0B2B41174774}"/>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9" name="直線コネクタ 718">
          <a:extLst>
            <a:ext uri="{FF2B5EF4-FFF2-40B4-BE49-F238E27FC236}">
              <a16:creationId xmlns:a16="http://schemas.microsoft.com/office/drawing/2014/main" id="{31149266-4606-40E2-B0D4-C4C2CF68FDD6}"/>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20" name="楕円 719">
          <a:extLst>
            <a:ext uri="{FF2B5EF4-FFF2-40B4-BE49-F238E27FC236}">
              <a16:creationId xmlns:a16="http://schemas.microsoft.com/office/drawing/2014/main" id="{E8651C9E-8E36-4710-9D70-4288DC03A448}"/>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21" name="直線コネクタ 720">
          <a:extLst>
            <a:ext uri="{FF2B5EF4-FFF2-40B4-BE49-F238E27FC236}">
              <a16:creationId xmlns:a16="http://schemas.microsoft.com/office/drawing/2014/main" id="{3998B18E-E172-4B27-B35F-148E44AB241A}"/>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22" name="楕円 721">
          <a:extLst>
            <a:ext uri="{FF2B5EF4-FFF2-40B4-BE49-F238E27FC236}">
              <a16:creationId xmlns:a16="http://schemas.microsoft.com/office/drawing/2014/main" id="{875E3D1C-4C3A-4832-8C37-23740DBE001A}"/>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23" name="直線コネクタ 722">
          <a:extLst>
            <a:ext uri="{FF2B5EF4-FFF2-40B4-BE49-F238E27FC236}">
              <a16:creationId xmlns:a16="http://schemas.microsoft.com/office/drawing/2014/main" id="{3B2BBDA9-E70F-4D80-9128-2519BF1903CB}"/>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D9022EAD-4B76-4C1C-90E7-A961DF85D30C}"/>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CF9C8E85-54DD-4CD9-9845-A849D0E83C01}"/>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a:extLst>
            <a:ext uri="{FF2B5EF4-FFF2-40B4-BE49-F238E27FC236}">
              <a16:creationId xmlns:a16="http://schemas.microsoft.com/office/drawing/2014/main" id="{BFA53053-23E6-422F-B5D2-8E6AD61C06D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a:extLst>
            <a:ext uri="{FF2B5EF4-FFF2-40B4-BE49-F238E27FC236}">
              <a16:creationId xmlns:a16="http://schemas.microsoft.com/office/drawing/2014/main" id="{FB5C8A7A-670E-4534-BA36-55B7BFD7546A}"/>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8" name="n_1mainValue【保健センター・保健所】&#10;一人当たり面積">
          <a:extLst>
            <a:ext uri="{FF2B5EF4-FFF2-40B4-BE49-F238E27FC236}">
              <a16:creationId xmlns:a16="http://schemas.microsoft.com/office/drawing/2014/main" id="{A9BE4BAC-755F-4E96-BB98-D9ED625EBE0E}"/>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9" name="n_2mainValue【保健センター・保健所】&#10;一人当たり面積">
          <a:extLst>
            <a:ext uri="{FF2B5EF4-FFF2-40B4-BE49-F238E27FC236}">
              <a16:creationId xmlns:a16="http://schemas.microsoft.com/office/drawing/2014/main" id="{001CEFA7-E94A-484E-A8F8-464D4C0FEBAF}"/>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30" name="n_3mainValue【保健センター・保健所】&#10;一人当たり面積">
          <a:extLst>
            <a:ext uri="{FF2B5EF4-FFF2-40B4-BE49-F238E27FC236}">
              <a16:creationId xmlns:a16="http://schemas.microsoft.com/office/drawing/2014/main" id="{4C6A497C-77BE-41E6-8CEB-86C63E1EDFD6}"/>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31" name="n_4mainValue【保健センター・保健所】&#10;一人当たり面積">
          <a:extLst>
            <a:ext uri="{FF2B5EF4-FFF2-40B4-BE49-F238E27FC236}">
              <a16:creationId xmlns:a16="http://schemas.microsoft.com/office/drawing/2014/main" id="{F2E41CD5-BD09-463E-8175-CEF2059291B3}"/>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826E9C18-C5F3-4589-A9C7-5379D8EA1E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FF7A9292-CC28-4254-8696-784DC6CBA8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44D569A1-7BF9-42D5-9B45-6B0F32550A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FBE5580C-B60F-4A0F-A121-C7D8BCEA5C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77FBA130-CD9C-4793-A13D-1D9DAF07FC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15D65F6F-7B8B-4B00-A202-5552FF1C36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6F38BDEA-D317-4783-A59E-BDD8761961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89A8DDC7-731E-4DCD-A576-B08844B765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E62A2ED6-D723-4E60-B626-C53764F67A3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2ED840F1-5DD7-4AF3-AC8C-6615867E22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302B9064-6A33-427F-8295-DB6C8018FB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73184A65-76CC-4B6B-AE2B-3B6246A0BB5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F1B66011-3801-4024-B71A-66A065B9C7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D84F1F84-7D1D-44CB-8722-E9A8B135A7E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B9467FFE-49D1-4F0A-9F60-4F67E7A4C3C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D9C49829-DB03-4B29-94A6-F7DF876129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23971B7D-2910-4E6D-90BE-924FC6AF2AB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7C449F66-D31E-41CD-8EAB-499B7E2CB0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5F489F0A-D5E9-4B35-9235-F6D9BC91EB2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81950B7C-26A8-4BA7-BD8F-5216967F1E0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202647D5-63FF-4EE6-B217-CCB081BF5BD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2B7E04FB-21E4-4A24-9CA8-6DBFB2C44D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AE4B8F29-C4DD-4D36-8755-397FDED97A0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B0278FFB-40D4-4F42-BBA5-FCE67259AB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EC158E0-F649-456B-8E2C-D6025EDA4CFF}"/>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C4A6CE87-B048-4BC4-A8E6-699AEC68EF5D}"/>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6A6C7FF4-F190-420F-9F7F-CC8285BB9CB9}"/>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8E6D73E6-EA17-405A-82FE-053148534144}"/>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E672CD6A-3068-437A-AAC0-E674F1569915}"/>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3D51C4E4-B32D-4DDD-A84A-B1DA12661A81}"/>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EB8956DD-39AE-4E74-9C3B-B99280EE8A39}"/>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1A77D977-0B38-405E-8B78-3A561873173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405E50E2-8240-4324-B90E-C8268CCA1963}"/>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992A23F9-8C06-40EC-8C39-81D130533BB6}"/>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A443CA52-7A87-4855-8490-161D7EECF1FD}"/>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6876540-E257-4BA3-8957-09BFCAE5FB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D12FF72-F637-4F42-9C4D-419F964CAB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BD03C193-8E52-44B0-A34A-4FCC5FB20F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74245C1-DA3E-433C-B8A5-D0F639C415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D31B812B-E116-4BEA-B3BB-B85B8E9A33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2539</xdr:rowOff>
    </xdr:from>
    <xdr:to>
      <xdr:col>85</xdr:col>
      <xdr:colOff>177800</xdr:colOff>
      <xdr:row>84</xdr:row>
      <xdr:rowOff>104139</xdr:rowOff>
    </xdr:to>
    <xdr:sp macro="" textlink="">
      <xdr:nvSpPr>
        <xdr:cNvPr id="772" name="楕円 771">
          <a:extLst>
            <a:ext uri="{FF2B5EF4-FFF2-40B4-BE49-F238E27FC236}">
              <a16:creationId xmlns:a16="http://schemas.microsoft.com/office/drawing/2014/main" id="{75A96AD0-F299-474F-AA46-F85CE7B443BB}"/>
            </a:ext>
          </a:extLst>
        </xdr:cNvPr>
        <xdr:cNvSpPr/>
      </xdr:nvSpPr>
      <xdr:spPr>
        <a:xfrm>
          <a:off x="16268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152416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BF75724A-9C12-4A19-85DD-09D4389957C2}"/>
            </a:ext>
          </a:extLst>
        </xdr:cNvPr>
        <xdr:cNvSpPr txBox="1"/>
      </xdr:nvSpPr>
      <xdr:spPr>
        <a:xfrm>
          <a:off x="16357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774" name="楕円 773">
          <a:extLst>
            <a:ext uri="{FF2B5EF4-FFF2-40B4-BE49-F238E27FC236}">
              <a16:creationId xmlns:a16="http://schemas.microsoft.com/office/drawing/2014/main" id="{8BB00075-4231-4DEA-9787-E1CCA856D46D}"/>
            </a:ext>
          </a:extLst>
        </xdr:cNvPr>
        <xdr:cNvSpPr/>
      </xdr:nvSpPr>
      <xdr:spPr>
        <a:xfrm>
          <a:off x="1543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19050</xdr:rowOff>
    </xdr:from>
    <xdr:to>
      <xdr:col>85</xdr:col>
      <xdr:colOff>127000</xdr:colOff>
      <xdr:row>84</xdr:row>
      <xdr:rowOff>53339</xdr:rowOff>
    </xdr:to>
    <xdr:cxnSp macro="">
      <xdr:nvCxnSpPr>
        <xdr:cNvPr id="775" name="直線コネクタ 774">
          <a:extLst>
            <a:ext uri="{FF2B5EF4-FFF2-40B4-BE49-F238E27FC236}">
              <a16:creationId xmlns:a16="http://schemas.microsoft.com/office/drawing/2014/main" id="{B8B710E9-879F-4864-A44F-C49D78452D1A}"/>
            </a:ext>
          </a:extLst>
        </xdr:cNvPr>
        <xdr:cNvCxnSpPr/>
      </xdr:nvCxnSpPr>
      <xdr:spPr>
        <a:xfrm>
          <a:off x="15481300" y="14420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776" name="楕円 775">
          <a:extLst>
            <a:ext uri="{FF2B5EF4-FFF2-40B4-BE49-F238E27FC236}">
              <a16:creationId xmlns:a16="http://schemas.microsoft.com/office/drawing/2014/main" id="{4F9850CE-272B-461D-AD29-A0FF84821568}"/>
            </a:ext>
          </a:extLst>
        </xdr:cNvPr>
        <xdr:cNvSpPr/>
      </xdr:nvSpPr>
      <xdr:spPr>
        <a:xfrm>
          <a:off x="1454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19050</xdr:rowOff>
    </xdr:to>
    <xdr:cxnSp macro="">
      <xdr:nvCxnSpPr>
        <xdr:cNvPr id="777" name="直線コネクタ 776">
          <a:extLst>
            <a:ext uri="{FF2B5EF4-FFF2-40B4-BE49-F238E27FC236}">
              <a16:creationId xmlns:a16="http://schemas.microsoft.com/office/drawing/2014/main" id="{C637F6F9-3582-4D23-9244-06FC8B748827}"/>
            </a:ext>
          </a:extLst>
        </xdr:cNvPr>
        <xdr:cNvCxnSpPr/>
      </xdr:nvCxnSpPr>
      <xdr:spPr>
        <a:xfrm>
          <a:off x="14592300" y="14397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778" name="楕円 777">
          <a:extLst>
            <a:ext uri="{FF2B5EF4-FFF2-40B4-BE49-F238E27FC236}">
              <a16:creationId xmlns:a16="http://schemas.microsoft.com/office/drawing/2014/main" id="{5C769361-64F4-45CB-91CC-9343A526CBCB}"/>
            </a:ext>
          </a:extLst>
        </xdr:cNvPr>
        <xdr:cNvSpPr/>
      </xdr:nvSpPr>
      <xdr:spPr>
        <a:xfrm>
          <a:off x="1365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83</xdr:row>
      <xdr:rowOff>167639</xdr:rowOff>
    </xdr:to>
    <xdr:cxnSp macro="">
      <xdr:nvCxnSpPr>
        <xdr:cNvPr id="779" name="直線コネクタ 778">
          <a:extLst>
            <a:ext uri="{FF2B5EF4-FFF2-40B4-BE49-F238E27FC236}">
              <a16:creationId xmlns:a16="http://schemas.microsoft.com/office/drawing/2014/main" id="{870EC1BC-2F6C-4524-893D-7D6683742879}"/>
            </a:ext>
          </a:extLst>
        </xdr:cNvPr>
        <xdr:cNvCxnSpPr/>
      </xdr:nvCxnSpPr>
      <xdr:spPr>
        <a:xfrm>
          <a:off x="13703300" y="14363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80" name="楕円 779">
          <a:extLst>
            <a:ext uri="{FF2B5EF4-FFF2-40B4-BE49-F238E27FC236}">
              <a16:creationId xmlns:a16="http://schemas.microsoft.com/office/drawing/2014/main" id="{BB440D07-3A94-4644-9F7A-CFA3E99B5E50}"/>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133350</xdr:rowOff>
    </xdr:to>
    <xdr:cxnSp macro="">
      <xdr:nvCxnSpPr>
        <xdr:cNvPr id="781" name="直線コネクタ 780">
          <a:extLst>
            <a:ext uri="{FF2B5EF4-FFF2-40B4-BE49-F238E27FC236}">
              <a16:creationId xmlns:a16="http://schemas.microsoft.com/office/drawing/2014/main" id="{22BEA35C-924D-46C6-910C-1EA634D18E9D}"/>
            </a:ext>
          </a:extLst>
        </xdr:cNvPr>
        <xdr:cNvCxnSpPr/>
      </xdr:nvCxnSpPr>
      <xdr:spPr>
        <a:xfrm>
          <a:off x="12814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7CAC94CF-DEA4-46EE-8D88-B5109D63F265}"/>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52B9C552-E718-4A3B-B6A2-88945BE696B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a:extLst>
            <a:ext uri="{FF2B5EF4-FFF2-40B4-BE49-F238E27FC236}">
              <a16:creationId xmlns:a16="http://schemas.microsoft.com/office/drawing/2014/main" id="{D736712D-C47D-4846-9ADC-D0FE3C39D7BA}"/>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a:extLst>
            <a:ext uri="{FF2B5EF4-FFF2-40B4-BE49-F238E27FC236}">
              <a16:creationId xmlns:a16="http://schemas.microsoft.com/office/drawing/2014/main" id="{1B80719F-C545-4CB1-AF9B-BD43A0069DEE}"/>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60977</xdr:rowOff>
    </xdr:from>
    <xdr:ext cx="405111" cy="259045"/>
    <xdr:sp macro="" textlink="">
      <xdr:nvSpPr>
        <xdr:cNvPr id="786" name="n_1mainValue【消防施設】&#10;有形固定資産減価償却率">
          <a:extLst>
            <a:ext uri="{FF2B5EF4-FFF2-40B4-BE49-F238E27FC236}">
              <a16:creationId xmlns:a16="http://schemas.microsoft.com/office/drawing/2014/main" id="{52EE532C-3A1C-4B1C-A45F-DC0545B70A05}"/>
            </a:ext>
          </a:extLst>
        </xdr:cNvPr>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787" name="n_2mainValue【消防施設】&#10;有形固定資産減価償却率">
          <a:extLst>
            <a:ext uri="{FF2B5EF4-FFF2-40B4-BE49-F238E27FC236}">
              <a16:creationId xmlns:a16="http://schemas.microsoft.com/office/drawing/2014/main" id="{DE706ED9-9C6A-4902-B9D9-C13876990E25}"/>
            </a:ext>
          </a:extLst>
        </xdr:cNvPr>
        <xdr:cNvSpPr txBox="1"/>
      </xdr:nvSpPr>
      <xdr:spPr>
        <a:xfrm>
          <a:off x="14389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788" name="n_3mainValue【消防施設】&#10;有形固定資産減価償却率">
          <a:extLst>
            <a:ext uri="{FF2B5EF4-FFF2-40B4-BE49-F238E27FC236}">
              <a16:creationId xmlns:a16="http://schemas.microsoft.com/office/drawing/2014/main" id="{2FD1DE0B-6257-4742-BF99-7836A2F26D61}"/>
            </a:ext>
          </a:extLst>
        </xdr:cNvPr>
        <xdr:cNvSpPr txBox="1"/>
      </xdr:nvSpPr>
      <xdr:spPr>
        <a:xfrm>
          <a:off x="13500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89" name="n_4mainValue【消防施設】&#10;有形固定資産減価償却率">
          <a:extLst>
            <a:ext uri="{FF2B5EF4-FFF2-40B4-BE49-F238E27FC236}">
              <a16:creationId xmlns:a16="http://schemas.microsoft.com/office/drawing/2014/main" id="{811397C8-863E-42F0-A4AE-017C775ACDCB}"/>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3F62AFE2-E8E4-4BC3-BCB7-4A27E6F92A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46094D30-35B1-4E4A-898A-F6A6548829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C7FDE0D2-9334-4187-A715-4F979ADC43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D257E98B-9D56-4A68-B8DA-A09F5EBB40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7C39CC1F-E44B-420A-A4FC-380CC3FC14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4BD205F3-FF91-4323-9092-32F743CC54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A8704127-18F2-4E6A-897F-0527F2DC17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85380775-4571-4C1A-8E80-2ABAA272B5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838ED189-8BE4-44F2-B8D4-91D3555176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BCEFEBDC-2C08-4F64-9CF5-DE23C242D1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F6847DB7-FA69-40CD-9341-C422C2199E7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DFA4FC31-5AD0-47B9-BAAD-61EDCEFB297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C333F273-61B4-4AEE-9504-C7543F65AFD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CE4DF82F-563B-4643-9283-8542F2D1A08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613BFC2D-D6AF-4641-B280-E3BEC7BED1E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70407DFB-4ABA-4167-AF19-95242983EF1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3EDACB4E-E0D5-4A5A-BD27-317148DCD98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4210E6F1-04EE-4009-9496-4816D0F9DD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7751C181-259C-45AD-88E3-F157C96D2F1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A528B0A6-35F6-4E83-BC39-E4ABB6A64A5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A718240D-1729-4410-A523-00F9F7DF978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AA87A332-4296-458F-89CE-31669610CEF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1A3E49F0-C5BD-46BA-BFD3-6ADD7C198D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4E0EA0BA-74D3-41DF-A157-848042F395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3A251205-4B2F-49AA-AB0E-B5F267220E5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83A7AFE6-6C05-49C4-92C3-1A790BF05027}"/>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A313EEBC-A3B4-4B3A-AD91-3994E27E0AC5}"/>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1FAEC3B3-1DA9-4506-9974-B1B06C399D0B}"/>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A401A385-3F1A-42D1-8AB1-A0097187D283}"/>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88410C3D-C4C1-461B-AB91-EBB378F53192}"/>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51AA209E-2469-4B9E-A5FE-568E9209549D}"/>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44FC068E-BB3A-4AF4-A4A4-2B2DC55F4281}"/>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4334CAB4-5CE4-40FA-B1D2-B4A58C6BDC16}"/>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34C9923-29A7-45B7-88FF-F1CE0B9790D2}"/>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979CA3CF-A0B8-42FD-BF01-68B26A1CA2ED}"/>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AC3A1786-462C-43D1-8BA3-2191598C179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180EE80-2614-4B7B-81D5-C96188D4B4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D8E5326F-D9E2-4CDE-8E3F-B7ABEA46F6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5B4C1F4C-C45E-46B8-AC94-8B4A2C4918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5C102F1B-5DF8-4D6B-8BE7-4706995B92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EE63288F-8093-45E8-A864-20F0C13F259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35198</xdr:rowOff>
    </xdr:from>
    <xdr:to>
      <xdr:col>116</xdr:col>
      <xdr:colOff>114300</xdr:colOff>
      <xdr:row>86</xdr:row>
      <xdr:rowOff>136798</xdr:rowOff>
    </xdr:to>
    <xdr:sp macro="" textlink="">
      <xdr:nvSpPr>
        <xdr:cNvPr id="831" name="楕円 830">
          <a:extLst>
            <a:ext uri="{FF2B5EF4-FFF2-40B4-BE49-F238E27FC236}">
              <a16:creationId xmlns:a16="http://schemas.microsoft.com/office/drawing/2014/main" id="{B5069F34-1BBB-497E-AA58-2D7B0DBED0FC}"/>
            </a:ext>
          </a:extLst>
        </xdr:cNvPr>
        <xdr:cNvSpPr/>
      </xdr:nvSpPr>
      <xdr:spPr>
        <a:xfrm>
          <a:off x="221107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126292</xdr:rowOff>
    </xdr:from>
    <xdr:ext cx="469744" cy="259045"/>
    <xdr:sp macro="" textlink="">
      <xdr:nvSpPr>
        <xdr:cNvPr id="832" name="【消防施設】&#10;一人当たり面積該当値テキスト">
          <a:extLst>
            <a:ext uri="{FF2B5EF4-FFF2-40B4-BE49-F238E27FC236}">
              <a16:creationId xmlns:a16="http://schemas.microsoft.com/office/drawing/2014/main" id="{23BB528B-8565-4E7E-8DE7-FD2669B2B82F}"/>
            </a:ext>
          </a:extLst>
        </xdr:cNvPr>
        <xdr:cNvSpPr txBox="1"/>
      </xdr:nvSpPr>
      <xdr:spPr>
        <a:xfrm>
          <a:off x="22199600" y="146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833" name="楕円 832">
          <a:extLst>
            <a:ext uri="{FF2B5EF4-FFF2-40B4-BE49-F238E27FC236}">
              <a16:creationId xmlns:a16="http://schemas.microsoft.com/office/drawing/2014/main" id="{6FEB9134-42D2-454D-B224-F8431CBE5DAE}"/>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85998</xdr:rowOff>
    </xdr:from>
    <xdr:to>
      <xdr:col>116</xdr:col>
      <xdr:colOff>63500</xdr:colOff>
      <xdr:row>86</xdr:row>
      <xdr:rowOff>87086</xdr:rowOff>
    </xdr:to>
    <xdr:cxnSp macro="">
      <xdr:nvCxnSpPr>
        <xdr:cNvPr id="834" name="直線コネクタ 833">
          <a:extLst>
            <a:ext uri="{FF2B5EF4-FFF2-40B4-BE49-F238E27FC236}">
              <a16:creationId xmlns:a16="http://schemas.microsoft.com/office/drawing/2014/main" id="{EF30DB8B-5DA2-4F77-A113-3482DF56D518}"/>
            </a:ext>
          </a:extLst>
        </xdr:cNvPr>
        <xdr:cNvCxnSpPr/>
      </xdr:nvCxnSpPr>
      <xdr:spPr>
        <a:xfrm flipV="1">
          <a:off x="21323300" y="148306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835" name="楕円 834">
          <a:extLst>
            <a:ext uri="{FF2B5EF4-FFF2-40B4-BE49-F238E27FC236}">
              <a16:creationId xmlns:a16="http://schemas.microsoft.com/office/drawing/2014/main" id="{32E7B2D1-2B99-4985-82DF-DEDD19EBF2BF}"/>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836" name="直線コネクタ 835">
          <a:extLst>
            <a:ext uri="{FF2B5EF4-FFF2-40B4-BE49-F238E27FC236}">
              <a16:creationId xmlns:a16="http://schemas.microsoft.com/office/drawing/2014/main" id="{5672360F-33C8-40D7-9FD7-CA934BEC5303}"/>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837" name="楕円 836">
          <a:extLst>
            <a:ext uri="{FF2B5EF4-FFF2-40B4-BE49-F238E27FC236}">
              <a16:creationId xmlns:a16="http://schemas.microsoft.com/office/drawing/2014/main" id="{FCB88160-5040-4AEC-A4B3-76F5FA2DC2B3}"/>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838" name="直線コネクタ 837">
          <a:extLst>
            <a:ext uri="{FF2B5EF4-FFF2-40B4-BE49-F238E27FC236}">
              <a16:creationId xmlns:a16="http://schemas.microsoft.com/office/drawing/2014/main" id="{A5F84A43-5B46-4F3C-A077-57F018261590}"/>
            </a:ext>
          </a:extLst>
        </xdr:cNvPr>
        <xdr:cNvCxnSpPr/>
      </xdr:nvCxnSpPr>
      <xdr:spPr>
        <a:xfrm>
          <a:off x="19545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36286</xdr:rowOff>
    </xdr:from>
    <xdr:to>
      <xdr:col>98</xdr:col>
      <xdr:colOff>38100</xdr:colOff>
      <xdr:row>86</xdr:row>
      <xdr:rowOff>137886</xdr:rowOff>
    </xdr:to>
    <xdr:sp macro="" textlink="">
      <xdr:nvSpPr>
        <xdr:cNvPr id="839" name="楕円 838">
          <a:extLst>
            <a:ext uri="{FF2B5EF4-FFF2-40B4-BE49-F238E27FC236}">
              <a16:creationId xmlns:a16="http://schemas.microsoft.com/office/drawing/2014/main" id="{36BD5456-E437-4BB5-BBDC-A0465C8CD520}"/>
            </a:ext>
          </a:extLst>
        </xdr:cNvPr>
        <xdr:cNvSpPr/>
      </xdr:nvSpPr>
      <xdr:spPr>
        <a:xfrm>
          <a:off x="18605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87086</xdr:rowOff>
    </xdr:to>
    <xdr:cxnSp macro="">
      <xdr:nvCxnSpPr>
        <xdr:cNvPr id="840" name="直線コネクタ 839">
          <a:extLst>
            <a:ext uri="{FF2B5EF4-FFF2-40B4-BE49-F238E27FC236}">
              <a16:creationId xmlns:a16="http://schemas.microsoft.com/office/drawing/2014/main" id="{E4F5E971-8470-4250-B0FD-F26E474A48B8}"/>
            </a:ext>
          </a:extLst>
        </xdr:cNvPr>
        <xdr:cNvCxnSpPr/>
      </xdr:nvCxnSpPr>
      <xdr:spPr>
        <a:xfrm>
          <a:off x="18656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7F25F1A5-0FD4-4ADC-A004-5BE58B5402C5}"/>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31DD385D-CF67-474B-9747-28DE3F84385E}"/>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a:extLst>
            <a:ext uri="{FF2B5EF4-FFF2-40B4-BE49-F238E27FC236}">
              <a16:creationId xmlns:a16="http://schemas.microsoft.com/office/drawing/2014/main" id="{70D93500-F51C-4199-8753-2911A9F45007}"/>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a:extLst>
            <a:ext uri="{FF2B5EF4-FFF2-40B4-BE49-F238E27FC236}">
              <a16:creationId xmlns:a16="http://schemas.microsoft.com/office/drawing/2014/main" id="{9266E170-49BD-45EE-99D8-6F3F79E9BE24}"/>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845" name="n_1mainValue【消防施設】&#10;一人当たり面積">
          <a:extLst>
            <a:ext uri="{FF2B5EF4-FFF2-40B4-BE49-F238E27FC236}">
              <a16:creationId xmlns:a16="http://schemas.microsoft.com/office/drawing/2014/main" id="{2E06A332-91D4-4249-8EF4-9E0631044246}"/>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846" name="n_2mainValue【消防施設】&#10;一人当たり面積">
          <a:extLst>
            <a:ext uri="{FF2B5EF4-FFF2-40B4-BE49-F238E27FC236}">
              <a16:creationId xmlns:a16="http://schemas.microsoft.com/office/drawing/2014/main" id="{7E4C91BA-0E69-41DE-AAE3-C42FC9F163EB}"/>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847" name="n_3mainValue【消防施設】&#10;一人当たり面積">
          <a:extLst>
            <a:ext uri="{FF2B5EF4-FFF2-40B4-BE49-F238E27FC236}">
              <a16:creationId xmlns:a16="http://schemas.microsoft.com/office/drawing/2014/main" id="{F8E7E444-5722-42FC-B167-DD589E923C54}"/>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848" name="n_4mainValue【消防施設】&#10;一人当たり面積">
          <a:extLst>
            <a:ext uri="{FF2B5EF4-FFF2-40B4-BE49-F238E27FC236}">
              <a16:creationId xmlns:a16="http://schemas.microsoft.com/office/drawing/2014/main" id="{C527F5A5-1767-45D5-A13D-4E76909B0A59}"/>
            </a:ext>
          </a:extLst>
        </xdr:cNvPr>
        <xdr:cNvSpPr txBox="1"/>
      </xdr:nvSpPr>
      <xdr:spPr>
        <a:xfrm>
          <a:off x="18421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C6A6C0FD-4D02-4521-8707-B6DDFF4BC7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ECC9B768-E20B-4636-820F-5D2FCEE1BF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A9123604-9AA5-442F-805B-F8FE284708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31944733-A0E6-4B3B-9AF9-21695B83B5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D5D2A628-39A9-4321-8A50-AE76F3DFC8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7D55F397-2A8E-4480-9BE1-A31210E891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31613F5A-E0C6-4E6A-BC05-4F6056857D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37ECC708-CAAF-41FB-AA1E-08A3634489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D1A783E6-6A61-4F49-962B-C1144DB3E1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EA57C93C-80FE-4895-8B04-701B85F718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7BCD752D-7AA3-4431-BA3B-03A69AE0A3B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ED089FC3-E060-4E07-A1AD-B4196BC52D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B48032A6-8E71-4BDB-8286-9300103A53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23A2DCD0-79DD-4A0E-9E93-60A16BEA27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9BFC2D53-8B57-440C-B726-21F27B21AF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4054B089-F2CB-4F8E-AA38-EEC863A35B7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3ED998F4-5ED8-4677-90FD-338496CBA8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17EA3F70-05BA-4E14-B9DD-B3941154A5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F30458B4-70D0-4595-B555-492FFA702A8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FFB7D083-52D7-4293-AED7-69CA0B6736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12C8DF3C-6080-4C23-9C47-3EF8BF63C3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FBC7BAC8-CAC9-46D3-A2E8-24415A91ED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580F0348-7A13-4B58-9A6F-57AC0B19D98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ACEC6F8E-B8D6-4B87-B099-EC950E9440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D2A5932A-190A-440A-AC4B-EB26B5B251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97DBDC5E-9F05-44E3-8C34-0D0723B04E11}"/>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AB78B708-8C46-45E9-AC50-C6886365F50F}"/>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CA9AA9CC-21A7-47C7-8A61-D4274C58ED65}"/>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D88704C8-3E9F-4ED7-8F7F-02CEA866D948}"/>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C6B8D22B-4F78-4256-8841-5899B644F175}"/>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1A0FB075-5D0E-4C4D-993D-3D0F8568DF58}"/>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62D7374-FA16-46F5-8922-C7BDE485284A}"/>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CEE047F2-5DCA-41BA-8485-674E8A190664}"/>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C478046A-13A0-405C-80F9-C7F6E680739F}"/>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02431A64-390D-475A-AFE1-4B2F30158AF1}"/>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FFB4EAF5-AEE9-40E0-A5C4-A360FD97D145}"/>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A7B22E7A-5078-457C-9997-89CD7847B6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F0F81424-C816-428A-8B69-5764D2E016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6468D1A-3DDD-4107-BFAD-0B33A004AC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4105D5B3-A809-4C71-890D-663B53A1E9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C59F0BC-4A32-4A59-8BDB-6C1E803794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890" name="楕円 889">
          <a:extLst>
            <a:ext uri="{FF2B5EF4-FFF2-40B4-BE49-F238E27FC236}">
              <a16:creationId xmlns:a16="http://schemas.microsoft.com/office/drawing/2014/main" id="{BFDC9164-3982-4820-9477-F7DEE73702C5}"/>
            </a:ext>
          </a:extLst>
        </xdr:cNvPr>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891" name="【庁舎】&#10;有形固定資産減価償却率該当値テキスト">
          <a:extLst>
            <a:ext uri="{FF2B5EF4-FFF2-40B4-BE49-F238E27FC236}">
              <a16:creationId xmlns:a16="http://schemas.microsoft.com/office/drawing/2014/main" id="{606E15EA-8C5B-46FC-A283-CB7C8F259A9F}"/>
            </a:ext>
          </a:extLst>
        </xdr:cNvPr>
        <xdr:cNvSpPr txBox="1"/>
      </xdr:nvSpPr>
      <xdr:spPr>
        <a:xfrm>
          <a:off x="16357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892" name="楕円 891">
          <a:extLst>
            <a:ext uri="{FF2B5EF4-FFF2-40B4-BE49-F238E27FC236}">
              <a16:creationId xmlns:a16="http://schemas.microsoft.com/office/drawing/2014/main" id="{22CB7495-8861-42FD-B8D7-DFEA195DEEB9}"/>
            </a:ext>
          </a:extLst>
        </xdr:cNvPr>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33745</xdr:rowOff>
    </xdr:to>
    <xdr:cxnSp macro="">
      <xdr:nvCxnSpPr>
        <xdr:cNvPr id="893" name="直線コネクタ 892">
          <a:extLst>
            <a:ext uri="{FF2B5EF4-FFF2-40B4-BE49-F238E27FC236}">
              <a16:creationId xmlns:a16="http://schemas.microsoft.com/office/drawing/2014/main" id="{59699CA2-B8B1-48C9-BB12-A8D001AB0200}"/>
            </a:ext>
          </a:extLst>
        </xdr:cNvPr>
        <xdr:cNvCxnSpPr/>
      </xdr:nvCxnSpPr>
      <xdr:spPr>
        <a:xfrm>
          <a:off x="15481300" y="183707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894" name="楕円 893">
          <a:extLst>
            <a:ext uri="{FF2B5EF4-FFF2-40B4-BE49-F238E27FC236}">
              <a16:creationId xmlns:a16="http://schemas.microsoft.com/office/drawing/2014/main" id="{9DBE78C2-8189-4B67-B861-92225DCBC895}"/>
            </a:ext>
          </a:extLst>
        </xdr:cNvPr>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25581</xdr:rowOff>
    </xdr:to>
    <xdr:cxnSp macro="">
      <xdr:nvCxnSpPr>
        <xdr:cNvPr id="895" name="直線コネクタ 894">
          <a:extLst>
            <a:ext uri="{FF2B5EF4-FFF2-40B4-BE49-F238E27FC236}">
              <a16:creationId xmlns:a16="http://schemas.microsoft.com/office/drawing/2014/main" id="{F3071903-25E8-4D53-94C6-DC039A380267}"/>
            </a:ext>
          </a:extLst>
        </xdr:cNvPr>
        <xdr:cNvCxnSpPr/>
      </xdr:nvCxnSpPr>
      <xdr:spPr>
        <a:xfrm>
          <a:off x="14592300" y="1835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896" name="楕円 895">
          <a:extLst>
            <a:ext uri="{FF2B5EF4-FFF2-40B4-BE49-F238E27FC236}">
              <a16:creationId xmlns:a16="http://schemas.microsoft.com/office/drawing/2014/main" id="{5352C08A-BC8A-4D09-BCAC-2AF0B0382BBE}"/>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12519</xdr:rowOff>
    </xdr:to>
    <xdr:cxnSp macro="">
      <xdr:nvCxnSpPr>
        <xdr:cNvPr id="897" name="直線コネクタ 896">
          <a:extLst>
            <a:ext uri="{FF2B5EF4-FFF2-40B4-BE49-F238E27FC236}">
              <a16:creationId xmlns:a16="http://schemas.microsoft.com/office/drawing/2014/main" id="{26B963B9-DCFB-4BDD-B307-232FE607828B}"/>
            </a:ext>
          </a:extLst>
        </xdr:cNvPr>
        <xdr:cNvCxnSpPr/>
      </xdr:nvCxnSpPr>
      <xdr:spPr>
        <a:xfrm>
          <a:off x="13703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898" name="楕円 897">
          <a:extLst>
            <a:ext uri="{FF2B5EF4-FFF2-40B4-BE49-F238E27FC236}">
              <a16:creationId xmlns:a16="http://schemas.microsoft.com/office/drawing/2014/main" id="{62F43013-EA89-4DA3-8871-D68B85240A0F}"/>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5987</xdr:rowOff>
    </xdr:to>
    <xdr:cxnSp macro="">
      <xdr:nvCxnSpPr>
        <xdr:cNvPr id="899" name="直線コネクタ 898">
          <a:extLst>
            <a:ext uri="{FF2B5EF4-FFF2-40B4-BE49-F238E27FC236}">
              <a16:creationId xmlns:a16="http://schemas.microsoft.com/office/drawing/2014/main" id="{A3116486-CBCC-40C4-93C3-7037DFE9EC33}"/>
            </a:ext>
          </a:extLst>
        </xdr:cNvPr>
        <xdr:cNvCxnSpPr/>
      </xdr:nvCxnSpPr>
      <xdr:spPr>
        <a:xfrm>
          <a:off x="12814300" y="183397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3BBA0A29-35E7-4934-BEA8-B390BD044794}"/>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0B42FCE8-3E53-4470-A3DD-D5FA1E9D1C84}"/>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a:extLst>
            <a:ext uri="{FF2B5EF4-FFF2-40B4-BE49-F238E27FC236}">
              <a16:creationId xmlns:a16="http://schemas.microsoft.com/office/drawing/2014/main" id="{B8B620F2-6504-4FF1-9CEF-B309F61007C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a:extLst>
            <a:ext uri="{FF2B5EF4-FFF2-40B4-BE49-F238E27FC236}">
              <a16:creationId xmlns:a16="http://schemas.microsoft.com/office/drawing/2014/main" id="{01931C37-0FB3-4C36-B3F9-3A7516320B53}"/>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904" name="n_1mainValue【庁舎】&#10;有形固定資産減価償却率">
          <a:extLst>
            <a:ext uri="{FF2B5EF4-FFF2-40B4-BE49-F238E27FC236}">
              <a16:creationId xmlns:a16="http://schemas.microsoft.com/office/drawing/2014/main" id="{93F74356-9BA5-4611-B86F-7BBF06BB1068}"/>
            </a:ext>
          </a:extLst>
        </xdr:cNvPr>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905" name="n_2mainValue【庁舎】&#10;有形固定資産減価償却率">
          <a:extLst>
            <a:ext uri="{FF2B5EF4-FFF2-40B4-BE49-F238E27FC236}">
              <a16:creationId xmlns:a16="http://schemas.microsoft.com/office/drawing/2014/main" id="{8684EFB1-4627-47E4-97F3-6C46BAAFF6C7}"/>
            </a:ext>
          </a:extLst>
        </xdr:cNvPr>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906" name="n_3mainValue【庁舎】&#10;有形固定資産減価償却率">
          <a:extLst>
            <a:ext uri="{FF2B5EF4-FFF2-40B4-BE49-F238E27FC236}">
              <a16:creationId xmlns:a16="http://schemas.microsoft.com/office/drawing/2014/main" id="{74E8E9B2-703B-4CE5-B8D1-58867F60BC47}"/>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907" name="n_4mainValue【庁舎】&#10;有形固定資産減価償却率">
          <a:extLst>
            <a:ext uri="{FF2B5EF4-FFF2-40B4-BE49-F238E27FC236}">
              <a16:creationId xmlns:a16="http://schemas.microsoft.com/office/drawing/2014/main" id="{06186A26-B78D-4BE1-B741-B8C50B20A8B3}"/>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D6745397-EE6E-451A-885A-41DA0FA29F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7B2FE31F-75EE-4A97-B92C-3B9B90E3EB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27B4932A-7453-415A-9EA2-B2596147A4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FD13D4E0-0B40-4086-AD52-6C7BC97D3F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66F5497F-B78F-4B73-A36B-20151BD289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81151B7A-0A20-4DFE-8A6D-7891A63077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166B2E39-D934-404D-983B-9395561DF8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B5D70C03-7066-4ACC-92DB-B96C2CE85E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8923226B-ECB2-4C46-9C9B-65B9F26046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45FB2D1E-E1D4-4DC2-9581-A60D1F4E22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4E932D9D-768C-4892-AD88-95A536DE068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ACDC9AB6-22A2-4F3E-AC9C-356AED06827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CF48E70A-19D5-435D-AAA6-A77435234C5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D8D55296-C2A9-4FBB-AE95-8060831142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782DAE8E-D6B0-4278-B6F3-AC9AECEAEE4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E57A9516-D8AC-4ED3-A164-5F313BCCA81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60C12BAA-11E3-4D74-81DA-2EBCD2105E9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CF63B2FD-E8D9-4463-A14D-7D72C85578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6ACD0768-4F60-4D42-ABEE-B6E029C895C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9B68FA96-CFD8-4BA4-A23B-6DFE9826036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D8FF943B-6C62-4CF0-88A0-DD29BF611A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E1CFCD58-CEBF-4CC3-8DC4-E6D8673A20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A33014E3-5E97-48FD-9EE4-8FF67486F0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B5F931BE-43D7-4715-9BFE-B94D1F367278}"/>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4FCF557A-355C-41D1-9160-192D16B30E46}"/>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D1620C18-67AC-4370-B739-08CCE52C2AA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CFF8BAC2-641C-4DFD-B446-46A0B1339A52}"/>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42BF5F7-E0D1-4AA3-B4F9-4D16CDD7B28B}"/>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a:extLst>
            <a:ext uri="{FF2B5EF4-FFF2-40B4-BE49-F238E27FC236}">
              <a16:creationId xmlns:a16="http://schemas.microsoft.com/office/drawing/2014/main" id="{9D376D8A-6B92-4373-8D60-314942E6339C}"/>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6376B92F-0184-42FB-9C44-58925FFBA4C1}"/>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99BF0B5F-CE09-4DC8-A0D6-5CFD5D38582A}"/>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52667843-96B8-4401-993D-5789F1B75473}"/>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D7179736-B72D-4AFF-BDE1-C4D9EAC462D7}"/>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25C02081-222E-4266-A828-D80D55E98929}"/>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DB67285D-8A94-4674-8866-DC8FC126439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747C27B-EFB1-436C-99E5-C95ED88531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553B11AD-DF04-4BA2-B555-C4C5EA089C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C8CDAB5C-A522-4F9D-89E5-46760B5A83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376C6B5A-1458-44DA-8FCD-60DDAFBA7A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947" name="楕円 946">
          <a:extLst>
            <a:ext uri="{FF2B5EF4-FFF2-40B4-BE49-F238E27FC236}">
              <a16:creationId xmlns:a16="http://schemas.microsoft.com/office/drawing/2014/main" id="{BE560B15-916A-4DC8-AB1B-DB0437D4F78C}"/>
            </a:ext>
          </a:extLst>
        </xdr:cNvPr>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948" name="【庁舎】&#10;一人当たり面積該当値テキスト">
          <a:extLst>
            <a:ext uri="{FF2B5EF4-FFF2-40B4-BE49-F238E27FC236}">
              <a16:creationId xmlns:a16="http://schemas.microsoft.com/office/drawing/2014/main" id="{37F7785B-40A2-4706-BF08-6CADB23B6997}"/>
            </a:ext>
          </a:extLst>
        </xdr:cNvPr>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949" name="楕円 948">
          <a:extLst>
            <a:ext uri="{FF2B5EF4-FFF2-40B4-BE49-F238E27FC236}">
              <a16:creationId xmlns:a16="http://schemas.microsoft.com/office/drawing/2014/main" id="{1B73F5C7-D1B1-483B-8BB0-E915D36EEAAD}"/>
            </a:ext>
          </a:extLst>
        </xdr:cNvPr>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127636</xdr:rowOff>
    </xdr:to>
    <xdr:cxnSp macro="">
      <xdr:nvCxnSpPr>
        <xdr:cNvPr id="950" name="直線コネクタ 949">
          <a:extLst>
            <a:ext uri="{FF2B5EF4-FFF2-40B4-BE49-F238E27FC236}">
              <a16:creationId xmlns:a16="http://schemas.microsoft.com/office/drawing/2014/main" id="{424E7E15-ADFD-46E9-A30D-40912C4179B4}"/>
            </a:ext>
          </a:extLst>
        </xdr:cNvPr>
        <xdr:cNvCxnSpPr/>
      </xdr:nvCxnSpPr>
      <xdr:spPr>
        <a:xfrm flipV="1">
          <a:off x="21323300" y="182994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951" name="楕円 950">
          <a:extLst>
            <a:ext uri="{FF2B5EF4-FFF2-40B4-BE49-F238E27FC236}">
              <a16:creationId xmlns:a16="http://schemas.microsoft.com/office/drawing/2014/main" id="{E55BE667-9158-45FF-85CC-B20D4665BFAB}"/>
            </a:ext>
          </a:extLst>
        </xdr:cNvPr>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129539</xdr:rowOff>
    </xdr:to>
    <xdr:cxnSp macro="">
      <xdr:nvCxnSpPr>
        <xdr:cNvPr id="952" name="直線コネクタ 951">
          <a:extLst>
            <a:ext uri="{FF2B5EF4-FFF2-40B4-BE49-F238E27FC236}">
              <a16:creationId xmlns:a16="http://schemas.microsoft.com/office/drawing/2014/main" id="{9A00B998-0141-473C-9F04-10B0A598F321}"/>
            </a:ext>
          </a:extLst>
        </xdr:cNvPr>
        <xdr:cNvCxnSpPr/>
      </xdr:nvCxnSpPr>
      <xdr:spPr>
        <a:xfrm flipV="1">
          <a:off x="20434300" y="18301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80645</xdr:rowOff>
    </xdr:from>
    <xdr:to>
      <xdr:col>102</xdr:col>
      <xdr:colOff>165100</xdr:colOff>
      <xdr:row>107</xdr:row>
      <xdr:rowOff>10795</xdr:rowOff>
    </xdr:to>
    <xdr:sp macro="" textlink="">
      <xdr:nvSpPr>
        <xdr:cNvPr id="953" name="楕円 952">
          <a:extLst>
            <a:ext uri="{FF2B5EF4-FFF2-40B4-BE49-F238E27FC236}">
              <a16:creationId xmlns:a16="http://schemas.microsoft.com/office/drawing/2014/main" id="{5DEFD9AE-6BD7-4833-85C4-9358C1A675A8}"/>
            </a:ext>
          </a:extLst>
        </xdr:cNvPr>
        <xdr:cNvSpPr/>
      </xdr:nvSpPr>
      <xdr:spPr>
        <a:xfrm>
          <a:off x="19494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131445</xdr:rowOff>
    </xdr:to>
    <xdr:cxnSp macro="">
      <xdr:nvCxnSpPr>
        <xdr:cNvPr id="954" name="直線コネクタ 953">
          <a:extLst>
            <a:ext uri="{FF2B5EF4-FFF2-40B4-BE49-F238E27FC236}">
              <a16:creationId xmlns:a16="http://schemas.microsoft.com/office/drawing/2014/main" id="{CC2A55CE-DEFA-4713-9001-BBFFFE0108C5}"/>
            </a:ext>
          </a:extLst>
        </xdr:cNvPr>
        <xdr:cNvCxnSpPr/>
      </xdr:nvCxnSpPr>
      <xdr:spPr>
        <a:xfrm flipV="1">
          <a:off x="19545300" y="183032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80645</xdr:rowOff>
    </xdr:from>
    <xdr:to>
      <xdr:col>98</xdr:col>
      <xdr:colOff>38100</xdr:colOff>
      <xdr:row>107</xdr:row>
      <xdr:rowOff>10795</xdr:rowOff>
    </xdr:to>
    <xdr:sp macro="" textlink="">
      <xdr:nvSpPr>
        <xdr:cNvPr id="955" name="楕円 954">
          <a:extLst>
            <a:ext uri="{FF2B5EF4-FFF2-40B4-BE49-F238E27FC236}">
              <a16:creationId xmlns:a16="http://schemas.microsoft.com/office/drawing/2014/main" id="{B856386B-1A4E-4342-A285-4006885C76F7}"/>
            </a:ext>
          </a:extLst>
        </xdr:cNvPr>
        <xdr:cNvSpPr/>
      </xdr:nvSpPr>
      <xdr:spPr>
        <a:xfrm>
          <a:off x="18605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131445</xdr:rowOff>
    </xdr:from>
    <xdr:to>
      <xdr:col>102</xdr:col>
      <xdr:colOff>114300</xdr:colOff>
      <xdr:row>106</xdr:row>
      <xdr:rowOff>131445</xdr:rowOff>
    </xdr:to>
    <xdr:cxnSp macro="">
      <xdr:nvCxnSpPr>
        <xdr:cNvPr id="956" name="直線コネクタ 955">
          <a:extLst>
            <a:ext uri="{FF2B5EF4-FFF2-40B4-BE49-F238E27FC236}">
              <a16:creationId xmlns:a16="http://schemas.microsoft.com/office/drawing/2014/main" id="{6505E7C3-C328-4DB8-837D-4BFD3CB9BA80}"/>
            </a:ext>
          </a:extLst>
        </xdr:cNvPr>
        <xdr:cNvCxnSpPr/>
      </xdr:nvCxnSpPr>
      <xdr:spPr>
        <a:xfrm>
          <a:off x="18656300" y="1830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a:extLst>
            <a:ext uri="{FF2B5EF4-FFF2-40B4-BE49-F238E27FC236}">
              <a16:creationId xmlns:a16="http://schemas.microsoft.com/office/drawing/2014/main" id="{A6A23DF7-3B82-4AB8-B8B0-755367C566EE}"/>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a:extLst>
            <a:ext uri="{FF2B5EF4-FFF2-40B4-BE49-F238E27FC236}">
              <a16:creationId xmlns:a16="http://schemas.microsoft.com/office/drawing/2014/main" id="{C46EB1BD-5F53-4A88-ADB7-89EDCB666883}"/>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a:extLst>
            <a:ext uri="{FF2B5EF4-FFF2-40B4-BE49-F238E27FC236}">
              <a16:creationId xmlns:a16="http://schemas.microsoft.com/office/drawing/2014/main" id="{9191C092-4B93-4DD3-AEEE-D128609F9CAF}"/>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a:extLst>
            <a:ext uri="{FF2B5EF4-FFF2-40B4-BE49-F238E27FC236}">
              <a16:creationId xmlns:a16="http://schemas.microsoft.com/office/drawing/2014/main" id="{5705B2E2-A1ED-4DB4-AEFA-C9E4359098EA}"/>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961" name="n_1mainValue【庁舎】&#10;一人当たり面積">
          <a:extLst>
            <a:ext uri="{FF2B5EF4-FFF2-40B4-BE49-F238E27FC236}">
              <a16:creationId xmlns:a16="http://schemas.microsoft.com/office/drawing/2014/main" id="{D81E8DE8-2C2C-4DD3-85EE-C39EA1F503F8}"/>
            </a:ext>
          </a:extLst>
        </xdr:cNvPr>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62" name="n_2mainValue【庁舎】&#10;一人当たり面積">
          <a:extLst>
            <a:ext uri="{FF2B5EF4-FFF2-40B4-BE49-F238E27FC236}">
              <a16:creationId xmlns:a16="http://schemas.microsoft.com/office/drawing/2014/main" id="{DC8304ED-1382-4077-8CF4-9B72B99B8C44}"/>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1922</xdr:rowOff>
    </xdr:from>
    <xdr:ext cx="469744" cy="259045"/>
    <xdr:sp macro="" textlink="">
      <xdr:nvSpPr>
        <xdr:cNvPr id="963" name="n_3mainValue【庁舎】&#10;一人当たり面積">
          <a:extLst>
            <a:ext uri="{FF2B5EF4-FFF2-40B4-BE49-F238E27FC236}">
              <a16:creationId xmlns:a16="http://schemas.microsoft.com/office/drawing/2014/main" id="{710505FB-2651-4CF6-B881-EFB5DC2BDEC2}"/>
            </a:ext>
          </a:extLst>
        </xdr:cNvPr>
        <xdr:cNvSpPr txBox="1"/>
      </xdr:nvSpPr>
      <xdr:spPr>
        <a:xfrm>
          <a:off x="19310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1922</xdr:rowOff>
    </xdr:from>
    <xdr:ext cx="469744" cy="259045"/>
    <xdr:sp macro="" textlink="">
      <xdr:nvSpPr>
        <xdr:cNvPr id="964" name="n_4mainValue【庁舎】&#10;一人当たり面積">
          <a:extLst>
            <a:ext uri="{FF2B5EF4-FFF2-40B4-BE49-F238E27FC236}">
              <a16:creationId xmlns:a16="http://schemas.microsoft.com/office/drawing/2014/main" id="{1683C926-B0F0-4B18-BD86-15AA243D8C6F}"/>
            </a:ext>
          </a:extLst>
        </xdr:cNvPr>
        <xdr:cNvSpPr txBox="1"/>
      </xdr:nvSpPr>
      <xdr:spPr>
        <a:xfrm>
          <a:off x="18421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6CD9C055-46FF-4B38-AFDB-0F0DF998EF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B431D1F9-D7A8-4BD2-B095-0146AE10888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E7374773-C939-4E6C-B82C-FF0288E76E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図書館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年度に建設した本館部分と子ども図書に特化した子ども図書館を有しているため、人口一人あたりの面積が広くなっている。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体育館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大きなアリーナを備える総合体育センターには、弓道場を含めた武道館や相撲場なども備えており、また、平成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年度には屋内運動場が完成したことから、人口一人あたりの面積は広くなっている。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福祉施設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主に平成７年に取得した室内ゲートボール場の維持管理を行っており、屋根や外壁などは経年劣化による損傷も見受けられることから、適切な修繕を行い施設の延命に努めていく必要がある。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市民会館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主に昭和</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年度に建設した大ホールと、平成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に建設した市民交流プラザ、令和４年度に建設した中滑川複合施設を有している。いずれの施設も適時適切な時期に改修や設備の更新を行っており、引き続き予防保全の考え方に従い、施設の維持管理を行っていきたい。</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一般廃棄物処理施設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ごみ処理・し尿処理については、富山地区広域圏で実施していることから、大規模な施設は有していないところである。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保健センター</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年に取得した健康センターのみであり、予防保全の考え方に従い適切な維持管理を行うことで施設の長寿命化を図ることとしている。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消防署庁舎、各分団施設の維持管理を行っているが、いずれの施設も建設から年月が経過しており、減価償却率は</a:t>
          </a:r>
          <a:r>
            <a:rPr kumimoji="1" lang="en-US" altLang="ja-JP" sz="1000">
              <a:latin typeface="ＭＳ Ｐゴシック" panose="020B0600070205080204" pitchFamily="50" charset="-128"/>
              <a:ea typeface="ＭＳ Ｐゴシック" panose="020B0600070205080204" pitchFamily="50" charset="-128"/>
            </a:rPr>
            <a:t>78.8</a:t>
          </a:r>
          <a:r>
            <a:rPr kumimoji="1" lang="ja-JP" altLang="en-US" sz="1000">
              <a:latin typeface="ＭＳ Ｐゴシック" panose="020B0600070205080204" pitchFamily="50" charset="-128"/>
              <a:ea typeface="ＭＳ Ｐゴシック" panose="020B0600070205080204" pitchFamily="50" charset="-128"/>
            </a:rPr>
            <a:t>％となっている。各施設については、予防保全の考え方に従い適切な維持管理を行うことで施設の長寿命化を図ることとしている。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庁舎</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年に建設した本庁舎をはじめ、西館、東別館で構成されている。平成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年度に耐震改修とあわせ大規模改修を行ったことから長寿命化が図られており、しばらくは適切な維持管理を継続していくこととしている。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9" sqref="W9:AL11"/>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9" t="s">
        <v>82</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81"/>
      <c r="DK1" s="181"/>
      <c r="DL1" s="181"/>
      <c r="DM1" s="181"/>
      <c r="DN1" s="181"/>
      <c r="DO1" s="181"/>
    </row>
    <row r="2" spans="1:119" ht="24" thickBot="1" x14ac:dyDescent="0.25">
      <c r="B2" s="182" t="s">
        <v>83</v>
      </c>
      <c r="C2" s="182"/>
      <c r="D2" s="183"/>
    </row>
    <row r="3" spans="1:119" ht="18.75" customHeight="1" thickBot="1" x14ac:dyDescent="0.25">
      <c r="A3" s="181"/>
      <c r="B3" s="630" t="s">
        <v>84</v>
      </c>
      <c r="C3" s="631"/>
      <c r="D3" s="631"/>
      <c r="E3" s="632"/>
      <c r="F3" s="632"/>
      <c r="G3" s="632"/>
      <c r="H3" s="632"/>
      <c r="I3" s="632"/>
      <c r="J3" s="632"/>
      <c r="K3" s="632"/>
      <c r="L3" s="632" t="s">
        <v>85</v>
      </c>
      <c r="M3" s="632"/>
      <c r="N3" s="632"/>
      <c r="O3" s="632"/>
      <c r="P3" s="632"/>
      <c r="Q3" s="632"/>
      <c r="R3" s="635"/>
      <c r="S3" s="635"/>
      <c r="T3" s="635"/>
      <c r="U3" s="635"/>
      <c r="V3" s="636"/>
      <c r="W3" s="526" t="s">
        <v>86</v>
      </c>
      <c r="X3" s="527"/>
      <c r="Y3" s="527"/>
      <c r="Z3" s="527"/>
      <c r="AA3" s="527"/>
      <c r="AB3" s="631"/>
      <c r="AC3" s="635" t="s">
        <v>87</v>
      </c>
      <c r="AD3" s="527"/>
      <c r="AE3" s="527"/>
      <c r="AF3" s="527"/>
      <c r="AG3" s="527"/>
      <c r="AH3" s="527"/>
      <c r="AI3" s="527"/>
      <c r="AJ3" s="527"/>
      <c r="AK3" s="527"/>
      <c r="AL3" s="597"/>
      <c r="AM3" s="526" t="s">
        <v>88</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89</v>
      </c>
      <c r="BO3" s="527"/>
      <c r="BP3" s="527"/>
      <c r="BQ3" s="527"/>
      <c r="BR3" s="527"/>
      <c r="BS3" s="527"/>
      <c r="BT3" s="527"/>
      <c r="BU3" s="597"/>
      <c r="BV3" s="526" t="s">
        <v>90</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91</v>
      </c>
      <c r="CU3" s="527"/>
      <c r="CV3" s="527"/>
      <c r="CW3" s="527"/>
      <c r="CX3" s="527"/>
      <c r="CY3" s="527"/>
      <c r="CZ3" s="527"/>
      <c r="DA3" s="597"/>
      <c r="DB3" s="526" t="s">
        <v>92</v>
      </c>
      <c r="DC3" s="527"/>
      <c r="DD3" s="527"/>
      <c r="DE3" s="527"/>
      <c r="DF3" s="527"/>
      <c r="DG3" s="527"/>
      <c r="DH3" s="527"/>
      <c r="DI3" s="597"/>
    </row>
    <row r="4" spans="1:119" ht="18.75" customHeight="1" x14ac:dyDescent="0.2">
      <c r="A4" s="181"/>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93</v>
      </c>
      <c r="AZ4" s="484"/>
      <c r="BA4" s="484"/>
      <c r="BB4" s="484"/>
      <c r="BC4" s="484"/>
      <c r="BD4" s="484"/>
      <c r="BE4" s="484"/>
      <c r="BF4" s="484"/>
      <c r="BG4" s="484"/>
      <c r="BH4" s="484"/>
      <c r="BI4" s="484"/>
      <c r="BJ4" s="484"/>
      <c r="BK4" s="484"/>
      <c r="BL4" s="484"/>
      <c r="BM4" s="485"/>
      <c r="BN4" s="486">
        <v>16601588</v>
      </c>
      <c r="BO4" s="487"/>
      <c r="BP4" s="487"/>
      <c r="BQ4" s="487"/>
      <c r="BR4" s="487"/>
      <c r="BS4" s="487"/>
      <c r="BT4" s="487"/>
      <c r="BU4" s="488"/>
      <c r="BV4" s="486">
        <v>16621512</v>
      </c>
      <c r="BW4" s="487"/>
      <c r="BX4" s="487"/>
      <c r="BY4" s="487"/>
      <c r="BZ4" s="487"/>
      <c r="CA4" s="487"/>
      <c r="CB4" s="487"/>
      <c r="CC4" s="488"/>
      <c r="CD4" s="623" t="s">
        <v>94</v>
      </c>
      <c r="CE4" s="624"/>
      <c r="CF4" s="624"/>
      <c r="CG4" s="624"/>
      <c r="CH4" s="624"/>
      <c r="CI4" s="624"/>
      <c r="CJ4" s="624"/>
      <c r="CK4" s="624"/>
      <c r="CL4" s="624"/>
      <c r="CM4" s="624"/>
      <c r="CN4" s="624"/>
      <c r="CO4" s="624"/>
      <c r="CP4" s="624"/>
      <c r="CQ4" s="624"/>
      <c r="CR4" s="624"/>
      <c r="CS4" s="625"/>
      <c r="CT4" s="626">
        <v>14</v>
      </c>
      <c r="CU4" s="627"/>
      <c r="CV4" s="627"/>
      <c r="CW4" s="627"/>
      <c r="CX4" s="627"/>
      <c r="CY4" s="627"/>
      <c r="CZ4" s="627"/>
      <c r="DA4" s="628"/>
      <c r="DB4" s="626">
        <v>13.5</v>
      </c>
      <c r="DC4" s="627"/>
      <c r="DD4" s="627"/>
      <c r="DE4" s="627"/>
      <c r="DF4" s="627"/>
      <c r="DG4" s="627"/>
      <c r="DH4" s="627"/>
      <c r="DI4" s="628"/>
    </row>
    <row r="5" spans="1:119" ht="18.75" customHeight="1" x14ac:dyDescent="0.2">
      <c r="A5" s="181"/>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95</v>
      </c>
      <c r="AN5" s="414"/>
      <c r="AO5" s="414"/>
      <c r="AP5" s="414"/>
      <c r="AQ5" s="414"/>
      <c r="AR5" s="414"/>
      <c r="AS5" s="414"/>
      <c r="AT5" s="415"/>
      <c r="AU5" s="515" t="s">
        <v>96</v>
      </c>
      <c r="AV5" s="516"/>
      <c r="AW5" s="516"/>
      <c r="AX5" s="516"/>
      <c r="AY5" s="471" t="s">
        <v>97</v>
      </c>
      <c r="AZ5" s="472"/>
      <c r="BA5" s="472"/>
      <c r="BB5" s="472"/>
      <c r="BC5" s="472"/>
      <c r="BD5" s="472"/>
      <c r="BE5" s="472"/>
      <c r="BF5" s="472"/>
      <c r="BG5" s="472"/>
      <c r="BH5" s="472"/>
      <c r="BI5" s="472"/>
      <c r="BJ5" s="472"/>
      <c r="BK5" s="472"/>
      <c r="BL5" s="472"/>
      <c r="BM5" s="473"/>
      <c r="BN5" s="457">
        <v>15389860</v>
      </c>
      <c r="BO5" s="458"/>
      <c r="BP5" s="458"/>
      <c r="BQ5" s="458"/>
      <c r="BR5" s="458"/>
      <c r="BS5" s="458"/>
      <c r="BT5" s="458"/>
      <c r="BU5" s="459"/>
      <c r="BV5" s="457">
        <v>15290109</v>
      </c>
      <c r="BW5" s="458"/>
      <c r="BX5" s="458"/>
      <c r="BY5" s="458"/>
      <c r="BZ5" s="458"/>
      <c r="CA5" s="458"/>
      <c r="CB5" s="458"/>
      <c r="CC5" s="459"/>
      <c r="CD5" s="497" t="s">
        <v>98</v>
      </c>
      <c r="CE5" s="417"/>
      <c r="CF5" s="417"/>
      <c r="CG5" s="417"/>
      <c r="CH5" s="417"/>
      <c r="CI5" s="417"/>
      <c r="CJ5" s="417"/>
      <c r="CK5" s="417"/>
      <c r="CL5" s="417"/>
      <c r="CM5" s="417"/>
      <c r="CN5" s="417"/>
      <c r="CO5" s="417"/>
      <c r="CP5" s="417"/>
      <c r="CQ5" s="417"/>
      <c r="CR5" s="417"/>
      <c r="CS5" s="498"/>
      <c r="CT5" s="454">
        <v>80</v>
      </c>
      <c r="CU5" s="455"/>
      <c r="CV5" s="455"/>
      <c r="CW5" s="455"/>
      <c r="CX5" s="455"/>
      <c r="CY5" s="455"/>
      <c r="CZ5" s="455"/>
      <c r="DA5" s="456"/>
      <c r="DB5" s="454">
        <v>78.099999999999994</v>
      </c>
      <c r="DC5" s="455"/>
      <c r="DD5" s="455"/>
      <c r="DE5" s="455"/>
      <c r="DF5" s="455"/>
      <c r="DG5" s="455"/>
      <c r="DH5" s="455"/>
      <c r="DI5" s="456"/>
    </row>
    <row r="6" spans="1:119" ht="18.75" customHeight="1" x14ac:dyDescent="0.2">
      <c r="A6" s="181"/>
      <c r="B6" s="603" t="s">
        <v>99</v>
      </c>
      <c r="C6" s="444"/>
      <c r="D6" s="444"/>
      <c r="E6" s="604"/>
      <c r="F6" s="604"/>
      <c r="G6" s="604"/>
      <c r="H6" s="604"/>
      <c r="I6" s="604"/>
      <c r="J6" s="604"/>
      <c r="K6" s="604"/>
      <c r="L6" s="604" t="s">
        <v>100</v>
      </c>
      <c r="M6" s="604"/>
      <c r="N6" s="604"/>
      <c r="O6" s="604"/>
      <c r="P6" s="604"/>
      <c r="Q6" s="604"/>
      <c r="R6" s="442"/>
      <c r="S6" s="442"/>
      <c r="T6" s="442"/>
      <c r="U6" s="442"/>
      <c r="V6" s="610"/>
      <c r="W6" s="547" t="s">
        <v>101</v>
      </c>
      <c r="X6" s="443"/>
      <c r="Y6" s="443"/>
      <c r="Z6" s="443"/>
      <c r="AA6" s="443"/>
      <c r="AB6" s="444"/>
      <c r="AC6" s="615" t="s">
        <v>102</v>
      </c>
      <c r="AD6" s="616"/>
      <c r="AE6" s="616"/>
      <c r="AF6" s="616"/>
      <c r="AG6" s="616"/>
      <c r="AH6" s="616"/>
      <c r="AI6" s="616"/>
      <c r="AJ6" s="616"/>
      <c r="AK6" s="616"/>
      <c r="AL6" s="617"/>
      <c r="AM6" s="514" t="s">
        <v>103</v>
      </c>
      <c r="AN6" s="414"/>
      <c r="AO6" s="414"/>
      <c r="AP6" s="414"/>
      <c r="AQ6" s="414"/>
      <c r="AR6" s="414"/>
      <c r="AS6" s="414"/>
      <c r="AT6" s="415"/>
      <c r="AU6" s="515" t="s">
        <v>104</v>
      </c>
      <c r="AV6" s="516"/>
      <c r="AW6" s="516"/>
      <c r="AX6" s="516"/>
      <c r="AY6" s="471" t="s">
        <v>105</v>
      </c>
      <c r="AZ6" s="472"/>
      <c r="BA6" s="472"/>
      <c r="BB6" s="472"/>
      <c r="BC6" s="472"/>
      <c r="BD6" s="472"/>
      <c r="BE6" s="472"/>
      <c r="BF6" s="472"/>
      <c r="BG6" s="472"/>
      <c r="BH6" s="472"/>
      <c r="BI6" s="472"/>
      <c r="BJ6" s="472"/>
      <c r="BK6" s="472"/>
      <c r="BL6" s="472"/>
      <c r="BM6" s="473"/>
      <c r="BN6" s="457">
        <v>1211728</v>
      </c>
      <c r="BO6" s="458"/>
      <c r="BP6" s="458"/>
      <c r="BQ6" s="458"/>
      <c r="BR6" s="458"/>
      <c r="BS6" s="458"/>
      <c r="BT6" s="458"/>
      <c r="BU6" s="459"/>
      <c r="BV6" s="457">
        <v>1331403</v>
      </c>
      <c r="BW6" s="458"/>
      <c r="BX6" s="458"/>
      <c r="BY6" s="458"/>
      <c r="BZ6" s="458"/>
      <c r="CA6" s="458"/>
      <c r="CB6" s="458"/>
      <c r="CC6" s="459"/>
      <c r="CD6" s="497" t="s">
        <v>106</v>
      </c>
      <c r="CE6" s="417"/>
      <c r="CF6" s="417"/>
      <c r="CG6" s="417"/>
      <c r="CH6" s="417"/>
      <c r="CI6" s="417"/>
      <c r="CJ6" s="417"/>
      <c r="CK6" s="417"/>
      <c r="CL6" s="417"/>
      <c r="CM6" s="417"/>
      <c r="CN6" s="417"/>
      <c r="CO6" s="417"/>
      <c r="CP6" s="417"/>
      <c r="CQ6" s="417"/>
      <c r="CR6" s="417"/>
      <c r="CS6" s="498"/>
      <c r="CT6" s="600">
        <v>81.8</v>
      </c>
      <c r="CU6" s="601"/>
      <c r="CV6" s="601"/>
      <c r="CW6" s="601"/>
      <c r="CX6" s="601"/>
      <c r="CY6" s="601"/>
      <c r="CZ6" s="601"/>
      <c r="DA6" s="602"/>
      <c r="DB6" s="600">
        <v>84.5</v>
      </c>
      <c r="DC6" s="601"/>
      <c r="DD6" s="601"/>
      <c r="DE6" s="601"/>
      <c r="DF6" s="601"/>
      <c r="DG6" s="601"/>
      <c r="DH6" s="601"/>
      <c r="DI6" s="602"/>
    </row>
    <row r="7" spans="1:119" ht="18.75" customHeight="1" x14ac:dyDescent="0.2">
      <c r="A7" s="181"/>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107</v>
      </c>
      <c r="AN7" s="414"/>
      <c r="AO7" s="414"/>
      <c r="AP7" s="414"/>
      <c r="AQ7" s="414"/>
      <c r="AR7" s="414"/>
      <c r="AS7" s="414"/>
      <c r="AT7" s="415"/>
      <c r="AU7" s="515" t="s">
        <v>108</v>
      </c>
      <c r="AV7" s="516"/>
      <c r="AW7" s="516"/>
      <c r="AX7" s="516"/>
      <c r="AY7" s="471" t="s">
        <v>109</v>
      </c>
      <c r="AZ7" s="472"/>
      <c r="BA7" s="472"/>
      <c r="BB7" s="472"/>
      <c r="BC7" s="472"/>
      <c r="BD7" s="472"/>
      <c r="BE7" s="472"/>
      <c r="BF7" s="472"/>
      <c r="BG7" s="472"/>
      <c r="BH7" s="472"/>
      <c r="BI7" s="472"/>
      <c r="BJ7" s="472"/>
      <c r="BK7" s="472"/>
      <c r="BL7" s="472"/>
      <c r="BM7" s="473"/>
      <c r="BN7" s="457">
        <v>77320</v>
      </c>
      <c r="BO7" s="458"/>
      <c r="BP7" s="458"/>
      <c r="BQ7" s="458"/>
      <c r="BR7" s="458"/>
      <c r="BS7" s="458"/>
      <c r="BT7" s="458"/>
      <c r="BU7" s="459"/>
      <c r="BV7" s="457">
        <v>204720</v>
      </c>
      <c r="BW7" s="458"/>
      <c r="BX7" s="458"/>
      <c r="BY7" s="458"/>
      <c r="BZ7" s="458"/>
      <c r="CA7" s="458"/>
      <c r="CB7" s="458"/>
      <c r="CC7" s="459"/>
      <c r="CD7" s="497" t="s">
        <v>110</v>
      </c>
      <c r="CE7" s="417"/>
      <c r="CF7" s="417"/>
      <c r="CG7" s="417"/>
      <c r="CH7" s="417"/>
      <c r="CI7" s="417"/>
      <c r="CJ7" s="417"/>
      <c r="CK7" s="417"/>
      <c r="CL7" s="417"/>
      <c r="CM7" s="417"/>
      <c r="CN7" s="417"/>
      <c r="CO7" s="417"/>
      <c r="CP7" s="417"/>
      <c r="CQ7" s="417"/>
      <c r="CR7" s="417"/>
      <c r="CS7" s="498"/>
      <c r="CT7" s="457">
        <v>8100503</v>
      </c>
      <c r="CU7" s="458"/>
      <c r="CV7" s="458"/>
      <c r="CW7" s="458"/>
      <c r="CX7" s="458"/>
      <c r="CY7" s="458"/>
      <c r="CZ7" s="458"/>
      <c r="DA7" s="459"/>
      <c r="DB7" s="457">
        <v>8362945</v>
      </c>
      <c r="DC7" s="458"/>
      <c r="DD7" s="458"/>
      <c r="DE7" s="458"/>
      <c r="DF7" s="458"/>
      <c r="DG7" s="458"/>
      <c r="DH7" s="458"/>
      <c r="DI7" s="459"/>
    </row>
    <row r="8" spans="1:119" ht="18.75" customHeight="1" thickBot="1" x14ac:dyDescent="0.25">
      <c r="A8" s="181"/>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111</v>
      </c>
      <c r="AN8" s="414"/>
      <c r="AO8" s="414"/>
      <c r="AP8" s="414"/>
      <c r="AQ8" s="414"/>
      <c r="AR8" s="414"/>
      <c r="AS8" s="414"/>
      <c r="AT8" s="415"/>
      <c r="AU8" s="515" t="s">
        <v>112</v>
      </c>
      <c r="AV8" s="516"/>
      <c r="AW8" s="516"/>
      <c r="AX8" s="516"/>
      <c r="AY8" s="471" t="s">
        <v>113</v>
      </c>
      <c r="AZ8" s="472"/>
      <c r="BA8" s="472"/>
      <c r="BB8" s="472"/>
      <c r="BC8" s="472"/>
      <c r="BD8" s="472"/>
      <c r="BE8" s="472"/>
      <c r="BF8" s="472"/>
      <c r="BG8" s="472"/>
      <c r="BH8" s="472"/>
      <c r="BI8" s="472"/>
      <c r="BJ8" s="472"/>
      <c r="BK8" s="472"/>
      <c r="BL8" s="472"/>
      <c r="BM8" s="473"/>
      <c r="BN8" s="457">
        <v>1134408</v>
      </c>
      <c r="BO8" s="458"/>
      <c r="BP8" s="458"/>
      <c r="BQ8" s="458"/>
      <c r="BR8" s="458"/>
      <c r="BS8" s="458"/>
      <c r="BT8" s="458"/>
      <c r="BU8" s="459"/>
      <c r="BV8" s="457">
        <v>1126683</v>
      </c>
      <c r="BW8" s="458"/>
      <c r="BX8" s="458"/>
      <c r="BY8" s="458"/>
      <c r="BZ8" s="458"/>
      <c r="CA8" s="458"/>
      <c r="CB8" s="458"/>
      <c r="CC8" s="459"/>
      <c r="CD8" s="497" t="s">
        <v>114</v>
      </c>
      <c r="CE8" s="417"/>
      <c r="CF8" s="417"/>
      <c r="CG8" s="417"/>
      <c r="CH8" s="417"/>
      <c r="CI8" s="417"/>
      <c r="CJ8" s="417"/>
      <c r="CK8" s="417"/>
      <c r="CL8" s="417"/>
      <c r="CM8" s="417"/>
      <c r="CN8" s="417"/>
      <c r="CO8" s="417"/>
      <c r="CP8" s="417"/>
      <c r="CQ8" s="417"/>
      <c r="CR8" s="417"/>
      <c r="CS8" s="498"/>
      <c r="CT8" s="560">
        <v>0.72</v>
      </c>
      <c r="CU8" s="561"/>
      <c r="CV8" s="561"/>
      <c r="CW8" s="561"/>
      <c r="CX8" s="561"/>
      <c r="CY8" s="561"/>
      <c r="CZ8" s="561"/>
      <c r="DA8" s="562"/>
      <c r="DB8" s="560">
        <v>0.74</v>
      </c>
      <c r="DC8" s="561"/>
      <c r="DD8" s="561"/>
      <c r="DE8" s="561"/>
      <c r="DF8" s="561"/>
      <c r="DG8" s="561"/>
      <c r="DH8" s="561"/>
      <c r="DI8" s="562"/>
    </row>
    <row r="9" spans="1:119" ht="18.75" customHeight="1" thickBot="1" x14ac:dyDescent="0.25">
      <c r="A9" s="181"/>
      <c r="B9" s="589" t="s">
        <v>115</v>
      </c>
      <c r="C9" s="590"/>
      <c r="D9" s="590"/>
      <c r="E9" s="590"/>
      <c r="F9" s="590"/>
      <c r="G9" s="590"/>
      <c r="H9" s="590"/>
      <c r="I9" s="590"/>
      <c r="J9" s="590"/>
      <c r="K9" s="508"/>
      <c r="L9" s="591" t="s">
        <v>116</v>
      </c>
      <c r="M9" s="592"/>
      <c r="N9" s="592"/>
      <c r="O9" s="592"/>
      <c r="P9" s="592"/>
      <c r="Q9" s="593"/>
      <c r="R9" s="594">
        <v>32349</v>
      </c>
      <c r="S9" s="595"/>
      <c r="T9" s="595"/>
      <c r="U9" s="595"/>
      <c r="V9" s="596"/>
      <c r="W9" s="526" t="s">
        <v>117</v>
      </c>
      <c r="X9" s="527"/>
      <c r="Y9" s="527"/>
      <c r="Z9" s="527"/>
      <c r="AA9" s="527"/>
      <c r="AB9" s="527"/>
      <c r="AC9" s="527"/>
      <c r="AD9" s="527"/>
      <c r="AE9" s="527"/>
      <c r="AF9" s="527"/>
      <c r="AG9" s="527"/>
      <c r="AH9" s="527"/>
      <c r="AI9" s="527"/>
      <c r="AJ9" s="527"/>
      <c r="AK9" s="527"/>
      <c r="AL9" s="597"/>
      <c r="AM9" s="514" t="s">
        <v>118</v>
      </c>
      <c r="AN9" s="414"/>
      <c r="AO9" s="414"/>
      <c r="AP9" s="414"/>
      <c r="AQ9" s="414"/>
      <c r="AR9" s="414"/>
      <c r="AS9" s="414"/>
      <c r="AT9" s="415"/>
      <c r="AU9" s="515" t="s">
        <v>96</v>
      </c>
      <c r="AV9" s="516"/>
      <c r="AW9" s="516"/>
      <c r="AX9" s="516"/>
      <c r="AY9" s="471" t="s">
        <v>119</v>
      </c>
      <c r="AZ9" s="472"/>
      <c r="BA9" s="472"/>
      <c r="BB9" s="472"/>
      <c r="BC9" s="472"/>
      <c r="BD9" s="472"/>
      <c r="BE9" s="472"/>
      <c r="BF9" s="472"/>
      <c r="BG9" s="472"/>
      <c r="BH9" s="472"/>
      <c r="BI9" s="472"/>
      <c r="BJ9" s="472"/>
      <c r="BK9" s="472"/>
      <c r="BL9" s="472"/>
      <c r="BM9" s="473"/>
      <c r="BN9" s="457">
        <v>7725</v>
      </c>
      <c r="BO9" s="458"/>
      <c r="BP9" s="458"/>
      <c r="BQ9" s="458"/>
      <c r="BR9" s="458"/>
      <c r="BS9" s="458"/>
      <c r="BT9" s="458"/>
      <c r="BU9" s="459"/>
      <c r="BV9" s="457">
        <v>96708</v>
      </c>
      <c r="BW9" s="458"/>
      <c r="BX9" s="458"/>
      <c r="BY9" s="458"/>
      <c r="BZ9" s="458"/>
      <c r="CA9" s="458"/>
      <c r="CB9" s="458"/>
      <c r="CC9" s="459"/>
      <c r="CD9" s="497" t="s">
        <v>120</v>
      </c>
      <c r="CE9" s="417"/>
      <c r="CF9" s="417"/>
      <c r="CG9" s="417"/>
      <c r="CH9" s="417"/>
      <c r="CI9" s="417"/>
      <c r="CJ9" s="417"/>
      <c r="CK9" s="417"/>
      <c r="CL9" s="417"/>
      <c r="CM9" s="417"/>
      <c r="CN9" s="417"/>
      <c r="CO9" s="417"/>
      <c r="CP9" s="417"/>
      <c r="CQ9" s="417"/>
      <c r="CR9" s="417"/>
      <c r="CS9" s="498"/>
      <c r="CT9" s="454">
        <v>9.3000000000000007</v>
      </c>
      <c r="CU9" s="455"/>
      <c r="CV9" s="455"/>
      <c r="CW9" s="455"/>
      <c r="CX9" s="455"/>
      <c r="CY9" s="455"/>
      <c r="CZ9" s="455"/>
      <c r="DA9" s="456"/>
      <c r="DB9" s="454">
        <v>10.3</v>
      </c>
      <c r="DC9" s="455"/>
      <c r="DD9" s="455"/>
      <c r="DE9" s="455"/>
      <c r="DF9" s="455"/>
      <c r="DG9" s="455"/>
      <c r="DH9" s="455"/>
      <c r="DI9" s="456"/>
    </row>
    <row r="10" spans="1:119" ht="18.75" customHeight="1" thickBot="1" x14ac:dyDescent="0.25">
      <c r="A10" s="181"/>
      <c r="B10" s="589"/>
      <c r="C10" s="590"/>
      <c r="D10" s="590"/>
      <c r="E10" s="590"/>
      <c r="F10" s="590"/>
      <c r="G10" s="590"/>
      <c r="H10" s="590"/>
      <c r="I10" s="590"/>
      <c r="J10" s="590"/>
      <c r="K10" s="508"/>
      <c r="L10" s="413" t="s">
        <v>121</v>
      </c>
      <c r="M10" s="414"/>
      <c r="N10" s="414"/>
      <c r="O10" s="414"/>
      <c r="P10" s="414"/>
      <c r="Q10" s="415"/>
      <c r="R10" s="410">
        <v>32755</v>
      </c>
      <c r="S10" s="411"/>
      <c r="T10" s="411"/>
      <c r="U10" s="411"/>
      <c r="V10" s="470"/>
      <c r="W10" s="598"/>
      <c r="X10" s="408"/>
      <c r="Y10" s="408"/>
      <c r="Z10" s="408"/>
      <c r="AA10" s="408"/>
      <c r="AB10" s="408"/>
      <c r="AC10" s="408"/>
      <c r="AD10" s="408"/>
      <c r="AE10" s="408"/>
      <c r="AF10" s="408"/>
      <c r="AG10" s="408"/>
      <c r="AH10" s="408"/>
      <c r="AI10" s="408"/>
      <c r="AJ10" s="408"/>
      <c r="AK10" s="408"/>
      <c r="AL10" s="599"/>
      <c r="AM10" s="514" t="s">
        <v>122</v>
      </c>
      <c r="AN10" s="414"/>
      <c r="AO10" s="414"/>
      <c r="AP10" s="414"/>
      <c r="AQ10" s="414"/>
      <c r="AR10" s="414"/>
      <c r="AS10" s="414"/>
      <c r="AT10" s="415"/>
      <c r="AU10" s="515" t="s">
        <v>108</v>
      </c>
      <c r="AV10" s="516"/>
      <c r="AW10" s="516"/>
      <c r="AX10" s="516"/>
      <c r="AY10" s="471" t="s">
        <v>123</v>
      </c>
      <c r="AZ10" s="472"/>
      <c r="BA10" s="472"/>
      <c r="BB10" s="472"/>
      <c r="BC10" s="472"/>
      <c r="BD10" s="472"/>
      <c r="BE10" s="472"/>
      <c r="BF10" s="472"/>
      <c r="BG10" s="472"/>
      <c r="BH10" s="472"/>
      <c r="BI10" s="472"/>
      <c r="BJ10" s="472"/>
      <c r="BK10" s="472"/>
      <c r="BL10" s="472"/>
      <c r="BM10" s="473"/>
      <c r="BN10" s="457">
        <v>471024</v>
      </c>
      <c r="BO10" s="458"/>
      <c r="BP10" s="458"/>
      <c r="BQ10" s="458"/>
      <c r="BR10" s="458"/>
      <c r="BS10" s="458"/>
      <c r="BT10" s="458"/>
      <c r="BU10" s="459"/>
      <c r="BV10" s="457">
        <v>413899</v>
      </c>
      <c r="BW10" s="458"/>
      <c r="BX10" s="458"/>
      <c r="BY10" s="458"/>
      <c r="BZ10" s="458"/>
      <c r="CA10" s="458"/>
      <c r="CB10" s="458"/>
      <c r="CC10" s="45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9"/>
      <c r="C11" s="590"/>
      <c r="D11" s="590"/>
      <c r="E11" s="590"/>
      <c r="F11" s="590"/>
      <c r="G11" s="590"/>
      <c r="H11" s="590"/>
      <c r="I11" s="590"/>
      <c r="J11" s="590"/>
      <c r="K11" s="508"/>
      <c r="L11" s="418" t="s">
        <v>125</v>
      </c>
      <c r="M11" s="419"/>
      <c r="N11" s="419"/>
      <c r="O11" s="419"/>
      <c r="P11" s="419"/>
      <c r="Q11" s="420"/>
      <c r="R11" s="586" t="s">
        <v>126</v>
      </c>
      <c r="S11" s="587"/>
      <c r="T11" s="587"/>
      <c r="U11" s="587"/>
      <c r="V11" s="588"/>
      <c r="W11" s="598"/>
      <c r="X11" s="408"/>
      <c r="Y11" s="408"/>
      <c r="Z11" s="408"/>
      <c r="AA11" s="408"/>
      <c r="AB11" s="408"/>
      <c r="AC11" s="408"/>
      <c r="AD11" s="408"/>
      <c r="AE11" s="408"/>
      <c r="AF11" s="408"/>
      <c r="AG11" s="408"/>
      <c r="AH11" s="408"/>
      <c r="AI11" s="408"/>
      <c r="AJ11" s="408"/>
      <c r="AK11" s="408"/>
      <c r="AL11" s="599"/>
      <c r="AM11" s="514" t="s">
        <v>127</v>
      </c>
      <c r="AN11" s="414"/>
      <c r="AO11" s="414"/>
      <c r="AP11" s="414"/>
      <c r="AQ11" s="414"/>
      <c r="AR11" s="414"/>
      <c r="AS11" s="414"/>
      <c r="AT11" s="415"/>
      <c r="AU11" s="515" t="s">
        <v>96</v>
      </c>
      <c r="AV11" s="516"/>
      <c r="AW11" s="516"/>
      <c r="AX11" s="516"/>
      <c r="AY11" s="471" t="s">
        <v>128</v>
      </c>
      <c r="AZ11" s="472"/>
      <c r="BA11" s="472"/>
      <c r="BB11" s="472"/>
      <c r="BC11" s="472"/>
      <c r="BD11" s="472"/>
      <c r="BE11" s="472"/>
      <c r="BF11" s="472"/>
      <c r="BG11" s="472"/>
      <c r="BH11" s="472"/>
      <c r="BI11" s="472"/>
      <c r="BJ11" s="472"/>
      <c r="BK11" s="472"/>
      <c r="BL11" s="472"/>
      <c r="BM11" s="473"/>
      <c r="BN11" s="457">
        <v>119300</v>
      </c>
      <c r="BO11" s="458"/>
      <c r="BP11" s="458"/>
      <c r="BQ11" s="458"/>
      <c r="BR11" s="458"/>
      <c r="BS11" s="458"/>
      <c r="BT11" s="458"/>
      <c r="BU11" s="459"/>
      <c r="BV11" s="457">
        <v>255515</v>
      </c>
      <c r="BW11" s="458"/>
      <c r="BX11" s="458"/>
      <c r="BY11" s="458"/>
      <c r="BZ11" s="458"/>
      <c r="CA11" s="458"/>
      <c r="CB11" s="458"/>
      <c r="CC11" s="459"/>
      <c r="CD11" s="497" t="s">
        <v>129</v>
      </c>
      <c r="CE11" s="417"/>
      <c r="CF11" s="417"/>
      <c r="CG11" s="417"/>
      <c r="CH11" s="417"/>
      <c r="CI11" s="417"/>
      <c r="CJ11" s="417"/>
      <c r="CK11" s="417"/>
      <c r="CL11" s="417"/>
      <c r="CM11" s="417"/>
      <c r="CN11" s="417"/>
      <c r="CO11" s="417"/>
      <c r="CP11" s="417"/>
      <c r="CQ11" s="417"/>
      <c r="CR11" s="417"/>
      <c r="CS11" s="498"/>
      <c r="CT11" s="560" t="s">
        <v>130</v>
      </c>
      <c r="CU11" s="561"/>
      <c r="CV11" s="561"/>
      <c r="CW11" s="561"/>
      <c r="CX11" s="561"/>
      <c r="CY11" s="561"/>
      <c r="CZ11" s="561"/>
      <c r="DA11" s="562"/>
      <c r="DB11" s="560" t="s">
        <v>131</v>
      </c>
      <c r="DC11" s="561"/>
      <c r="DD11" s="561"/>
      <c r="DE11" s="561"/>
      <c r="DF11" s="561"/>
      <c r="DG11" s="561"/>
      <c r="DH11" s="561"/>
      <c r="DI11" s="562"/>
    </row>
    <row r="12" spans="1:119" ht="18.75" customHeight="1" x14ac:dyDescent="0.2">
      <c r="A12" s="181"/>
      <c r="B12" s="563" t="s">
        <v>132</v>
      </c>
      <c r="C12" s="564"/>
      <c r="D12" s="564"/>
      <c r="E12" s="564"/>
      <c r="F12" s="564"/>
      <c r="G12" s="564"/>
      <c r="H12" s="564"/>
      <c r="I12" s="564"/>
      <c r="J12" s="564"/>
      <c r="K12" s="565"/>
      <c r="L12" s="572" t="s">
        <v>133</v>
      </c>
      <c r="M12" s="573"/>
      <c r="N12" s="573"/>
      <c r="O12" s="573"/>
      <c r="P12" s="573"/>
      <c r="Q12" s="574"/>
      <c r="R12" s="575">
        <v>32878</v>
      </c>
      <c r="S12" s="576"/>
      <c r="T12" s="576"/>
      <c r="U12" s="576"/>
      <c r="V12" s="577"/>
      <c r="W12" s="578" t="s">
        <v>1</v>
      </c>
      <c r="X12" s="516"/>
      <c r="Y12" s="516"/>
      <c r="Z12" s="516"/>
      <c r="AA12" s="516"/>
      <c r="AB12" s="579"/>
      <c r="AC12" s="580" t="s">
        <v>134</v>
      </c>
      <c r="AD12" s="581"/>
      <c r="AE12" s="581"/>
      <c r="AF12" s="581"/>
      <c r="AG12" s="582"/>
      <c r="AH12" s="580" t="s">
        <v>135</v>
      </c>
      <c r="AI12" s="581"/>
      <c r="AJ12" s="581"/>
      <c r="AK12" s="581"/>
      <c r="AL12" s="583"/>
      <c r="AM12" s="514" t="s">
        <v>136</v>
      </c>
      <c r="AN12" s="414"/>
      <c r="AO12" s="414"/>
      <c r="AP12" s="414"/>
      <c r="AQ12" s="414"/>
      <c r="AR12" s="414"/>
      <c r="AS12" s="414"/>
      <c r="AT12" s="415"/>
      <c r="AU12" s="515" t="s">
        <v>137</v>
      </c>
      <c r="AV12" s="516"/>
      <c r="AW12" s="516"/>
      <c r="AX12" s="516"/>
      <c r="AY12" s="471" t="s">
        <v>138</v>
      </c>
      <c r="AZ12" s="472"/>
      <c r="BA12" s="472"/>
      <c r="BB12" s="472"/>
      <c r="BC12" s="472"/>
      <c r="BD12" s="472"/>
      <c r="BE12" s="472"/>
      <c r="BF12" s="472"/>
      <c r="BG12" s="472"/>
      <c r="BH12" s="472"/>
      <c r="BI12" s="472"/>
      <c r="BJ12" s="472"/>
      <c r="BK12" s="472"/>
      <c r="BL12" s="472"/>
      <c r="BM12" s="473"/>
      <c r="BN12" s="457">
        <v>280000</v>
      </c>
      <c r="BO12" s="458"/>
      <c r="BP12" s="458"/>
      <c r="BQ12" s="458"/>
      <c r="BR12" s="458"/>
      <c r="BS12" s="458"/>
      <c r="BT12" s="458"/>
      <c r="BU12" s="459"/>
      <c r="BV12" s="457">
        <v>400000</v>
      </c>
      <c r="BW12" s="458"/>
      <c r="BX12" s="458"/>
      <c r="BY12" s="458"/>
      <c r="BZ12" s="458"/>
      <c r="CA12" s="458"/>
      <c r="CB12" s="458"/>
      <c r="CC12" s="459"/>
      <c r="CD12" s="497" t="s">
        <v>139</v>
      </c>
      <c r="CE12" s="417"/>
      <c r="CF12" s="417"/>
      <c r="CG12" s="417"/>
      <c r="CH12" s="417"/>
      <c r="CI12" s="417"/>
      <c r="CJ12" s="417"/>
      <c r="CK12" s="417"/>
      <c r="CL12" s="417"/>
      <c r="CM12" s="417"/>
      <c r="CN12" s="417"/>
      <c r="CO12" s="417"/>
      <c r="CP12" s="417"/>
      <c r="CQ12" s="417"/>
      <c r="CR12" s="417"/>
      <c r="CS12" s="498"/>
      <c r="CT12" s="560" t="s">
        <v>130</v>
      </c>
      <c r="CU12" s="561"/>
      <c r="CV12" s="561"/>
      <c r="CW12" s="561"/>
      <c r="CX12" s="561"/>
      <c r="CY12" s="561"/>
      <c r="CZ12" s="561"/>
      <c r="DA12" s="562"/>
      <c r="DB12" s="560" t="s">
        <v>140</v>
      </c>
      <c r="DC12" s="561"/>
      <c r="DD12" s="561"/>
      <c r="DE12" s="561"/>
      <c r="DF12" s="561"/>
      <c r="DG12" s="561"/>
      <c r="DH12" s="561"/>
      <c r="DI12" s="562"/>
    </row>
    <row r="13" spans="1:119" ht="18.75" customHeight="1" x14ac:dyDescent="0.2">
      <c r="A13" s="181"/>
      <c r="B13" s="566"/>
      <c r="C13" s="567"/>
      <c r="D13" s="567"/>
      <c r="E13" s="567"/>
      <c r="F13" s="567"/>
      <c r="G13" s="567"/>
      <c r="H13" s="567"/>
      <c r="I13" s="567"/>
      <c r="J13" s="567"/>
      <c r="K13" s="568"/>
      <c r="L13" s="190"/>
      <c r="M13" s="541" t="s">
        <v>141</v>
      </c>
      <c r="N13" s="542"/>
      <c r="O13" s="542"/>
      <c r="P13" s="542"/>
      <c r="Q13" s="543"/>
      <c r="R13" s="544">
        <v>32362</v>
      </c>
      <c r="S13" s="545"/>
      <c r="T13" s="545"/>
      <c r="U13" s="545"/>
      <c r="V13" s="546"/>
      <c r="W13" s="547" t="s">
        <v>142</v>
      </c>
      <c r="X13" s="443"/>
      <c r="Y13" s="443"/>
      <c r="Z13" s="443"/>
      <c r="AA13" s="443"/>
      <c r="AB13" s="444"/>
      <c r="AC13" s="410">
        <v>520</v>
      </c>
      <c r="AD13" s="411"/>
      <c r="AE13" s="411"/>
      <c r="AF13" s="411"/>
      <c r="AG13" s="412"/>
      <c r="AH13" s="410">
        <v>619</v>
      </c>
      <c r="AI13" s="411"/>
      <c r="AJ13" s="411"/>
      <c r="AK13" s="411"/>
      <c r="AL13" s="470"/>
      <c r="AM13" s="514" t="s">
        <v>143</v>
      </c>
      <c r="AN13" s="414"/>
      <c r="AO13" s="414"/>
      <c r="AP13" s="414"/>
      <c r="AQ13" s="414"/>
      <c r="AR13" s="414"/>
      <c r="AS13" s="414"/>
      <c r="AT13" s="415"/>
      <c r="AU13" s="515" t="s">
        <v>144</v>
      </c>
      <c r="AV13" s="516"/>
      <c r="AW13" s="516"/>
      <c r="AX13" s="516"/>
      <c r="AY13" s="471" t="s">
        <v>145</v>
      </c>
      <c r="AZ13" s="472"/>
      <c r="BA13" s="472"/>
      <c r="BB13" s="472"/>
      <c r="BC13" s="472"/>
      <c r="BD13" s="472"/>
      <c r="BE13" s="472"/>
      <c r="BF13" s="472"/>
      <c r="BG13" s="472"/>
      <c r="BH13" s="472"/>
      <c r="BI13" s="472"/>
      <c r="BJ13" s="472"/>
      <c r="BK13" s="472"/>
      <c r="BL13" s="472"/>
      <c r="BM13" s="473"/>
      <c r="BN13" s="457">
        <v>318049</v>
      </c>
      <c r="BO13" s="458"/>
      <c r="BP13" s="458"/>
      <c r="BQ13" s="458"/>
      <c r="BR13" s="458"/>
      <c r="BS13" s="458"/>
      <c r="BT13" s="458"/>
      <c r="BU13" s="459"/>
      <c r="BV13" s="457">
        <v>366122</v>
      </c>
      <c r="BW13" s="458"/>
      <c r="BX13" s="458"/>
      <c r="BY13" s="458"/>
      <c r="BZ13" s="458"/>
      <c r="CA13" s="458"/>
      <c r="CB13" s="458"/>
      <c r="CC13" s="459"/>
      <c r="CD13" s="497" t="s">
        <v>146</v>
      </c>
      <c r="CE13" s="417"/>
      <c r="CF13" s="417"/>
      <c r="CG13" s="417"/>
      <c r="CH13" s="417"/>
      <c r="CI13" s="417"/>
      <c r="CJ13" s="417"/>
      <c r="CK13" s="417"/>
      <c r="CL13" s="417"/>
      <c r="CM13" s="417"/>
      <c r="CN13" s="417"/>
      <c r="CO13" s="417"/>
      <c r="CP13" s="417"/>
      <c r="CQ13" s="417"/>
      <c r="CR13" s="417"/>
      <c r="CS13" s="498"/>
      <c r="CT13" s="454">
        <v>4.4000000000000004</v>
      </c>
      <c r="CU13" s="455"/>
      <c r="CV13" s="455"/>
      <c r="CW13" s="455"/>
      <c r="CX13" s="455"/>
      <c r="CY13" s="455"/>
      <c r="CZ13" s="455"/>
      <c r="DA13" s="456"/>
      <c r="DB13" s="454">
        <v>5</v>
      </c>
      <c r="DC13" s="455"/>
      <c r="DD13" s="455"/>
      <c r="DE13" s="455"/>
      <c r="DF13" s="455"/>
      <c r="DG13" s="455"/>
      <c r="DH13" s="455"/>
      <c r="DI13" s="456"/>
    </row>
    <row r="14" spans="1:119" ht="18.75" customHeight="1" thickBot="1" x14ac:dyDescent="0.25">
      <c r="A14" s="181"/>
      <c r="B14" s="566"/>
      <c r="C14" s="567"/>
      <c r="D14" s="567"/>
      <c r="E14" s="567"/>
      <c r="F14" s="567"/>
      <c r="G14" s="567"/>
      <c r="H14" s="567"/>
      <c r="I14" s="567"/>
      <c r="J14" s="567"/>
      <c r="K14" s="568"/>
      <c r="L14" s="531" t="s">
        <v>147</v>
      </c>
      <c r="M14" s="584"/>
      <c r="N14" s="584"/>
      <c r="O14" s="584"/>
      <c r="P14" s="584"/>
      <c r="Q14" s="585"/>
      <c r="R14" s="544">
        <v>33039</v>
      </c>
      <c r="S14" s="545"/>
      <c r="T14" s="545"/>
      <c r="U14" s="545"/>
      <c r="V14" s="546"/>
      <c r="W14" s="548"/>
      <c r="X14" s="446"/>
      <c r="Y14" s="446"/>
      <c r="Z14" s="446"/>
      <c r="AA14" s="446"/>
      <c r="AB14" s="447"/>
      <c r="AC14" s="537">
        <v>3.1</v>
      </c>
      <c r="AD14" s="538"/>
      <c r="AE14" s="538"/>
      <c r="AF14" s="538"/>
      <c r="AG14" s="539"/>
      <c r="AH14" s="537">
        <v>3.6</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148</v>
      </c>
      <c r="CE14" s="495"/>
      <c r="CF14" s="495"/>
      <c r="CG14" s="495"/>
      <c r="CH14" s="495"/>
      <c r="CI14" s="495"/>
      <c r="CJ14" s="495"/>
      <c r="CK14" s="495"/>
      <c r="CL14" s="495"/>
      <c r="CM14" s="495"/>
      <c r="CN14" s="495"/>
      <c r="CO14" s="495"/>
      <c r="CP14" s="495"/>
      <c r="CQ14" s="495"/>
      <c r="CR14" s="495"/>
      <c r="CS14" s="496"/>
      <c r="CT14" s="554" t="s">
        <v>140</v>
      </c>
      <c r="CU14" s="555"/>
      <c r="CV14" s="555"/>
      <c r="CW14" s="555"/>
      <c r="CX14" s="555"/>
      <c r="CY14" s="555"/>
      <c r="CZ14" s="555"/>
      <c r="DA14" s="556"/>
      <c r="DB14" s="554" t="s">
        <v>140</v>
      </c>
      <c r="DC14" s="555"/>
      <c r="DD14" s="555"/>
      <c r="DE14" s="555"/>
      <c r="DF14" s="555"/>
      <c r="DG14" s="555"/>
      <c r="DH14" s="555"/>
      <c r="DI14" s="556"/>
    </row>
    <row r="15" spans="1:119" ht="18.75" customHeight="1" x14ac:dyDescent="0.2">
      <c r="A15" s="181"/>
      <c r="B15" s="566"/>
      <c r="C15" s="567"/>
      <c r="D15" s="567"/>
      <c r="E15" s="567"/>
      <c r="F15" s="567"/>
      <c r="G15" s="567"/>
      <c r="H15" s="567"/>
      <c r="I15" s="567"/>
      <c r="J15" s="567"/>
      <c r="K15" s="568"/>
      <c r="L15" s="190"/>
      <c r="M15" s="541" t="s">
        <v>149</v>
      </c>
      <c r="N15" s="542"/>
      <c r="O15" s="542"/>
      <c r="P15" s="542"/>
      <c r="Q15" s="543"/>
      <c r="R15" s="544">
        <v>32590</v>
      </c>
      <c r="S15" s="545"/>
      <c r="T15" s="545"/>
      <c r="U15" s="545"/>
      <c r="V15" s="546"/>
      <c r="W15" s="547" t="s">
        <v>150</v>
      </c>
      <c r="X15" s="443"/>
      <c r="Y15" s="443"/>
      <c r="Z15" s="443"/>
      <c r="AA15" s="443"/>
      <c r="AB15" s="444"/>
      <c r="AC15" s="410">
        <v>6844</v>
      </c>
      <c r="AD15" s="411"/>
      <c r="AE15" s="411"/>
      <c r="AF15" s="411"/>
      <c r="AG15" s="412"/>
      <c r="AH15" s="410">
        <v>6779</v>
      </c>
      <c r="AI15" s="411"/>
      <c r="AJ15" s="411"/>
      <c r="AK15" s="411"/>
      <c r="AL15" s="470"/>
      <c r="AM15" s="514"/>
      <c r="AN15" s="414"/>
      <c r="AO15" s="414"/>
      <c r="AP15" s="414"/>
      <c r="AQ15" s="414"/>
      <c r="AR15" s="414"/>
      <c r="AS15" s="414"/>
      <c r="AT15" s="415"/>
      <c r="AU15" s="515"/>
      <c r="AV15" s="516"/>
      <c r="AW15" s="516"/>
      <c r="AX15" s="516"/>
      <c r="AY15" s="483" t="s">
        <v>151</v>
      </c>
      <c r="AZ15" s="484"/>
      <c r="BA15" s="484"/>
      <c r="BB15" s="484"/>
      <c r="BC15" s="484"/>
      <c r="BD15" s="484"/>
      <c r="BE15" s="484"/>
      <c r="BF15" s="484"/>
      <c r="BG15" s="484"/>
      <c r="BH15" s="484"/>
      <c r="BI15" s="484"/>
      <c r="BJ15" s="484"/>
      <c r="BK15" s="484"/>
      <c r="BL15" s="484"/>
      <c r="BM15" s="485"/>
      <c r="BN15" s="486">
        <v>4741674</v>
      </c>
      <c r="BO15" s="487"/>
      <c r="BP15" s="487"/>
      <c r="BQ15" s="487"/>
      <c r="BR15" s="487"/>
      <c r="BS15" s="487"/>
      <c r="BT15" s="487"/>
      <c r="BU15" s="488"/>
      <c r="BV15" s="486">
        <v>4586927</v>
      </c>
      <c r="BW15" s="487"/>
      <c r="BX15" s="487"/>
      <c r="BY15" s="487"/>
      <c r="BZ15" s="487"/>
      <c r="CA15" s="487"/>
      <c r="CB15" s="487"/>
      <c r="CC15" s="488"/>
      <c r="CD15" s="557" t="s">
        <v>152</v>
      </c>
      <c r="CE15" s="558"/>
      <c r="CF15" s="558"/>
      <c r="CG15" s="558"/>
      <c r="CH15" s="558"/>
      <c r="CI15" s="558"/>
      <c r="CJ15" s="558"/>
      <c r="CK15" s="558"/>
      <c r="CL15" s="558"/>
      <c r="CM15" s="558"/>
      <c r="CN15" s="558"/>
      <c r="CO15" s="558"/>
      <c r="CP15" s="558"/>
      <c r="CQ15" s="558"/>
      <c r="CR15" s="558"/>
      <c r="CS15" s="559"/>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6"/>
      <c r="C16" s="567"/>
      <c r="D16" s="567"/>
      <c r="E16" s="567"/>
      <c r="F16" s="567"/>
      <c r="G16" s="567"/>
      <c r="H16" s="567"/>
      <c r="I16" s="567"/>
      <c r="J16" s="567"/>
      <c r="K16" s="568"/>
      <c r="L16" s="531" t="s">
        <v>153</v>
      </c>
      <c r="M16" s="532"/>
      <c r="N16" s="532"/>
      <c r="O16" s="532"/>
      <c r="P16" s="532"/>
      <c r="Q16" s="533"/>
      <c r="R16" s="534" t="s">
        <v>154</v>
      </c>
      <c r="S16" s="535"/>
      <c r="T16" s="535"/>
      <c r="U16" s="535"/>
      <c r="V16" s="536"/>
      <c r="W16" s="548"/>
      <c r="X16" s="446"/>
      <c r="Y16" s="446"/>
      <c r="Z16" s="446"/>
      <c r="AA16" s="446"/>
      <c r="AB16" s="447"/>
      <c r="AC16" s="537">
        <v>40.5</v>
      </c>
      <c r="AD16" s="538"/>
      <c r="AE16" s="538"/>
      <c r="AF16" s="538"/>
      <c r="AG16" s="539"/>
      <c r="AH16" s="537">
        <v>39.9</v>
      </c>
      <c r="AI16" s="538"/>
      <c r="AJ16" s="538"/>
      <c r="AK16" s="538"/>
      <c r="AL16" s="540"/>
      <c r="AM16" s="514"/>
      <c r="AN16" s="414"/>
      <c r="AO16" s="414"/>
      <c r="AP16" s="414"/>
      <c r="AQ16" s="414"/>
      <c r="AR16" s="414"/>
      <c r="AS16" s="414"/>
      <c r="AT16" s="415"/>
      <c r="AU16" s="515"/>
      <c r="AV16" s="516"/>
      <c r="AW16" s="516"/>
      <c r="AX16" s="516"/>
      <c r="AY16" s="471" t="s">
        <v>155</v>
      </c>
      <c r="AZ16" s="472"/>
      <c r="BA16" s="472"/>
      <c r="BB16" s="472"/>
      <c r="BC16" s="472"/>
      <c r="BD16" s="472"/>
      <c r="BE16" s="472"/>
      <c r="BF16" s="472"/>
      <c r="BG16" s="472"/>
      <c r="BH16" s="472"/>
      <c r="BI16" s="472"/>
      <c r="BJ16" s="472"/>
      <c r="BK16" s="472"/>
      <c r="BL16" s="472"/>
      <c r="BM16" s="473"/>
      <c r="BN16" s="457">
        <v>6667340</v>
      </c>
      <c r="BO16" s="458"/>
      <c r="BP16" s="458"/>
      <c r="BQ16" s="458"/>
      <c r="BR16" s="458"/>
      <c r="BS16" s="458"/>
      <c r="BT16" s="458"/>
      <c r="BU16" s="459"/>
      <c r="BV16" s="457">
        <v>6481256</v>
      </c>
      <c r="BW16" s="458"/>
      <c r="BX16" s="458"/>
      <c r="BY16" s="458"/>
      <c r="BZ16" s="458"/>
      <c r="CA16" s="458"/>
      <c r="CB16" s="458"/>
      <c r="CC16" s="459"/>
      <c r="CD16" s="194"/>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5">
      <c r="A17" s="181"/>
      <c r="B17" s="569"/>
      <c r="C17" s="570"/>
      <c r="D17" s="570"/>
      <c r="E17" s="570"/>
      <c r="F17" s="570"/>
      <c r="G17" s="570"/>
      <c r="H17" s="570"/>
      <c r="I17" s="570"/>
      <c r="J17" s="570"/>
      <c r="K17" s="571"/>
      <c r="L17" s="195"/>
      <c r="M17" s="550" t="s">
        <v>156</v>
      </c>
      <c r="N17" s="551"/>
      <c r="O17" s="551"/>
      <c r="P17" s="551"/>
      <c r="Q17" s="552"/>
      <c r="R17" s="534" t="s">
        <v>157</v>
      </c>
      <c r="S17" s="535"/>
      <c r="T17" s="535"/>
      <c r="U17" s="535"/>
      <c r="V17" s="536"/>
      <c r="W17" s="547" t="s">
        <v>158</v>
      </c>
      <c r="X17" s="443"/>
      <c r="Y17" s="443"/>
      <c r="Z17" s="443"/>
      <c r="AA17" s="443"/>
      <c r="AB17" s="444"/>
      <c r="AC17" s="410">
        <v>9522</v>
      </c>
      <c r="AD17" s="411"/>
      <c r="AE17" s="411"/>
      <c r="AF17" s="411"/>
      <c r="AG17" s="412"/>
      <c r="AH17" s="410">
        <v>9600</v>
      </c>
      <c r="AI17" s="411"/>
      <c r="AJ17" s="411"/>
      <c r="AK17" s="411"/>
      <c r="AL17" s="470"/>
      <c r="AM17" s="514"/>
      <c r="AN17" s="414"/>
      <c r="AO17" s="414"/>
      <c r="AP17" s="414"/>
      <c r="AQ17" s="414"/>
      <c r="AR17" s="414"/>
      <c r="AS17" s="414"/>
      <c r="AT17" s="415"/>
      <c r="AU17" s="515"/>
      <c r="AV17" s="516"/>
      <c r="AW17" s="516"/>
      <c r="AX17" s="516"/>
      <c r="AY17" s="471" t="s">
        <v>159</v>
      </c>
      <c r="AZ17" s="472"/>
      <c r="BA17" s="472"/>
      <c r="BB17" s="472"/>
      <c r="BC17" s="472"/>
      <c r="BD17" s="472"/>
      <c r="BE17" s="472"/>
      <c r="BF17" s="472"/>
      <c r="BG17" s="472"/>
      <c r="BH17" s="472"/>
      <c r="BI17" s="472"/>
      <c r="BJ17" s="472"/>
      <c r="BK17" s="472"/>
      <c r="BL17" s="472"/>
      <c r="BM17" s="473"/>
      <c r="BN17" s="457">
        <v>5983771</v>
      </c>
      <c r="BO17" s="458"/>
      <c r="BP17" s="458"/>
      <c r="BQ17" s="458"/>
      <c r="BR17" s="458"/>
      <c r="BS17" s="458"/>
      <c r="BT17" s="458"/>
      <c r="BU17" s="459"/>
      <c r="BV17" s="457">
        <v>5793378</v>
      </c>
      <c r="BW17" s="458"/>
      <c r="BX17" s="458"/>
      <c r="BY17" s="458"/>
      <c r="BZ17" s="458"/>
      <c r="CA17" s="458"/>
      <c r="CB17" s="458"/>
      <c r="CC17" s="459"/>
      <c r="CD17" s="194"/>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5">
      <c r="A18" s="181"/>
      <c r="B18" s="507" t="s">
        <v>160</v>
      </c>
      <c r="C18" s="508"/>
      <c r="D18" s="508"/>
      <c r="E18" s="509"/>
      <c r="F18" s="509"/>
      <c r="G18" s="509"/>
      <c r="H18" s="509"/>
      <c r="I18" s="509"/>
      <c r="J18" s="509"/>
      <c r="K18" s="509"/>
      <c r="L18" s="510">
        <v>54.62</v>
      </c>
      <c r="M18" s="510"/>
      <c r="N18" s="510"/>
      <c r="O18" s="510"/>
      <c r="P18" s="510"/>
      <c r="Q18" s="510"/>
      <c r="R18" s="511"/>
      <c r="S18" s="511"/>
      <c r="T18" s="511"/>
      <c r="U18" s="511"/>
      <c r="V18" s="512"/>
      <c r="W18" s="528"/>
      <c r="X18" s="529"/>
      <c r="Y18" s="529"/>
      <c r="Z18" s="529"/>
      <c r="AA18" s="529"/>
      <c r="AB18" s="553"/>
      <c r="AC18" s="427">
        <v>56.4</v>
      </c>
      <c r="AD18" s="428"/>
      <c r="AE18" s="428"/>
      <c r="AF18" s="428"/>
      <c r="AG18" s="513"/>
      <c r="AH18" s="427">
        <v>56.5</v>
      </c>
      <c r="AI18" s="428"/>
      <c r="AJ18" s="428"/>
      <c r="AK18" s="428"/>
      <c r="AL18" s="429"/>
      <c r="AM18" s="514"/>
      <c r="AN18" s="414"/>
      <c r="AO18" s="414"/>
      <c r="AP18" s="414"/>
      <c r="AQ18" s="414"/>
      <c r="AR18" s="414"/>
      <c r="AS18" s="414"/>
      <c r="AT18" s="415"/>
      <c r="AU18" s="515"/>
      <c r="AV18" s="516"/>
      <c r="AW18" s="516"/>
      <c r="AX18" s="516"/>
      <c r="AY18" s="471" t="s">
        <v>161</v>
      </c>
      <c r="AZ18" s="472"/>
      <c r="BA18" s="472"/>
      <c r="BB18" s="472"/>
      <c r="BC18" s="472"/>
      <c r="BD18" s="472"/>
      <c r="BE18" s="472"/>
      <c r="BF18" s="472"/>
      <c r="BG18" s="472"/>
      <c r="BH18" s="472"/>
      <c r="BI18" s="472"/>
      <c r="BJ18" s="472"/>
      <c r="BK18" s="472"/>
      <c r="BL18" s="472"/>
      <c r="BM18" s="473"/>
      <c r="BN18" s="457">
        <v>6901292</v>
      </c>
      <c r="BO18" s="458"/>
      <c r="BP18" s="458"/>
      <c r="BQ18" s="458"/>
      <c r="BR18" s="458"/>
      <c r="BS18" s="458"/>
      <c r="BT18" s="458"/>
      <c r="BU18" s="459"/>
      <c r="BV18" s="457">
        <v>6951409</v>
      </c>
      <c r="BW18" s="458"/>
      <c r="BX18" s="458"/>
      <c r="BY18" s="458"/>
      <c r="BZ18" s="458"/>
      <c r="CA18" s="458"/>
      <c r="CB18" s="458"/>
      <c r="CC18" s="459"/>
      <c r="CD18" s="194"/>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5">
      <c r="A19" s="181"/>
      <c r="B19" s="507" t="s">
        <v>162</v>
      </c>
      <c r="C19" s="508"/>
      <c r="D19" s="508"/>
      <c r="E19" s="509"/>
      <c r="F19" s="509"/>
      <c r="G19" s="509"/>
      <c r="H19" s="509"/>
      <c r="I19" s="509"/>
      <c r="J19" s="509"/>
      <c r="K19" s="509"/>
      <c r="L19" s="517">
        <v>592</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163</v>
      </c>
      <c r="AZ19" s="472"/>
      <c r="BA19" s="472"/>
      <c r="BB19" s="472"/>
      <c r="BC19" s="472"/>
      <c r="BD19" s="472"/>
      <c r="BE19" s="472"/>
      <c r="BF19" s="472"/>
      <c r="BG19" s="472"/>
      <c r="BH19" s="472"/>
      <c r="BI19" s="472"/>
      <c r="BJ19" s="472"/>
      <c r="BK19" s="472"/>
      <c r="BL19" s="472"/>
      <c r="BM19" s="473"/>
      <c r="BN19" s="457">
        <v>11233912</v>
      </c>
      <c r="BO19" s="458"/>
      <c r="BP19" s="458"/>
      <c r="BQ19" s="458"/>
      <c r="BR19" s="458"/>
      <c r="BS19" s="458"/>
      <c r="BT19" s="458"/>
      <c r="BU19" s="459"/>
      <c r="BV19" s="457">
        <v>11528363</v>
      </c>
      <c r="BW19" s="458"/>
      <c r="BX19" s="458"/>
      <c r="BY19" s="458"/>
      <c r="BZ19" s="458"/>
      <c r="CA19" s="458"/>
      <c r="CB19" s="458"/>
      <c r="CC19" s="459"/>
      <c r="CD19" s="194"/>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5">
      <c r="A20" s="181"/>
      <c r="B20" s="507" t="s">
        <v>164</v>
      </c>
      <c r="C20" s="508"/>
      <c r="D20" s="508"/>
      <c r="E20" s="509"/>
      <c r="F20" s="509"/>
      <c r="G20" s="509"/>
      <c r="H20" s="509"/>
      <c r="I20" s="509"/>
      <c r="J20" s="509"/>
      <c r="K20" s="509"/>
      <c r="L20" s="517">
        <v>12115</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4"/>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5">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4"/>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2">
      <c r="A22" s="181"/>
      <c r="B22" s="433" t="s">
        <v>166</v>
      </c>
      <c r="C22" s="434"/>
      <c r="D22" s="435"/>
      <c r="E22" s="442" t="s">
        <v>1</v>
      </c>
      <c r="F22" s="443"/>
      <c r="G22" s="443"/>
      <c r="H22" s="443"/>
      <c r="I22" s="443"/>
      <c r="J22" s="443"/>
      <c r="K22" s="444"/>
      <c r="L22" s="442" t="s">
        <v>167</v>
      </c>
      <c r="M22" s="443"/>
      <c r="N22" s="443"/>
      <c r="O22" s="443"/>
      <c r="P22" s="444"/>
      <c r="Q22" s="448" t="s">
        <v>168</v>
      </c>
      <c r="R22" s="449"/>
      <c r="S22" s="449"/>
      <c r="T22" s="449"/>
      <c r="U22" s="449"/>
      <c r="V22" s="450"/>
      <c r="W22" s="499" t="s">
        <v>169</v>
      </c>
      <c r="X22" s="434"/>
      <c r="Y22" s="435"/>
      <c r="Z22" s="442" t="s">
        <v>1</v>
      </c>
      <c r="AA22" s="443"/>
      <c r="AB22" s="443"/>
      <c r="AC22" s="443"/>
      <c r="AD22" s="443"/>
      <c r="AE22" s="443"/>
      <c r="AF22" s="443"/>
      <c r="AG22" s="444"/>
      <c r="AH22" s="460" t="s">
        <v>170</v>
      </c>
      <c r="AI22" s="443"/>
      <c r="AJ22" s="443"/>
      <c r="AK22" s="443"/>
      <c r="AL22" s="444"/>
      <c r="AM22" s="460" t="s">
        <v>171</v>
      </c>
      <c r="AN22" s="461"/>
      <c r="AO22" s="461"/>
      <c r="AP22" s="461"/>
      <c r="AQ22" s="461"/>
      <c r="AR22" s="462"/>
      <c r="AS22" s="448" t="s">
        <v>168</v>
      </c>
      <c r="AT22" s="449"/>
      <c r="AU22" s="449"/>
      <c r="AV22" s="449"/>
      <c r="AW22" s="449"/>
      <c r="AX22" s="466"/>
      <c r="AY22" s="483" t="s">
        <v>172</v>
      </c>
      <c r="AZ22" s="484"/>
      <c r="BA22" s="484"/>
      <c r="BB22" s="484"/>
      <c r="BC22" s="484"/>
      <c r="BD22" s="484"/>
      <c r="BE22" s="484"/>
      <c r="BF22" s="484"/>
      <c r="BG22" s="484"/>
      <c r="BH22" s="484"/>
      <c r="BI22" s="484"/>
      <c r="BJ22" s="484"/>
      <c r="BK22" s="484"/>
      <c r="BL22" s="484"/>
      <c r="BM22" s="485"/>
      <c r="BN22" s="486">
        <v>9800765</v>
      </c>
      <c r="BO22" s="487"/>
      <c r="BP22" s="487"/>
      <c r="BQ22" s="487"/>
      <c r="BR22" s="487"/>
      <c r="BS22" s="487"/>
      <c r="BT22" s="487"/>
      <c r="BU22" s="488"/>
      <c r="BV22" s="486">
        <v>9999941</v>
      </c>
      <c r="BW22" s="487"/>
      <c r="BX22" s="487"/>
      <c r="BY22" s="487"/>
      <c r="BZ22" s="487"/>
      <c r="CA22" s="487"/>
      <c r="CB22" s="487"/>
      <c r="CC22" s="488"/>
      <c r="CD22" s="194"/>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2">
      <c r="A23" s="181"/>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173</v>
      </c>
      <c r="AZ23" s="472"/>
      <c r="BA23" s="472"/>
      <c r="BB23" s="472"/>
      <c r="BC23" s="472"/>
      <c r="BD23" s="472"/>
      <c r="BE23" s="472"/>
      <c r="BF23" s="472"/>
      <c r="BG23" s="472"/>
      <c r="BH23" s="472"/>
      <c r="BI23" s="472"/>
      <c r="BJ23" s="472"/>
      <c r="BK23" s="472"/>
      <c r="BL23" s="472"/>
      <c r="BM23" s="473"/>
      <c r="BN23" s="457">
        <v>9214722</v>
      </c>
      <c r="BO23" s="458"/>
      <c r="BP23" s="458"/>
      <c r="BQ23" s="458"/>
      <c r="BR23" s="458"/>
      <c r="BS23" s="458"/>
      <c r="BT23" s="458"/>
      <c r="BU23" s="459"/>
      <c r="BV23" s="457">
        <v>9419238</v>
      </c>
      <c r="BW23" s="458"/>
      <c r="BX23" s="458"/>
      <c r="BY23" s="458"/>
      <c r="BZ23" s="458"/>
      <c r="CA23" s="458"/>
      <c r="CB23" s="458"/>
      <c r="CC23" s="459"/>
      <c r="CD23" s="194"/>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5">
      <c r="A24" s="181"/>
      <c r="B24" s="436"/>
      <c r="C24" s="437"/>
      <c r="D24" s="438"/>
      <c r="E24" s="413" t="s">
        <v>174</v>
      </c>
      <c r="F24" s="414"/>
      <c r="G24" s="414"/>
      <c r="H24" s="414"/>
      <c r="I24" s="414"/>
      <c r="J24" s="414"/>
      <c r="K24" s="415"/>
      <c r="L24" s="410">
        <v>1</v>
      </c>
      <c r="M24" s="411"/>
      <c r="N24" s="411"/>
      <c r="O24" s="411"/>
      <c r="P24" s="412"/>
      <c r="Q24" s="410">
        <v>9160</v>
      </c>
      <c r="R24" s="411"/>
      <c r="S24" s="411"/>
      <c r="T24" s="411"/>
      <c r="U24" s="411"/>
      <c r="V24" s="412"/>
      <c r="W24" s="500"/>
      <c r="X24" s="437"/>
      <c r="Y24" s="438"/>
      <c r="Z24" s="413" t="s">
        <v>175</v>
      </c>
      <c r="AA24" s="414"/>
      <c r="AB24" s="414"/>
      <c r="AC24" s="414"/>
      <c r="AD24" s="414"/>
      <c r="AE24" s="414"/>
      <c r="AF24" s="414"/>
      <c r="AG24" s="415"/>
      <c r="AH24" s="410">
        <v>178</v>
      </c>
      <c r="AI24" s="411"/>
      <c r="AJ24" s="411"/>
      <c r="AK24" s="411"/>
      <c r="AL24" s="412"/>
      <c r="AM24" s="410">
        <v>513530</v>
      </c>
      <c r="AN24" s="411"/>
      <c r="AO24" s="411"/>
      <c r="AP24" s="411"/>
      <c r="AQ24" s="411"/>
      <c r="AR24" s="412"/>
      <c r="AS24" s="410">
        <v>2885</v>
      </c>
      <c r="AT24" s="411"/>
      <c r="AU24" s="411"/>
      <c r="AV24" s="411"/>
      <c r="AW24" s="411"/>
      <c r="AX24" s="470"/>
      <c r="AY24" s="430" t="s">
        <v>176</v>
      </c>
      <c r="AZ24" s="431"/>
      <c r="BA24" s="431"/>
      <c r="BB24" s="431"/>
      <c r="BC24" s="431"/>
      <c r="BD24" s="431"/>
      <c r="BE24" s="431"/>
      <c r="BF24" s="431"/>
      <c r="BG24" s="431"/>
      <c r="BH24" s="431"/>
      <c r="BI24" s="431"/>
      <c r="BJ24" s="431"/>
      <c r="BK24" s="431"/>
      <c r="BL24" s="431"/>
      <c r="BM24" s="432"/>
      <c r="BN24" s="457">
        <v>3647613</v>
      </c>
      <c r="BO24" s="458"/>
      <c r="BP24" s="458"/>
      <c r="BQ24" s="458"/>
      <c r="BR24" s="458"/>
      <c r="BS24" s="458"/>
      <c r="BT24" s="458"/>
      <c r="BU24" s="459"/>
      <c r="BV24" s="457">
        <v>3517907</v>
      </c>
      <c r="BW24" s="458"/>
      <c r="BX24" s="458"/>
      <c r="BY24" s="458"/>
      <c r="BZ24" s="458"/>
      <c r="CA24" s="458"/>
      <c r="CB24" s="458"/>
      <c r="CC24" s="459"/>
      <c r="CD24" s="194"/>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2">
      <c r="A25" s="181"/>
      <c r="B25" s="436"/>
      <c r="C25" s="437"/>
      <c r="D25" s="438"/>
      <c r="E25" s="413" t="s">
        <v>177</v>
      </c>
      <c r="F25" s="414"/>
      <c r="G25" s="414"/>
      <c r="H25" s="414"/>
      <c r="I25" s="414"/>
      <c r="J25" s="414"/>
      <c r="K25" s="415"/>
      <c r="L25" s="410">
        <v>1</v>
      </c>
      <c r="M25" s="411"/>
      <c r="N25" s="411"/>
      <c r="O25" s="411"/>
      <c r="P25" s="412"/>
      <c r="Q25" s="410">
        <v>7310</v>
      </c>
      <c r="R25" s="411"/>
      <c r="S25" s="411"/>
      <c r="T25" s="411"/>
      <c r="U25" s="411"/>
      <c r="V25" s="412"/>
      <c r="W25" s="500"/>
      <c r="X25" s="437"/>
      <c r="Y25" s="438"/>
      <c r="Z25" s="413" t="s">
        <v>178</v>
      </c>
      <c r="AA25" s="414"/>
      <c r="AB25" s="414"/>
      <c r="AC25" s="414"/>
      <c r="AD25" s="414"/>
      <c r="AE25" s="414"/>
      <c r="AF25" s="414"/>
      <c r="AG25" s="415"/>
      <c r="AH25" s="410" t="s">
        <v>140</v>
      </c>
      <c r="AI25" s="411"/>
      <c r="AJ25" s="411"/>
      <c r="AK25" s="411"/>
      <c r="AL25" s="412"/>
      <c r="AM25" s="410" t="s">
        <v>140</v>
      </c>
      <c r="AN25" s="411"/>
      <c r="AO25" s="411"/>
      <c r="AP25" s="411"/>
      <c r="AQ25" s="411"/>
      <c r="AR25" s="412"/>
      <c r="AS25" s="410" t="s">
        <v>179</v>
      </c>
      <c r="AT25" s="411"/>
      <c r="AU25" s="411"/>
      <c r="AV25" s="411"/>
      <c r="AW25" s="411"/>
      <c r="AX25" s="470"/>
      <c r="AY25" s="483" t="s">
        <v>180</v>
      </c>
      <c r="AZ25" s="484"/>
      <c r="BA25" s="484"/>
      <c r="BB25" s="484"/>
      <c r="BC25" s="484"/>
      <c r="BD25" s="484"/>
      <c r="BE25" s="484"/>
      <c r="BF25" s="484"/>
      <c r="BG25" s="484"/>
      <c r="BH25" s="484"/>
      <c r="BI25" s="484"/>
      <c r="BJ25" s="484"/>
      <c r="BK25" s="484"/>
      <c r="BL25" s="484"/>
      <c r="BM25" s="485"/>
      <c r="BN25" s="486">
        <v>474647</v>
      </c>
      <c r="BO25" s="487"/>
      <c r="BP25" s="487"/>
      <c r="BQ25" s="487"/>
      <c r="BR25" s="487"/>
      <c r="BS25" s="487"/>
      <c r="BT25" s="487"/>
      <c r="BU25" s="488"/>
      <c r="BV25" s="486">
        <v>694036</v>
      </c>
      <c r="BW25" s="487"/>
      <c r="BX25" s="487"/>
      <c r="BY25" s="487"/>
      <c r="BZ25" s="487"/>
      <c r="CA25" s="487"/>
      <c r="CB25" s="487"/>
      <c r="CC25" s="488"/>
      <c r="CD25" s="194"/>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2">
      <c r="A26" s="181"/>
      <c r="B26" s="436"/>
      <c r="C26" s="437"/>
      <c r="D26" s="438"/>
      <c r="E26" s="413" t="s">
        <v>181</v>
      </c>
      <c r="F26" s="414"/>
      <c r="G26" s="414"/>
      <c r="H26" s="414"/>
      <c r="I26" s="414"/>
      <c r="J26" s="414"/>
      <c r="K26" s="415"/>
      <c r="L26" s="410">
        <v>1</v>
      </c>
      <c r="M26" s="411"/>
      <c r="N26" s="411"/>
      <c r="O26" s="411"/>
      <c r="P26" s="412"/>
      <c r="Q26" s="410">
        <v>6200</v>
      </c>
      <c r="R26" s="411"/>
      <c r="S26" s="411"/>
      <c r="T26" s="411"/>
      <c r="U26" s="411"/>
      <c r="V26" s="412"/>
      <c r="W26" s="500"/>
      <c r="X26" s="437"/>
      <c r="Y26" s="438"/>
      <c r="Z26" s="413" t="s">
        <v>182</v>
      </c>
      <c r="AA26" s="468"/>
      <c r="AB26" s="468"/>
      <c r="AC26" s="468"/>
      <c r="AD26" s="468"/>
      <c r="AE26" s="468"/>
      <c r="AF26" s="468"/>
      <c r="AG26" s="469"/>
      <c r="AH26" s="410">
        <v>8</v>
      </c>
      <c r="AI26" s="411"/>
      <c r="AJ26" s="411"/>
      <c r="AK26" s="411"/>
      <c r="AL26" s="412"/>
      <c r="AM26" s="410">
        <v>17816</v>
      </c>
      <c r="AN26" s="411"/>
      <c r="AO26" s="411"/>
      <c r="AP26" s="411"/>
      <c r="AQ26" s="411"/>
      <c r="AR26" s="412"/>
      <c r="AS26" s="410">
        <v>2227</v>
      </c>
      <c r="AT26" s="411"/>
      <c r="AU26" s="411"/>
      <c r="AV26" s="411"/>
      <c r="AW26" s="411"/>
      <c r="AX26" s="470"/>
      <c r="AY26" s="497" t="s">
        <v>183</v>
      </c>
      <c r="AZ26" s="417"/>
      <c r="BA26" s="417"/>
      <c r="BB26" s="417"/>
      <c r="BC26" s="417"/>
      <c r="BD26" s="417"/>
      <c r="BE26" s="417"/>
      <c r="BF26" s="417"/>
      <c r="BG26" s="417"/>
      <c r="BH26" s="417"/>
      <c r="BI26" s="417"/>
      <c r="BJ26" s="417"/>
      <c r="BK26" s="417"/>
      <c r="BL26" s="417"/>
      <c r="BM26" s="498"/>
      <c r="BN26" s="457" t="s">
        <v>140</v>
      </c>
      <c r="BO26" s="458"/>
      <c r="BP26" s="458"/>
      <c r="BQ26" s="458"/>
      <c r="BR26" s="458"/>
      <c r="BS26" s="458"/>
      <c r="BT26" s="458"/>
      <c r="BU26" s="459"/>
      <c r="BV26" s="457" t="s">
        <v>140</v>
      </c>
      <c r="BW26" s="458"/>
      <c r="BX26" s="458"/>
      <c r="BY26" s="458"/>
      <c r="BZ26" s="458"/>
      <c r="CA26" s="458"/>
      <c r="CB26" s="458"/>
      <c r="CC26" s="459"/>
      <c r="CD26" s="194"/>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5">
      <c r="A27" s="181"/>
      <c r="B27" s="436"/>
      <c r="C27" s="437"/>
      <c r="D27" s="438"/>
      <c r="E27" s="413" t="s">
        <v>184</v>
      </c>
      <c r="F27" s="414"/>
      <c r="G27" s="414"/>
      <c r="H27" s="414"/>
      <c r="I27" s="414"/>
      <c r="J27" s="414"/>
      <c r="K27" s="415"/>
      <c r="L27" s="410">
        <v>1</v>
      </c>
      <c r="M27" s="411"/>
      <c r="N27" s="411"/>
      <c r="O27" s="411"/>
      <c r="P27" s="412"/>
      <c r="Q27" s="410">
        <v>4240</v>
      </c>
      <c r="R27" s="411"/>
      <c r="S27" s="411"/>
      <c r="T27" s="411"/>
      <c r="U27" s="411"/>
      <c r="V27" s="412"/>
      <c r="W27" s="500"/>
      <c r="X27" s="437"/>
      <c r="Y27" s="438"/>
      <c r="Z27" s="413" t="s">
        <v>185</v>
      </c>
      <c r="AA27" s="414"/>
      <c r="AB27" s="414"/>
      <c r="AC27" s="414"/>
      <c r="AD27" s="414"/>
      <c r="AE27" s="414"/>
      <c r="AF27" s="414"/>
      <c r="AG27" s="415"/>
      <c r="AH27" s="410" t="s">
        <v>140</v>
      </c>
      <c r="AI27" s="411"/>
      <c r="AJ27" s="411"/>
      <c r="AK27" s="411"/>
      <c r="AL27" s="412"/>
      <c r="AM27" s="410" t="s">
        <v>140</v>
      </c>
      <c r="AN27" s="411"/>
      <c r="AO27" s="411"/>
      <c r="AP27" s="411"/>
      <c r="AQ27" s="411"/>
      <c r="AR27" s="412"/>
      <c r="AS27" s="410" t="s">
        <v>140</v>
      </c>
      <c r="AT27" s="411"/>
      <c r="AU27" s="411"/>
      <c r="AV27" s="411"/>
      <c r="AW27" s="411"/>
      <c r="AX27" s="470"/>
      <c r="AY27" s="494" t="s">
        <v>186</v>
      </c>
      <c r="AZ27" s="495"/>
      <c r="BA27" s="495"/>
      <c r="BB27" s="495"/>
      <c r="BC27" s="495"/>
      <c r="BD27" s="495"/>
      <c r="BE27" s="495"/>
      <c r="BF27" s="495"/>
      <c r="BG27" s="495"/>
      <c r="BH27" s="495"/>
      <c r="BI27" s="495"/>
      <c r="BJ27" s="495"/>
      <c r="BK27" s="495"/>
      <c r="BL27" s="495"/>
      <c r="BM27" s="496"/>
      <c r="BN27" s="491">
        <v>511603</v>
      </c>
      <c r="BO27" s="492"/>
      <c r="BP27" s="492"/>
      <c r="BQ27" s="492"/>
      <c r="BR27" s="492"/>
      <c r="BS27" s="492"/>
      <c r="BT27" s="492"/>
      <c r="BU27" s="493"/>
      <c r="BV27" s="491">
        <v>511254</v>
      </c>
      <c r="BW27" s="492"/>
      <c r="BX27" s="492"/>
      <c r="BY27" s="492"/>
      <c r="BZ27" s="492"/>
      <c r="CA27" s="492"/>
      <c r="CB27" s="492"/>
      <c r="CC27" s="493"/>
      <c r="CD27" s="196"/>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2">
      <c r="A28" s="181"/>
      <c r="B28" s="436"/>
      <c r="C28" s="437"/>
      <c r="D28" s="438"/>
      <c r="E28" s="413" t="s">
        <v>187</v>
      </c>
      <c r="F28" s="414"/>
      <c r="G28" s="414"/>
      <c r="H28" s="414"/>
      <c r="I28" s="414"/>
      <c r="J28" s="414"/>
      <c r="K28" s="415"/>
      <c r="L28" s="410">
        <v>1</v>
      </c>
      <c r="M28" s="411"/>
      <c r="N28" s="411"/>
      <c r="O28" s="411"/>
      <c r="P28" s="412"/>
      <c r="Q28" s="410">
        <v>3770</v>
      </c>
      <c r="R28" s="411"/>
      <c r="S28" s="411"/>
      <c r="T28" s="411"/>
      <c r="U28" s="411"/>
      <c r="V28" s="412"/>
      <c r="W28" s="500"/>
      <c r="X28" s="437"/>
      <c r="Y28" s="438"/>
      <c r="Z28" s="413" t="s">
        <v>188</v>
      </c>
      <c r="AA28" s="414"/>
      <c r="AB28" s="414"/>
      <c r="AC28" s="414"/>
      <c r="AD28" s="414"/>
      <c r="AE28" s="414"/>
      <c r="AF28" s="414"/>
      <c r="AG28" s="415"/>
      <c r="AH28" s="410" t="s">
        <v>140</v>
      </c>
      <c r="AI28" s="411"/>
      <c r="AJ28" s="411"/>
      <c r="AK28" s="411"/>
      <c r="AL28" s="412"/>
      <c r="AM28" s="410" t="s">
        <v>140</v>
      </c>
      <c r="AN28" s="411"/>
      <c r="AO28" s="411"/>
      <c r="AP28" s="411"/>
      <c r="AQ28" s="411"/>
      <c r="AR28" s="412"/>
      <c r="AS28" s="410" t="s">
        <v>140</v>
      </c>
      <c r="AT28" s="411"/>
      <c r="AU28" s="411"/>
      <c r="AV28" s="411"/>
      <c r="AW28" s="411"/>
      <c r="AX28" s="470"/>
      <c r="AY28" s="474" t="s">
        <v>189</v>
      </c>
      <c r="AZ28" s="475"/>
      <c r="BA28" s="475"/>
      <c r="BB28" s="476"/>
      <c r="BC28" s="483" t="s">
        <v>50</v>
      </c>
      <c r="BD28" s="484"/>
      <c r="BE28" s="484"/>
      <c r="BF28" s="484"/>
      <c r="BG28" s="484"/>
      <c r="BH28" s="484"/>
      <c r="BI28" s="484"/>
      <c r="BJ28" s="484"/>
      <c r="BK28" s="484"/>
      <c r="BL28" s="484"/>
      <c r="BM28" s="485"/>
      <c r="BN28" s="486">
        <v>2381290</v>
      </c>
      <c r="BO28" s="487"/>
      <c r="BP28" s="487"/>
      <c r="BQ28" s="487"/>
      <c r="BR28" s="487"/>
      <c r="BS28" s="487"/>
      <c r="BT28" s="487"/>
      <c r="BU28" s="488"/>
      <c r="BV28" s="486">
        <v>2190266</v>
      </c>
      <c r="BW28" s="487"/>
      <c r="BX28" s="487"/>
      <c r="BY28" s="487"/>
      <c r="BZ28" s="487"/>
      <c r="CA28" s="487"/>
      <c r="CB28" s="487"/>
      <c r="CC28" s="488"/>
      <c r="CD28" s="194"/>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2">
      <c r="A29" s="181"/>
      <c r="B29" s="436"/>
      <c r="C29" s="437"/>
      <c r="D29" s="438"/>
      <c r="E29" s="413" t="s">
        <v>190</v>
      </c>
      <c r="F29" s="414"/>
      <c r="G29" s="414"/>
      <c r="H29" s="414"/>
      <c r="I29" s="414"/>
      <c r="J29" s="414"/>
      <c r="K29" s="415"/>
      <c r="L29" s="410">
        <v>13</v>
      </c>
      <c r="M29" s="411"/>
      <c r="N29" s="411"/>
      <c r="O29" s="411"/>
      <c r="P29" s="412"/>
      <c r="Q29" s="410">
        <v>3540</v>
      </c>
      <c r="R29" s="411"/>
      <c r="S29" s="411"/>
      <c r="T29" s="411"/>
      <c r="U29" s="411"/>
      <c r="V29" s="412"/>
      <c r="W29" s="501"/>
      <c r="X29" s="502"/>
      <c r="Y29" s="503"/>
      <c r="Z29" s="413" t="s">
        <v>191</v>
      </c>
      <c r="AA29" s="414"/>
      <c r="AB29" s="414"/>
      <c r="AC29" s="414"/>
      <c r="AD29" s="414"/>
      <c r="AE29" s="414"/>
      <c r="AF29" s="414"/>
      <c r="AG29" s="415"/>
      <c r="AH29" s="410">
        <v>178</v>
      </c>
      <c r="AI29" s="411"/>
      <c r="AJ29" s="411"/>
      <c r="AK29" s="411"/>
      <c r="AL29" s="412"/>
      <c r="AM29" s="410">
        <v>513530</v>
      </c>
      <c r="AN29" s="411"/>
      <c r="AO29" s="411"/>
      <c r="AP29" s="411"/>
      <c r="AQ29" s="411"/>
      <c r="AR29" s="412"/>
      <c r="AS29" s="410">
        <v>2885</v>
      </c>
      <c r="AT29" s="411"/>
      <c r="AU29" s="411"/>
      <c r="AV29" s="411"/>
      <c r="AW29" s="411"/>
      <c r="AX29" s="470"/>
      <c r="AY29" s="477"/>
      <c r="AZ29" s="478"/>
      <c r="BA29" s="478"/>
      <c r="BB29" s="479"/>
      <c r="BC29" s="471" t="s">
        <v>192</v>
      </c>
      <c r="BD29" s="472"/>
      <c r="BE29" s="472"/>
      <c r="BF29" s="472"/>
      <c r="BG29" s="472"/>
      <c r="BH29" s="472"/>
      <c r="BI29" s="472"/>
      <c r="BJ29" s="472"/>
      <c r="BK29" s="472"/>
      <c r="BL29" s="472"/>
      <c r="BM29" s="473"/>
      <c r="BN29" s="457">
        <v>1788725</v>
      </c>
      <c r="BO29" s="458"/>
      <c r="BP29" s="458"/>
      <c r="BQ29" s="458"/>
      <c r="BR29" s="458"/>
      <c r="BS29" s="458"/>
      <c r="BT29" s="458"/>
      <c r="BU29" s="459"/>
      <c r="BV29" s="457">
        <v>1514942</v>
      </c>
      <c r="BW29" s="458"/>
      <c r="BX29" s="458"/>
      <c r="BY29" s="458"/>
      <c r="BZ29" s="458"/>
      <c r="CA29" s="458"/>
      <c r="CB29" s="458"/>
      <c r="CC29" s="459"/>
      <c r="CD29" s="196"/>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5">
      <c r="A30" s="181"/>
      <c r="B30" s="439"/>
      <c r="C30" s="440"/>
      <c r="D30" s="441"/>
      <c r="E30" s="418"/>
      <c r="F30" s="419"/>
      <c r="G30" s="419"/>
      <c r="H30" s="419"/>
      <c r="I30" s="419"/>
      <c r="J30" s="419"/>
      <c r="K30" s="420"/>
      <c r="L30" s="421"/>
      <c r="M30" s="422"/>
      <c r="N30" s="422"/>
      <c r="O30" s="422"/>
      <c r="P30" s="423"/>
      <c r="Q30" s="421"/>
      <c r="R30" s="422"/>
      <c r="S30" s="422"/>
      <c r="T30" s="422"/>
      <c r="U30" s="422"/>
      <c r="V30" s="423"/>
      <c r="W30" s="424" t="s">
        <v>193</v>
      </c>
      <c r="X30" s="425"/>
      <c r="Y30" s="425"/>
      <c r="Z30" s="425"/>
      <c r="AA30" s="425"/>
      <c r="AB30" s="425"/>
      <c r="AC30" s="425"/>
      <c r="AD30" s="425"/>
      <c r="AE30" s="425"/>
      <c r="AF30" s="425"/>
      <c r="AG30" s="426"/>
      <c r="AH30" s="427">
        <v>97.9</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52</v>
      </c>
      <c r="BD30" s="431"/>
      <c r="BE30" s="431"/>
      <c r="BF30" s="431"/>
      <c r="BG30" s="431"/>
      <c r="BH30" s="431"/>
      <c r="BI30" s="431"/>
      <c r="BJ30" s="431"/>
      <c r="BK30" s="431"/>
      <c r="BL30" s="431"/>
      <c r="BM30" s="432"/>
      <c r="BN30" s="491">
        <v>2902307</v>
      </c>
      <c r="BO30" s="492"/>
      <c r="BP30" s="492"/>
      <c r="BQ30" s="492"/>
      <c r="BR30" s="492"/>
      <c r="BS30" s="492"/>
      <c r="BT30" s="492"/>
      <c r="BU30" s="493"/>
      <c r="BV30" s="491">
        <v>2241416</v>
      </c>
      <c r="BW30" s="492"/>
      <c r="BX30" s="492"/>
      <c r="BY30" s="492"/>
      <c r="BZ30" s="492"/>
      <c r="CA30" s="492"/>
      <c r="CB30" s="492"/>
      <c r="CC30" s="49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6" t="s">
        <v>194</v>
      </c>
      <c r="D32" s="416"/>
      <c r="E32" s="416"/>
      <c r="F32" s="416"/>
      <c r="G32" s="416"/>
      <c r="H32" s="416"/>
      <c r="I32" s="416"/>
      <c r="J32" s="416"/>
      <c r="K32" s="416"/>
      <c r="L32" s="416"/>
      <c r="M32" s="416"/>
      <c r="N32" s="416"/>
      <c r="O32" s="416"/>
      <c r="P32" s="416"/>
      <c r="Q32" s="416"/>
      <c r="R32" s="416"/>
      <c r="S32" s="416"/>
      <c r="U32" s="417" t="s">
        <v>195</v>
      </c>
      <c r="V32" s="417"/>
      <c r="W32" s="417"/>
      <c r="X32" s="417"/>
      <c r="Y32" s="417"/>
      <c r="Z32" s="417"/>
      <c r="AA32" s="417"/>
      <c r="AB32" s="417"/>
      <c r="AC32" s="417"/>
      <c r="AD32" s="417"/>
      <c r="AE32" s="417"/>
      <c r="AF32" s="417"/>
      <c r="AG32" s="417"/>
      <c r="AH32" s="417"/>
      <c r="AI32" s="417"/>
      <c r="AJ32" s="417"/>
      <c r="AK32" s="417"/>
      <c r="AM32" s="417" t="s">
        <v>196</v>
      </c>
      <c r="AN32" s="417"/>
      <c r="AO32" s="417"/>
      <c r="AP32" s="417"/>
      <c r="AQ32" s="417"/>
      <c r="AR32" s="417"/>
      <c r="AS32" s="417"/>
      <c r="AT32" s="417"/>
      <c r="AU32" s="417"/>
      <c r="AV32" s="417"/>
      <c r="AW32" s="417"/>
      <c r="AX32" s="417"/>
      <c r="AY32" s="417"/>
      <c r="AZ32" s="417"/>
      <c r="BA32" s="417"/>
      <c r="BB32" s="417"/>
      <c r="BC32" s="417"/>
      <c r="BE32" s="417" t="s">
        <v>197</v>
      </c>
      <c r="BF32" s="417"/>
      <c r="BG32" s="417"/>
      <c r="BH32" s="417"/>
      <c r="BI32" s="417"/>
      <c r="BJ32" s="417"/>
      <c r="BK32" s="417"/>
      <c r="BL32" s="417"/>
      <c r="BM32" s="417"/>
      <c r="BN32" s="417"/>
      <c r="BO32" s="417"/>
      <c r="BP32" s="417"/>
      <c r="BQ32" s="417"/>
      <c r="BR32" s="417"/>
      <c r="BS32" s="417"/>
      <c r="BT32" s="417"/>
      <c r="BU32" s="417"/>
      <c r="BW32" s="417" t="s">
        <v>198</v>
      </c>
      <c r="BX32" s="417"/>
      <c r="BY32" s="417"/>
      <c r="BZ32" s="417"/>
      <c r="CA32" s="417"/>
      <c r="CB32" s="417"/>
      <c r="CC32" s="417"/>
      <c r="CD32" s="417"/>
      <c r="CE32" s="417"/>
      <c r="CF32" s="417"/>
      <c r="CG32" s="417"/>
      <c r="CH32" s="417"/>
      <c r="CI32" s="417"/>
      <c r="CJ32" s="417"/>
      <c r="CK32" s="417"/>
      <c r="CL32" s="417"/>
      <c r="CM32" s="417"/>
      <c r="CO32" s="417" t="s">
        <v>199</v>
      </c>
      <c r="CP32" s="417"/>
      <c r="CQ32" s="417"/>
      <c r="CR32" s="417"/>
      <c r="CS32" s="417"/>
      <c r="CT32" s="417"/>
      <c r="CU32" s="417"/>
      <c r="CV32" s="417"/>
      <c r="CW32" s="417"/>
      <c r="CX32" s="417"/>
      <c r="CY32" s="417"/>
      <c r="CZ32" s="417"/>
      <c r="DA32" s="417"/>
      <c r="DB32" s="417"/>
      <c r="DC32" s="417"/>
      <c r="DD32" s="417"/>
      <c r="DE32" s="417"/>
      <c r="DI32" s="204"/>
    </row>
    <row r="33" spans="1:113" ht="13.5" customHeight="1" x14ac:dyDescent="0.2">
      <c r="A33" s="181"/>
      <c r="B33" s="205"/>
      <c r="C33" s="409" t="s">
        <v>200</v>
      </c>
      <c r="D33" s="409"/>
      <c r="E33" s="408" t="s">
        <v>201</v>
      </c>
      <c r="F33" s="408"/>
      <c r="G33" s="408"/>
      <c r="H33" s="408"/>
      <c r="I33" s="408"/>
      <c r="J33" s="408"/>
      <c r="K33" s="408"/>
      <c r="L33" s="408"/>
      <c r="M33" s="408"/>
      <c r="N33" s="408"/>
      <c r="O33" s="408"/>
      <c r="P33" s="408"/>
      <c r="Q33" s="408"/>
      <c r="R33" s="408"/>
      <c r="S33" s="408"/>
      <c r="T33" s="206"/>
      <c r="U33" s="409" t="s">
        <v>200</v>
      </c>
      <c r="V33" s="409"/>
      <c r="W33" s="408" t="s">
        <v>201</v>
      </c>
      <c r="X33" s="408"/>
      <c r="Y33" s="408"/>
      <c r="Z33" s="408"/>
      <c r="AA33" s="408"/>
      <c r="AB33" s="408"/>
      <c r="AC33" s="408"/>
      <c r="AD33" s="408"/>
      <c r="AE33" s="408"/>
      <c r="AF33" s="408"/>
      <c r="AG33" s="408"/>
      <c r="AH33" s="408"/>
      <c r="AI33" s="408"/>
      <c r="AJ33" s="408"/>
      <c r="AK33" s="408"/>
      <c r="AL33" s="206"/>
      <c r="AM33" s="409" t="s">
        <v>200</v>
      </c>
      <c r="AN33" s="409"/>
      <c r="AO33" s="408" t="s">
        <v>201</v>
      </c>
      <c r="AP33" s="408"/>
      <c r="AQ33" s="408"/>
      <c r="AR33" s="408"/>
      <c r="AS33" s="408"/>
      <c r="AT33" s="408"/>
      <c r="AU33" s="408"/>
      <c r="AV33" s="408"/>
      <c r="AW33" s="408"/>
      <c r="AX33" s="408"/>
      <c r="AY33" s="408"/>
      <c r="AZ33" s="408"/>
      <c r="BA33" s="408"/>
      <c r="BB33" s="408"/>
      <c r="BC33" s="408"/>
      <c r="BD33" s="207"/>
      <c r="BE33" s="408" t="s">
        <v>202</v>
      </c>
      <c r="BF33" s="408"/>
      <c r="BG33" s="408" t="s">
        <v>203</v>
      </c>
      <c r="BH33" s="408"/>
      <c r="BI33" s="408"/>
      <c r="BJ33" s="408"/>
      <c r="BK33" s="408"/>
      <c r="BL33" s="408"/>
      <c r="BM33" s="408"/>
      <c r="BN33" s="408"/>
      <c r="BO33" s="408"/>
      <c r="BP33" s="408"/>
      <c r="BQ33" s="408"/>
      <c r="BR33" s="408"/>
      <c r="BS33" s="408"/>
      <c r="BT33" s="408"/>
      <c r="BU33" s="408"/>
      <c r="BV33" s="207"/>
      <c r="BW33" s="409" t="s">
        <v>202</v>
      </c>
      <c r="BX33" s="409"/>
      <c r="BY33" s="408" t="s">
        <v>204</v>
      </c>
      <c r="BZ33" s="408"/>
      <c r="CA33" s="408"/>
      <c r="CB33" s="408"/>
      <c r="CC33" s="408"/>
      <c r="CD33" s="408"/>
      <c r="CE33" s="408"/>
      <c r="CF33" s="408"/>
      <c r="CG33" s="408"/>
      <c r="CH33" s="408"/>
      <c r="CI33" s="408"/>
      <c r="CJ33" s="408"/>
      <c r="CK33" s="408"/>
      <c r="CL33" s="408"/>
      <c r="CM33" s="408"/>
      <c r="CN33" s="206"/>
      <c r="CO33" s="409" t="s">
        <v>200</v>
      </c>
      <c r="CP33" s="409"/>
      <c r="CQ33" s="408" t="s">
        <v>205</v>
      </c>
      <c r="CR33" s="408"/>
      <c r="CS33" s="408"/>
      <c r="CT33" s="408"/>
      <c r="CU33" s="408"/>
      <c r="CV33" s="408"/>
      <c r="CW33" s="408"/>
      <c r="CX33" s="408"/>
      <c r="CY33" s="408"/>
      <c r="CZ33" s="408"/>
      <c r="DA33" s="408"/>
      <c r="DB33" s="408"/>
      <c r="DC33" s="408"/>
      <c r="DD33" s="408"/>
      <c r="DE33" s="408"/>
      <c r="DF33" s="206"/>
      <c r="DG33" s="407" t="s">
        <v>206</v>
      </c>
      <c r="DH33" s="407"/>
      <c r="DI33" s="208"/>
    </row>
    <row r="34" spans="1:113" ht="32.25" customHeight="1" x14ac:dyDescent="0.2">
      <c r="A34" s="181"/>
      <c r="B34" s="205"/>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81"/>
      <c r="U34" s="405">
        <f>IF(W34="","",MAX(C34:D43)+1)</f>
        <v>2</v>
      </c>
      <c r="V34" s="405"/>
      <c r="W34" s="406" t="str">
        <f>IF('各会計、関係団体の財政状況及び健全化判断比率'!B28="","",'各会計、関係団体の財政状況及び健全化判断比率'!B28)</f>
        <v>国民健康保険事業特別会計</v>
      </c>
      <c r="X34" s="406"/>
      <c r="Y34" s="406"/>
      <c r="Z34" s="406"/>
      <c r="AA34" s="406"/>
      <c r="AB34" s="406"/>
      <c r="AC34" s="406"/>
      <c r="AD34" s="406"/>
      <c r="AE34" s="406"/>
      <c r="AF34" s="406"/>
      <c r="AG34" s="406"/>
      <c r="AH34" s="406"/>
      <c r="AI34" s="406"/>
      <c r="AJ34" s="406"/>
      <c r="AK34" s="406"/>
      <c r="AL34" s="181"/>
      <c r="AM34" s="405">
        <f>IF(AO34="","",MAX(C34:D43,U34:V43)+1)</f>
        <v>5</v>
      </c>
      <c r="AN34" s="405"/>
      <c r="AO34" s="406" t="str">
        <f>IF('各会計、関係団体の財政状況及び健全化判断比率'!B31="","",'各会計、関係団体の財政状況及び健全化判断比率'!B31)</f>
        <v>水道事業会計</v>
      </c>
      <c r="AP34" s="406"/>
      <c r="AQ34" s="406"/>
      <c r="AR34" s="406"/>
      <c r="AS34" s="406"/>
      <c r="AT34" s="406"/>
      <c r="AU34" s="406"/>
      <c r="AV34" s="406"/>
      <c r="AW34" s="406"/>
      <c r="AX34" s="406"/>
      <c r="AY34" s="406"/>
      <c r="AZ34" s="406"/>
      <c r="BA34" s="406"/>
      <c r="BB34" s="406"/>
      <c r="BC34" s="406"/>
      <c r="BD34" s="181"/>
      <c r="BE34" s="405">
        <f>IF(BG34="","",MAX(C34:D43,U34:V43,AM34:AN43)+1)</f>
        <v>7</v>
      </c>
      <c r="BF34" s="405"/>
      <c r="BG34" s="406" t="str">
        <f>IF('各会計、関係団体の財政状況及び健全化判断比率'!B33="","",'各会計、関係団体の財政状況及び健全化判断比率'!B33)</f>
        <v>工業団地造成事業特別会計</v>
      </c>
      <c r="BH34" s="406"/>
      <c r="BI34" s="406"/>
      <c r="BJ34" s="406"/>
      <c r="BK34" s="406"/>
      <c r="BL34" s="406"/>
      <c r="BM34" s="406"/>
      <c r="BN34" s="406"/>
      <c r="BO34" s="406"/>
      <c r="BP34" s="406"/>
      <c r="BQ34" s="406"/>
      <c r="BR34" s="406"/>
      <c r="BS34" s="406"/>
      <c r="BT34" s="406"/>
      <c r="BU34" s="406"/>
      <c r="BV34" s="181"/>
      <c r="BW34" s="405">
        <f>IF(BY34="","",MAX(C34:D43,U34:V43,AM34:AN43,BE34:BF43)+1)</f>
        <v>8</v>
      </c>
      <c r="BX34" s="405"/>
      <c r="BY34" s="406" t="str">
        <f>IF('各会計、関係団体の財政状況及び健全化判断比率'!B68="","",'各会計、関係団体の財政状況及び健全化判断比率'!B68)</f>
        <v>富山地区広域圏事務組合（一般会計）</v>
      </c>
      <c r="BZ34" s="406"/>
      <c r="CA34" s="406"/>
      <c r="CB34" s="406"/>
      <c r="CC34" s="406"/>
      <c r="CD34" s="406"/>
      <c r="CE34" s="406"/>
      <c r="CF34" s="406"/>
      <c r="CG34" s="406"/>
      <c r="CH34" s="406"/>
      <c r="CI34" s="406"/>
      <c r="CJ34" s="406"/>
      <c r="CK34" s="406"/>
      <c r="CL34" s="406"/>
      <c r="CM34" s="406"/>
      <c r="CN34" s="181"/>
      <c r="CO34" s="405">
        <f>IF(CQ34="","",MAX(C34:D43,U34:V43,AM34:AN43,BE34:BF43,BW34:BX43)+1)</f>
        <v>14</v>
      </c>
      <c r="CP34" s="405"/>
      <c r="CQ34" s="406" t="str">
        <f>IF('各会計、関係団体の財政状況及び健全化判断比率'!BS7="","",'各会計、関係団体の財政状況及び健全化判断比率'!BS7)</f>
        <v>滑川市文化・スポーツ振興財団</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8"/>
    </row>
    <row r="35" spans="1:113" ht="32.25" customHeight="1" x14ac:dyDescent="0.2">
      <c r="A35" s="181"/>
      <c r="B35" s="205"/>
      <c r="C35" s="405" t="str">
        <f>IF(E35="","",C34+1)</f>
        <v/>
      </c>
      <c r="D35" s="405"/>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81"/>
      <c r="U35" s="405">
        <f>IF(W35="","",U34+1)</f>
        <v>3</v>
      </c>
      <c r="V35" s="405"/>
      <c r="W35" s="406" t="str">
        <f>IF('各会計、関係団体の財政状況及び健全化判断比率'!B29="","",'各会計、関係団体の財政状況及び健全化判断比率'!B29)</f>
        <v>介護保険事業特別会計</v>
      </c>
      <c r="X35" s="406"/>
      <c r="Y35" s="406"/>
      <c r="Z35" s="406"/>
      <c r="AA35" s="406"/>
      <c r="AB35" s="406"/>
      <c r="AC35" s="406"/>
      <c r="AD35" s="406"/>
      <c r="AE35" s="406"/>
      <c r="AF35" s="406"/>
      <c r="AG35" s="406"/>
      <c r="AH35" s="406"/>
      <c r="AI35" s="406"/>
      <c r="AJ35" s="406"/>
      <c r="AK35" s="406"/>
      <c r="AL35" s="181"/>
      <c r="AM35" s="405">
        <f t="shared" ref="AM35:AM43" si="0">IF(AO35="","",AM34+1)</f>
        <v>6</v>
      </c>
      <c r="AN35" s="405"/>
      <c r="AO35" s="406" t="str">
        <f>IF('各会計、関係団体の財政状況及び健全化判断比率'!B32="","",'各会計、関係団体の財政状況及び健全化判断比率'!B32)</f>
        <v>下水道事業会計</v>
      </c>
      <c r="AP35" s="406"/>
      <c r="AQ35" s="406"/>
      <c r="AR35" s="406"/>
      <c r="AS35" s="406"/>
      <c r="AT35" s="406"/>
      <c r="AU35" s="406"/>
      <c r="AV35" s="406"/>
      <c r="AW35" s="406"/>
      <c r="AX35" s="406"/>
      <c r="AY35" s="406"/>
      <c r="AZ35" s="406"/>
      <c r="BA35" s="406"/>
      <c r="BB35" s="406"/>
      <c r="BC35" s="406"/>
      <c r="BD35" s="181"/>
      <c r="BE35" s="405" t="str">
        <f t="shared" ref="BE35:BE43" si="1">IF(BG35="","",BE34+1)</f>
        <v/>
      </c>
      <c r="BF35" s="405"/>
      <c r="BG35" s="406"/>
      <c r="BH35" s="406"/>
      <c r="BI35" s="406"/>
      <c r="BJ35" s="406"/>
      <c r="BK35" s="406"/>
      <c r="BL35" s="406"/>
      <c r="BM35" s="406"/>
      <c r="BN35" s="406"/>
      <c r="BO35" s="406"/>
      <c r="BP35" s="406"/>
      <c r="BQ35" s="406"/>
      <c r="BR35" s="406"/>
      <c r="BS35" s="406"/>
      <c r="BT35" s="406"/>
      <c r="BU35" s="406"/>
      <c r="BV35" s="181"/>
      <c r="BW35" s="405">
        <f t="shared" ref="BW35:BW43" si="2">IF(BY35="","",BW34+1)</f>
        <v>9</v>
      </c>
      <c r="BX35" s="405"/>
      <c r="BY35" s="406" t="str">
        <f>IF('各会計、関係団体の財政状況及び健全化判断比率'!B69="","",'各会計、関係団体の財政状況及び健全化判断比率'!B69)</f>
        <v>滑川中新川地区広域情報事務組合（一般会計）</v>
      </c>
      <c r="BZ35" s="406"/>
      <c r="CA35" s="406"/>
      <c r="CB35" s="406"/>
      <c r="CC35" s="406"/>
      <c r="CD35" s="406"/>
      <c r="CE35" s="406"/>
      <c r="CF35" s="406"/>
      <c r="CG35" s="406"/>
      <c r="CH35" s="406"/>
      <c r="CI35" s="406"/>
      <c r="CJ35" s="406"/>
      <c r="CK35" s="406"/>
      <c r="CL35" s="406"/>
      <c r="CM35" s="406"/>
      <c r="CN35" s="181"/>
      <c r="CO35" s="405">
        <f t="shared" ref="CO35:CO43" si="3">IF(CQ35="","",CO34+1)</f>
        <v>15</v>
      </c>
      <c r="CP35" s="405"/>
      <c r="CQ35" s="406" t="str">
        <f>IF('各会計、関係団体の財政状況及び健全化判断比率'!BS8="","",'各会計、関係団体の財政状況及び健全化判断比率'!BS8)</f>
        <v>滑川市体育協会</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8"/>
    </row>
    <row r="36" spans="1:113" ht="32.25" customHeight="1" x14ac:dyDescent="0.2">
      <c r="A36" s="181"/>
      <c r="B36" s="205"/>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81"/>
      <c r="U36" s="405">
        <f t="shared" ref="U36:U43" si="4">IF(W36="","",U35+1)</f>
        <v>4</v>
      </c>
      <c r="V36" s="405"/>
      <c r="W36" s="406" t="str">
        <f>IF('各会計、関係団体の財政状況及び健全化判断比率'!B30="","",'各会計、関係団体の財政状況及び健全化判断比率'!B30)</f>
        <v>後期高齢者医療事業特別会計</v>
      </c>
      <c r="X36" s="406"/>
      <c r="Y36" s="406"/>
      <c r="Z36" s="406"/>
      <c r="AA36" s="406"/>
      <c r="AB36" s="406"/>
      <c r="AC36" s="406"/>
      <c r="AD36" s="406"/>
      <c r="AE36" s="406"/>
      <c r="AF36" s="406"/>
      <c r="AG36" s="406"/>
      <c r="AH36" s="406"/>
      <c r="AI36" s="406"/>
      <c r="AJ36" s="406"/>
      <c r="AK36" s="406"/>
      <c r="AL36" s="181"/>
      <c r="AM36" s="405" t="str">
        <f t="shared" si="0"/>
        <v/>
      </c>
      <c r="AN36" s="405"/>
      <c r="AO36" s="406"/>
      <c r="AP36" s="406"/>
      <c r="AQ36" s="406"/>
      <c r="AR36" s="406"/>
      <c r="AS36" s="406"/>
      <c r="AT36" s="406"/>
      <c r="AU36" s="406"/>
      <c r="AV36" s="406"/>
      <c r="AW36" s="406"/>
      <c r="AX36" s="406"/>
      <c r="AY36" s="406"/>
      <c r="AZ36" s="406"/>
      <c r="BA36" s="406"/>
      <c r="BB36" s="406"/>
      <c r="BC36" s="406"/>
      <c r="BD36" s="181"/>
      <c r="BE36" s="405" t="str">
        <f t="shared" si="1"/>
        <v/>
      </c>
      <c r="BF36" s="405"/>
      <c r="BG36" s="406"/>
      <c r="BH36" s="406"/>
      <c r="BI36" s="406"/>
      <c r="BJ36" s="406"/>
      <c r="BK36" s="406"/>
      <c r="BL36" s="406"/>
      <c r="BM36" s="406"/>
      <c r="BN36" s="406"/>
      <c r="BO36" s="406"/>
      <c r="BP36" s="406"/>
      <c r="BQ36" s="406"/>
      <c r="BR36" s="406"/>
      <c r="BS36" s="406"/>
      <c r="BT36" s="406"/>
      <c r="BU36" s="406"/>
      <c r="BV36" s="181"/>
      <c r="BW36" s="405">
        <f t="shared" si="2"/>
        <v>10</v>
      </c>
      <c r="BX36" s="405"/>
      <c r="BY36" s="406" t="str">
        <f>IF('各会計、関係団体の財政状況及び健全化判断比率'!B70="","",'各会計、関係団体の財政状況及び健全化判断比率'!B70)</f>
        <v>富山県市町村会館管理組合（一般会計）</v>
      </c>
      <c r="BZ36" s="406"/>
      <c r="CA36" s="406"/>
      <c r="CB36" s="406"/>
      <c r="CC36" s="406"/>
      <c r="CD36" s="406"/>
      <c r="CE36" s="406"/>
      <c r="CF36" s="406"/>
      <c r="CG36" s="406"/>
      <c r="CH36" s="406"/>
      <c r="CI36" s="406"/>
      <c r="CJ36" s="406"/>
      <c r="CK36" s="406"/>
      <c r="CL36" s="406"/>
      <c r="CM36" s="406"/>
      <c r="CN36" s="181"/>
      <c r="CO36" s="405">
        <f t="shared" si="3"/>
        <v>16</v>
      </c>
      <c r="CP36" s="405"/>
      <c r="CQ36" s="406" t="str">
        <f>IF('各会計、関係団体の財政状況及び健全化判断比率'!BS9="","",'各会計、関係団体の財政状況及び健全化判断比率'!BS9)</f>
        <v>滑川市農業公社</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8"/>
    </row>
    <row r="37" spans="1:113" ht="32.25" customHeight="1" x14ac:dyDescent="0.2">
      <c r="A37" s="181"/>
      <c r="B37" s="205"/>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81"/>
      <c r="U37" s="405" t="str">
        <f t="shared" si="4"/>
        <v/>
      </c>
      <c r="V37" s="405"/>
      <c r="W37" s="406"/>
      <c r="X37" s="406"/>
      <c r="Y37" s="406"/>
      <c r="Z37" s="406"/>
      <c r="AA37" s="406"/>
      <c r="AB37" s="406"/>
      <c r="AC37" s="406"/>
      <c r="AD37" s="406"/>
      <c r="AE37" s="406"/>
      <c r="AF37" s="406"/>
      <c r="AG37" s="406"/>
      <c r="AH37" s="406"/>
      <c r="AI37" s="406"/>
      <c r="AJ37" s="406"/>
      <c r="AK37" s="406"/>
      <c r="AL37" s="181"/>
      <c r="AM37" s="405" t="str">
        <f t="shared" si="0"/>
        <v/>
      </c>
      <c r="AN37" s="405"/>
      <c r="AO37" s="406"/>
      <c r="AP37" s="406"/>
      <c r="AQ37" s="406"/>
      <c r="AR37" s="406"/>
      <c r="AS37" s="406"/>
      <c r="AT37" s="406"/>
      <c r="AU37" s="406"/>
      <c r="AV37" s="406"/>
      <c r="AW37" s="406"/>
      <c r="AX37" s="406"/>
      <c r="AY37" s="406"/>
      <c r="AZ37" s="406"/>
      <c r="BA37" s="406"/>
      <c r="BB37" s="406"/>
      <c r="BC37" s="406"/>
      <c r="BD37" s="181"/>
      <c r="BE37" s="405" t="str">
        <f t="shared" si="1"/>
        <v/>
      </c>
      <c r="BF37" s="405"/>
      <c r="BG37" s="406"/>
      <c r="BH37" s="406"/>
      <c r="BI37" s="406"/>
      <c r="BJ37" s="406"/>
      <c r="BK37" s="406"/>
      <c r="BL37" s="406"/>
      <c r="BM37" s="406"/>
      <c r="BN37" s="406"/>
      <c r="BO37" s="406"/>
      <c r="BP37" s="406"/>
      <c r="BQ37" s="406"/>
      <c r="BR37" s="406"/>
      <c r="BS37" s="406"/>
      <c r="BT37" s="406"/>
      <c r="BU37" s="406"/>
      <c r="BV37" s="181"/>
      <c r="BW37" s="405">
        <f t="shared" si="2"/>
        <v>11</v>
      </c>
      <c r="BX37" s="405"/>
      <c r="BY37" s="406" t="str">
        <f>IF('各会計、関係団体の財政状況及び健全化判断比率'!B71="","",'各会計、関係団体の財政状況及び健全化判断比率'!B71)</f>
        <v>富山県後期高齢者医療広域連合（一般会計）</v>
      </c>
      <c r="BZ37" s="406"/>
      <c r="CA37" s="406"/>
      <c r="CB37" s="406"/>
      <c r="CC37" s="406"/>
      <c r="CD37" s="406"/>
      <c r="CE37" s="406"/>
      <c r="CF37" s="406"/>
      <c r="CG37" s="406"/>
      <c r="CH37" s="406"/>
      <c r="CI37" s="406"/>
      <c r="CJ37" s="406"/>
      <c r="CK37" s="406"/>
      <c r="CL37" s="406"/>
      <c r="CM37" s="406"/>
      <c r="CN37" s="181"/>
      <c r="CO37" s="405">
        <f t="shared" si="3"/>
        <v>17</v>
      </c>
      <c r="CP37" s="405"/>
      <c r="CQ37" s="406" t="str">
        <f>IF('各会計、関係団体の財政状況及び健全化判断比率'!BS10="","",'各会計、関係団体の財政状況及び健全化判断比率'!BS10)</f>
        <v>ウェーブ滑川</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8"/>
    </row>
    <row r="38" spans="1:113" ht="32.25" customHeight="1" x14ac:dyDescent="0.2">
      <c r="A38" s="181"/>
      <c r="B38" s="205"/>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81"/>
      <c r="U38" s="405" t="str">
        <f t="shared" si="4"/>
        <v/>
      </c>
      <c r="V38" s="405"/>
      <c r="W38" s="406"/>
      <c r="X38" s="406"/>
      <c r="Y38" s="406"/>
      <c r="Z38" s="406"/>
      <c r="AA38" s="406"/>
      <c r="AB38" s="406"/>
      <c r="AC38" s="406"/>
      <c r="AD38" s="406"/>
      <c r="AE38" s="406"/>
      <c r="AF38" s="406"/>
      <c r="AG38" s="406"/>
      <c r="AH38" s="406"/>
      <c r="AI38" s="406"/>
      <c r="AJ38" s="406"/>
      <c r="AK38" s="406"/>
      <c r="AL38" s="181"/>
      <c r="AM38" s="405" t="str">
        <f t="shared" si="0"/>
        <v/>
      </c>
      <c r="AN38" s="405"/>
      <c r="AO38" s="406"/>
      <c r="AP38" s="406"/>
      <c r="AQ38" s="406"/>
      <c r="AR38" s="406"/>
      <c r="AS38" s="406"/>
      <c r="AT38" s="406"/>
      <c r="AU38" s="406"/>
      <c r="AV38" s="406"/>
      <c r="AW38" s="406"/>
      <c r="AX38" s="406"/>
      <c r="AY38" s="406"/>
      <c r="AZ38" s="406"/>
      <c r="BA38" s="406"/>
      <c r="BB38" s="406"/>
      <c r="BC38" s="406"/>
      <c r="BD38" s="181"/>
      <c r="BE38" s="405" t="str">
        <f t="shared" si="1"/>
        <v/>
      </c>
      <c r="BF38" s="405"/>
      <c r="BG38" s="406"/>
      <c r="BH38" s="406"/>
      <c r="BI38" s="406"/>
      <c r="BJ38" s="406"/>
      <c r="BK38" s="406"/>
      <c r="BL38" s="406"/>
      <c r="BM38" s="406"/>
      <c r="BN38" s="406"/>
      <c r="BO38" s="406"/>
      <c r="BP38" s="406"/>
      <c r="BQ38" s="406"/>
      <c r="BR38" s="406"/>
      <c r="BS38" s="406"/>
      <c r="BT38" s="406"/>
      <c r="BU38" s="406"/>
      <c r="BV38" s="181"/>
      <c r="BW38" s="405">
        <f t="shared" si="2"/>
        <v>12</v>
      </c>
      <c r="BX38" s="405"/>
      <c r="BY38" s="406" t="str">
        <f>IF('各会計、関係団体の財政状況及び健全化判断比率'!B72="","",'各会計、関係団体の財政状況及び健全化判断比率'!B72)</f>
        <v>富山県後期高齢者医療広域連合（後期高齢者医療事業特別会計）</v>
      </c>
      <c r="BZ38" s="406"/>
      <c r="CA38" s="406"/>
      <c r="CB38" s="406"/>
      <c r="CC38" s="406"/>
      <c r="CD38" s="406"/>
      <c r="CE38" s="406"/>
      <c r="CF38" s="406"/>
      <c r="CG38" s="406"/>
      <c r="CH38" s="406"/>
      <c r="CI38" s="406"/>
      <c r="CJ38" s="406"/>
      <c r="CK38" s="406"/>
      <c r="CL38" s="406"/>
      <c r="CM38" s="406"/>
      <c r="CN38" s="181"/>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8"/>
    </row>
    <row r="39" spans="1:113" ht="32.25" customHeight="1" x14ac:dyDescent="0.2">
      <c r="A39" s="181"/>
      <c r="B39" s="205"/>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81"/>
      <c r="U39" s="405" t="str">
        <f t="shared" si="4"/>
        <v/>
      </c>
      <c r="V39" s="405"/>
      <c r="W39" s="406"/>
      <c r="X39" s="406"/>
      <c r="Y39" s="406"/>
      <c r="Z39" s="406"/>
      <c r="AA39" s="406"/>
      <c r="AB39" s="406"/>
      <c r="AC39" s="406"/>
      <c r="AD39" s="406"/>
      <c r="AE39" s="406"/>
      <c r="AF39" s="406"/>
      <c r="AG39" s="406"/>
      <c r="AH39" s="406"/>
      <c r="AI39" s="406"/>
      <c r="AJ39" s="406"/>
      <c r="AK39" s="406"/>
      <c r="AL39" s="181"/>
      <c r="AM39" s="405" t="str">
        <f t="shared" si="0"/>
        <v/>
      </c>
      <c r="AN39" s="405"/>
      <c r="AO39" s="406"/>
      <c r="AP39" s="406"/>
      <c r="AQ39" s="406"/>
      <c r="AR39" s="406"/>
      <c r="AS39" s="406"/>
      <c r="AT39" s="406"/>
      <c r="AU39" s="406"/>
      <c r="AV39" s="406"/>
      <c r="AW39" s="406"/>
      <c r="AX39" s="406"/>
      <c r="AY39" s="406"/>
      <c r="AZ39" s="406"/>
      <c r="BA39" s="406"/>
      <c r="BB39" s="406"/>
      <c r="BC39" s="406"/>
      <c r="BD39" s="181"/>
      <c r="BE39" s="405" t="str">
        <f t="shared" si="1"/>
        <v/>
      </c>
      <c r="BF39" s="405"/>
      <c r="BG39" s="406"/>
      <c r="BH39" s="406"/>
      <c r="BI39" s="406"/>
      <c r="BJ39" s="406"/>
      <c r="BK39" s="406"/>
      <c r="BL39" s="406"/>
      <c r="BM39" s="406"/>
      <c r="BN39" s="406"/>
      <c r="BO39" s="406"/>
      <c r="BP39" s="406"/>
      <c r="BQ39" s="406"/>
      <c r="BR39" s="406"/>
      <c r="BS39" s="406"/>
      <c r="BT39" s="406"/>
      <c r="BU39" s="406"/>
      <c r="BV39" s="181"/>
      <c r="BW39" s="405">
        <f t="shared" si="2"/>
        <v>13</v>
      </c>
      <c r="BX39" s="405"/>
      <c r="BY39" s="406" t="str">
        <f>IF('各会計、関係団体の財政状況及び健全化判断比率'!B73="","",'各会計、関係団体の財政状況及び健全化判断比率'!B73)</f>
        <v>富山県東部消防組合（一般会計）</v>
      </c>
      <c r="BZ39" s="406"/>
      <c r="CA39" s="406"/>
      <c r="CB39" s="406"/>
      <c r="CC39" s="406"/>
      <c r="CD39" s="406"/>
      <c r="CE39" s="406"/>
      <c r="CF39" s="406"/>
      <c r="CG39" s="406"/>
      <c r="CH39" s="406"/>
      <c r="CI39" s="406"/>
      <c r="CJ39" s="406"/>
      <c r="CK39" s="406"/>
      <c r="CL39" s="406"/>
      <c r="CM39" s="406"/>
      <c r="CN39" s="181"/>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8"/>
    </row>
    <row r="40" spans="1:113" ht="32.25" customHeight="1" x14ac:dyDescent="0.2">
      <c r="A40" s="181"/>
      <c r="B40" s="205"/>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81"/>
      <c r="U40" s="405" t="str">
        <f t="shared" si="4"/>
        <v/>
      </c>
      <c r="V40" s="405"/>
      <c r="W40" s="406"/>
      <c r="X40" s="406"/>
      <c r="Y40" s="406"/>
      <c r="Z40" s="406"/>
      <c r="AA40" s="406"/>
      <c r="AB40" s="406"/>
      <c r="AC40" s="406"/>
      <c r="AD40" s="406"/>
      <c r="AE40" s="406"/>
      <c r="AF40" s="406"/>
      <c r="AG40" s="406"/>
      <c r="AH40" s="406"/>
      <c r="AI40" s="406"/>
      <c r="AJ40" s="406"/>
      <c r="AK40" s="406"/>
      <c r="AL40" s="181"/>
      <c r="AM40" s="405" t="str">
        <f t="shared" si="0"/>
        <v/>
      </c>
      <c r="AN40" s="405"/>
      <c r="AO40" s="406"/>
      <c r="AP40" s="406"/>
      <c r="AQ40" s="406"/>
      <c r="AR40" s="406"/>
      <c r="AS40" s="406"/>
      <c r="AT40" s="406"/>
      <c r="AU40" s="406"/>
      <c r="AV40" s="406"/>
      <c r="AW40" s="406"/>
      <c r="AX40" s="406"/>
      <c r="AY40" s="406"/>
      <c r="AZ40" s="406"/>
      <c r="BA40" s="406"/>
      <c r="BB40" s="406"/>
      <c r="BC40" s="406"/>
      <c r="BD40" s="181"/>
      <c r="BE40" s="405" t="str">
        <f t="shared" si="1"/>
        <v/>
      </c>
      <c r="BF40" s="405"/>
      <c r="BG40" s="406"/>
      <c r="BH40" s="406"/>
      <c r="BI40" s="406"/>
      <c r="BJ40" s="406"/>
      <c r="BK40" s="406"/>
      <c r="BL40" s="406"/>
      <c r="BM40" s="406"/>
      <c r="BN40" s="406"/>
      <c r="BO40" s="406"/>
      <c r="BP40" s="406"/>
      <c r="BQ40" s="406"/>
      <c r="BR40" s="406"/>
      <c r="BS40" s="406"/>
      <c r="BT40" s="406"/>
      <c r="BU40" s="406"/>
      <c r="BV40" s="181"/>
      <c r="BW40" s="405" t="str">
        <f t="shared" si="2"/>
        <v/>
      </c>
      <c r="BX40" s="405"/>
      <c r="BY40" s="406" t="str">
        <f>IF('各会計、関係団体の財政状況及び健全化判断比率'!B74="","",'各会計、関係団体の財政状況及び健全化判断比率'!B74)</f>
        <v/>
      </c>
      <c r="BZ40" s="406"/>
      <c r="CA40" s="406"/>
      <c r="CB40" s="406"/>
      <c r="CC40" s="406"/>
      <c r="CD40" s="406"/>
      <c r="CE40" s="406"/>
      <c r="CF40" s="406"/>
      <c r="CG40" s="406"/>
      <c r="CH40" s="406"/>
      <c r="CI40" s="406"/>
      <c r="CJ40" s="406"/>
      <c r="CK40" s="406"/>
      <c r="CL40" s="406"/>
      <c r="CM40" s="406"/>
      <c r="CN40" s="181"/>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8"/>
    </row>
    <row r="41" spans="1:113" ht="32.25" customHeight="1" x14ac:dyDescent="0.2">
      <c r="A41" s="181"/>
      <c r="B41" s="205"/>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81"/>
      <c r="U41" s="405" t="str">
        <f t="shared" si="4"/>
        <v/>
      </c>
      <c r="V41" s="405"/>
      <c r="W41" s="406"/>
      <c r="X41" s="406"/>
      <c r="Y41" s="406"/>
      <c r="Z41" s="406"/>
      <c r="AA41" s="406"/>
      <c r="AB41" s="406"/>
      <c r="AC41" s="406"/>
      <c r="AD41" s="406"/>
      <c r="AE41" s="406"/>
      <c r="AF41" s="406"/>
      <c r="AG41" s="406"/>
      <c r="AH41" s="406"/>
      <c r="AI41" s="406"/>
      <c r="AJ41" s="406"/>
      <c r="AK41" s="406"/>
      <c r="AL41" s="181"/>
      <c r="AM41" s="405" t="str">
        <f t="shared" si="0"/>
        <v/>
      </c>
      <c r="AN41" s="405"/>
      <c r="AO41" s="406"/>
      <c r="AP41" s="406"/>
      <c r="AQ41" s="406"/>
      <c r="AR41" s="406"/>
      <c r="AS41" s="406"/>
      <c r="AT41" s="406"/>
      <c r="AU41" s="406"/>
      <c r="AV41" s="406"/>
      <c r="AW41" s="406"/>
      <c r="AX41" s="406"/>
      <c r="AY41" s="406"/>
      <c r="AZ41" s="406"/>
      <c r="BA41" s="406"/>
      <c r="BB41" s="406"/>
      <c r="BC41" s="406"/>
      <c r="BD41" s="181"/>
      <c r="BE41" s="405" t="str">
        <f t="shared" si="1"/>
        <v/>
      </c>
      <c r="BF41" s="405"/>
      <c r="BG41" s="406"/>
      <c r="BH41" s="406"/>
      <c r="BI41" s="406"/>
      <c r="BJ41" s="406"/>
      <c r="BK41" s="406"/>
      <c r="BL41" s="406"/>
      <c r="BM41" s="406"/>
      <c r="BN41" s="406"/>
      <c r="BO41" s="406"/>
      <c r="BP41" s="406"/>
      <c r="BQ41" s="406"/>
      <c r="BR41" s="406"/>
      <c r="BS41" s="406"/>
      <c r="BT41" s="406"/>
      <c r="BU41" s="406"/>
      <c r="BV41" s="181"/>
      <c r="BW41" s="405" t="str">
        <f t="shared" si="2"/>
        <v/>
      </c>
      <c r="BX41" s="405"/>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81"/>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8"/>
    </row>
    <row r="42" spans="1:113" ht="32.25" customHeight="1" x14ac:dyDescent="0.2">
      <c r="B42" s="205"/>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81"/>
      <c r="U42" s="405" t="str">
        <f t="shared" si="4"/>
        <v/>
      </c>
      <c r="V42" s="405"/>
      <c r="W42" s="406"/>
      <c r="X42" s="406"/>
      <c r="Y42" s="406"/>
      <c r="Z42" s="406"/>
      <c r="AA42" s="406"/>
      <c r="AB42" s="406"/>
      <c r="AC42" s="406"/>
      <c r="AD42" s="406"/>
      <c r="AE42" s="406"/>
      <c r="AF42" s="406"/>
      <c r="AG42" s="406"/>
      <c r="AH42" s="406"/>
      <c r="AI42" s="406"/>
      <c r="AJ42" s="406"/>
      <c r="AK42" s="406"/>
      <c r="AL42" s="181"/>
      <c r="AM42" s="405" t="str">
        <f t="shared" si="0"/>
        <v/>
      </c>
      <c r="AN42" s="405"/>
      <c r="AO42" s="406"/>
      <c r="AP42" s="406"/>
      <c r="AQ42" s="406"/>
      <c r="AR42" s="406"/>
      <c r="AS42" s="406"/>
      <c r="AT42" s="406"/>
      <c r="AU42" s="406"/>
      <c r="AV42" s="406"/>
      <c r="AW42" s="406"/>
      <c r="AX42" s="406"/>
      <c r="AY42" s="406"/>
      <c r="AZ42" s="406"/>
      <c r="BA42" s="406"/>
      <c r="BB42" s="406"/>
      <c r="BC42" s="406"/>
      <c r="BD42" s="181"/>
      <c r="BE42" s="405" t="str">
        <f t="shared" si="1"/>
        <v/>
      </c>
      <c r="BF42" s="405"/>
      <c r="BG42" s="406"/>
      <c r="BH42" s="406"/>
      <c r="BI42" s="406"/>
      <c r="BJ42" s="406"/>
      <c r="BK42" s="406"/>
      <c r="BL42" s="406"/>
      <c r="BM42" s="406"/>
      <c r="BN42" s="406"/>
      <c r="BO42" s="406"/>
      <c r="BP42" s="406"/>
      <c r="BQ42" s="406"/>
      <c r="BR42" s="406"/>
      <c r="BS42" s="406"/>
      <c r="BT42" s="406"/>
      <c r="BU42" s="406"/>
      <c r="BV42" s="181"/>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81"/>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8"/>
    </row>
    <row r="43" spans="1:113" ht="32.25" customHeight="1" x14ac:dyDescent="0.2">
      <c r="B43" s="205"/>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81"/>
      <c r="U43" s="405" t="str">
        <f t="shared" si="4"/>
        <v/>
      </c>
      <c r="V43" s="405"/>
      <c r="W43" s="406"/>
      <c r="X43" s="406"/>
      <c r="Y43" s="406"/>
      <c r="Z43" s="406"/>
      <c r="AA43" s="406"/>
      <c r="AB43" s="406"/>
      <c r="AC43" s="406"/>
      <c r="AD43" s="406"/>
      <c r="AE43" s="406"/>
      <c r="AF43" s="406"/>
      <c r="AG43" s="406"/>
      <c r="AH43" s="406"/>
      <c r="AI43" s="406"/>
      <c r="AJ43" s="406"/>
      <c r="AK43" s="406"/>
      <c r="AL43" s="181"/>
      <c r="AM43" s="405" t="str">
        <f t="shared" si="0"/>
        <v/>
      </c>
      <c r="AN43" s="405"/>
      <c r="AO43" s="406"/>
      <c r="AP43" s="406"/>
      <c r="AQ43" s="406"/>
      <c r="AR43" s="406"/>
      <c r="AS43" s="406"/>
      <c r="AT43" s="406"/>
      <c r="AU43" s="406"/>
      <c r="AV43" s="406"/>
      <c r="AW43" s="406"/>
      <c r="AX43" s="406"/>
      <c r="AY43" s="406"/>
      <c r="AZ43" s="406"/>
      <c r="BA43" s="406"/>
      <c r="BB43" s="406"/>
      <c r="BC43" s="406"/>
      <c r="BD43" s="181"/>
      <c r="BE43" s="405" t="str">
        <f t="shared" si="1"/>
        <v/>
      </c>
      <c r="BF43" s="405"/>
      <c r="BG43" s="406"/>
      <c r="BH43" s="406"/>
      <c r="BI43" s="406"/>
      <c r="BJ43" s="406"/>
      <c r="BK43" s="406"/>
      <c r="BL43" s="406"/>
      <c r="BM43" s="406"/>
      <c r="BN43" s="406"/>
      <c r="BO43" s="406"/>
      <c r="BP43" s="406"/>
      <c r="BQ43" s="406"/>
      <c r="BR43" s="406"/>
      <c r="BS43" s="406"/>
      <c r="BT43" s="406"/>
      <c r="BU43" s="406"/>
      <c r="BV43" s="181"/>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81"/>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2" t="s">
        <v>208</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2">
      <c r="E47" s="402" t="s">
        <v>209</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2">
      <c r="E48" s="402" t="s">
        <v>210</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2">
      <c r="E49" s="404" t="s">
        <v>211</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2">
      <c r="E50" s="402" t="s">
        <v>212</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2">
      <c r="E51" s="402" t="s">
        <v>213</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2">
      <c r="E52" s="402" t="s">
        <v>214</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2">
      <c r="E53" s="402" t="s">
        <v>215</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2"/>
    <row r="55" spans="5:113" x14ac:dyDescent="0.2"/>
    <row r="56" spans="5:113" x14ac:dyDescent="0.2"/>
  </sheetData>
  <sheetProtection algorithmName="SHA-512" hashValue="CXmXzb2jP8FAB/mtnuYGBmMLZDO+flRrEYpqa77Ebo17oBj3GWS2xxSpbdBLoH2B7AaC6JmiBGK/qeKTTEftCw==" saltValue="/DwD2vq8CswjtbmGH9Zo0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9" sqref="R9:AO1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5" t="s">
        <v>216</v>
      </c>
      <c r="DI1" s="756"/>
      <c r="DJ1" s="756"/>
      <c r="DK1" s="756"/>
      <c r="DL1" s="756"/>
      <c r="DM1" s="756"/>
      <c r="DN1" s="757"/>
      <c r="DO1" s="214"/>
      <c r="DP1" s="755" t="s">
        <v>217</v>
      </c>
      <c r="DQ1" s="756"/>
      <c r="DR1" s="756"/>
      <c r="DS1" s="756"/>
      <c r="DT1" s="756"/>
      <c r="DU1" s="756"/>
      <c r="DV1" s="756"/>
      <c r="DW1" s="756"/>
      <c r="DX1" s="756"/>
      <c r="DY1" s="756"/>
      <c r="DZ1" s="756"/>
      <c r="EA1" s="756"/>
      <c r="EB1" s="756"/>
      <c r="EC1" s="757"/>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1" t="s">
        <v>219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220</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221</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222</v>
      </c>
      <c r="S4" s="712"/>
      <c r="T4" s="712"/>
      <c r="U4" s="712"/>
      <c r="V4" s="712"/>
      <c r="W4" s="712"/>
      <c r="X4" s="712"/>
      <c r="Y4" s="713"/>
      <c r="Z4" s="711" t="s">
        <v>223</v>
      </c>
      <c r="AA4" s="712"/>
      <c r="AB4" s="712"/>
      <c r="AC4" s="713"/>
      <c r="AD4" s="711" t="s">
        <v>224</v>
      </c>
      <c r="AE4" s="712"/>
      <c r="AF4" s="712"/>
      <c r="AG4" s="712"/>
      <c r="AH4" s="712"/>
      <c r="AI4" s="712"/>
      <c r="AJ4" s="712"/>
      <c r="AK4" s="713"/>
      <c r="AL4" s="711" t="s">
        <v>223</v>
      </c>
      <c r="AM4" s="712"/>
      <c r="AN4" s="712"/>
      <c r="AO4" s="713"/>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11" t="s">
        <v>228</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17" t="s">
        <v>229</v>
      </c>
      <c r="C5" s="718"/>
      <c r="D5" s="718"/>
      <c r="E5" s="718"/>
      <c r="F5" s="718"/>
      <c r="G5" s="718"/>
      <c r="H5" s="718"/>
      <c r="I5" s="718"/>
      <c r="J5" s="718"/>
      <c r="K5" s="718"/>
      <c r="L5" s="718"/>
      <c r="M5" s="718"/>
      <c r="N5" s="718"/>
      <c r="O5" s="718"/>
      <c r="P5" s="718"/>
      <c r="Q5" s="719"/>
      <c r="R5" s="714">
        <v>5329106</v>
      </c>
      <c r="S5" s="715"/>
      <c r="T5" s="715"/>
      <c r="U5" s="715"/>
      <c r="V5" s="715"/>
      <c r="W5" s="715"/>
      <c r="X5" s="715"/>
      <c r="Y5" s="740"/>
      <c r="Z5" s="753">
        <v>32.1</v>
      </c>
      <c r="AA5" s="753"/>
      <c r="AB5" s="753"/>
      <c r="AC5" s="753"/>
      <c r="AD5" s="754">
        <v>5329106</v>
      </c>
      <c r="AE5" s="754"/>
      <c r="AF5" s="754"/>
      <c r="AG5" s="754"/>
      <c r="AH5" s="754"/>
      <c r="AI5" s="754"/>
      <c r="AJ5" s="754"/>
      <c r="AK5" s="754"/>
      <c r="AL5" s="741">
        <v>63.2</v>
      </c>
      <c r="AM5" s="723"/>
      <c r="AN5" s="723"/>
      <c r="AO5" s="742"/>
      <c r="AP5" s="717" t="s">
        <v>230</v>
      </c>
      <c r="AQ5" s="718"/>
      <c r="AR5" s="718"/>
      <c r="AS5" s="718"/>
      <c r="AT5" s="718"/>
      <c r="AU5" s="718"/>
      <c r="AV5" s="718"/>
      <c r="AW5" s="718"/>
      <c r="AX5" s="718"/>
      <c r="AY5" s="718"/>
      <c r="AZ5" s="718"/>
      <c r="BA5" s="718"/>
      <c r="BB5" s="718"/>
      <c r="BC5" s="718"/>
      <c r="BD5" s="718"/>
      <c r="BE5" s="718"/>
      <c r="BF5" s="719"/>
      <c r="BG5" s="659">
        <v>5329106</v>
      </c>
      <c r="BH5" s="660"/>
      <c r="BI5" s="660"/>
      <c r="BJ5" s="660"/>
      <c r="BK5" s="660"/>
      <c r="BL5" s="660"/>
      <c r="BM5" s="660"/>
      <c r="BN5" s="661"/>
      <c r="BO5" s="697">
        <v>100</v>
      </c>
      <c r="BP5" s="697"/>
      <c r="BQ5" s="697"/>
      <c r="BR5" s="697"/>
      <c r="BS5" s="698">
        <v>283820</v>
      </c>
      <c r="BT5" s="698"/>
      <c r="BU5" s="698"/>
      <c r="BV5" s="698"/>
      <c r="BW5" s="698"/>
      <c r="BX5" s="698"/>
      <c r="BY5" s="698"/>
      <c r="BZ5" s="698"/>
      <c r="CA5" s="698"/>
      <c r="CB5" s="733"/>
      <c r="CD5" s="711" t="s">
        <v>225</v>
      </c>
      <c r="CE5" s="712"/>
      <c r="CF5" s="712"/>
      <c r="CG5" s="712"/>
      <c r="CH5" s="712"/>
      <c r="CI5" s="712"/>
      <c r="CJ5" s="712"/>
      <c r="CK5" s="712"/>
      <c r="CL5" s="712"/>
      <c r="CM5" s="712"/>
      <c r="CN5" s="712"/>
      <c r="CO5" s="712"/>
      <c r="CP5" s="712"/>
      <c r="CQ5" s="713"/>
      <c r="CR5" s="711" t="s">
        <v>231</v>
      </c>
      <c r="CS5" s="712"/>
      <c r="CT5" s="712"/>
      <c r="CU5" s="712"/>
      <c r="CV5" s="712"/>
      <c r="CW5" s="712"/>
      <c r="CX5" s="712"/>
      <c r="CY5" s="713"/>
      <c r="CZ5" s="711" t="s">
        <v>223</v>
      </c>
      <c r="DA5" s="712"/>
      <c r="DB5" s="712"/>
      <c r="DC5" s="713"/>
      <c r="DD5" s="711" t="s">
        <v>232</v>
      </c>
      <c r="DE5" s="712"/>
      <c r="DF5" s="712"/>
      <c r="DG5" s="712"/>
      <c r="DH5" s="712"/>
      <c r="DI5" s="712"/>
      <c r="DJ5" s="712"/>
      <c r="DK5" s="712"/>
      <c r="DL5" s="712"/>
      <c r="DM5" s="712"/>
      <c r="DN5" s="712"/>
      <c r="DO5" s="712"/>
      <c r="DP5" s="713"/>
      <c r="DQ5" s="711" t="s">
        <v>233</v>
      </c>
      <c r="DR5" s="712"/>
      <c r="DS5" s="712"/>
      <c r="DT5" s="712"/>
      <c r="DU5" s="712"/>
      <c r="DV5" s="712"/>
      <c r="DW5" s="712"/>
      <c r="DX5" s="712"/>
      <c r="DY5" s="712"/>
      <c r="DZ5" s="712"/>
      <c r="EA5" s="712"/>
      <c r="EB5" s="712"/>
      <c r="EC5" s="713"/>
    </row>
    <row r="6" spans="2:143" ht="11.25" customHeight="1" x14ac:dyDescent="0.2">
      <c r="B6" s="656" t="s">
        <v>234</v>
      </c>
      <c r="C6" s="657"/>
      <c r="D6" s="657"/>
      <c r="E6" s="657"/>
      <c r="F6" s="657"/>
      <c r="G6" s="657"/>
      <c r="H6" s="657"/>
      <c r="I6" s="657"/>
      <c r="J6" s="657"/>
      <c r="K6" s="657"/>
      <c r="L6" s="657"/>
      <c r="M6" s="657"/>
      <c r="N6" s="657"/>
      <c r="O6" s="657"/>
      <c r="P6" s="657"/>
      <c r="Q6" s="658"/>
      <c r="R6" s="659">
        <v>120616</v>
      </c>
      <c r="S6" s="660"/>
      <c r="T6" s="660"/>
      <c r="U6" s="660"/>
      <c r="V6" s="660"/>
      <c r="W6" s="660"/>
      <c r="X6" s="660"/>
      <c r="Y6" s="661"/>
      <c r="Z6" s="697">
        <v>0.7</v>
      </c>
      <c r="AA6" s="697"/>
      <c r="AB6" s="697"/>
      <c r="AC6" s="697"/>
      <c r="AD6" s="698">
        <v>120616</v>
      </c>
      <c r="AE6" s="698"/>
      <c r="AF6" s="698"/>
      <c r="AG6" s="698"/>
      <c r="AH6" s="698"/>
      <c r="AI6" s="698"/>
      <c r="AJ6" s="698"/>
      <c r="AK6" s="698"/>
      <c r="AL6" s="662">
        <v>1.4</v>
      </c>
      <c r="AM6" s="663"/>
      <c r="AN6" s="663"/>
      <c r="AO6" s="699"/>
      <c r="AP6" s="656" t="s">
        <v>235</v>
      </c>
      <c r="AQ6" s="657"/>
      <c r="AR6" s="657"/>
      <c r="AS6" s="657"/>
      <c r="AT6" s="657"/>
      <c r="AU6" s="657"/>
      <c r="AV6" s="657"/>
      <c r="AW6" s="657"/>
      <c r="AX6" s="657"/>
      <c r="AY6" s="657"/>
      <c r="AZ6" s="657"/>
      <c r="BA6" s="657"/>
      <c r="BB6" s="657"/>
      <c r="BC6" s="657"/>
      <c r="BD6" s="657"/>
      <c r="BE6" s="657"/>
      <c r="BF6" s="658"/>
      <c r="BG6" s="659">
        <v>5329106</v>
      </c>
      <c r="BH6" s="660"/>
      <c r="BI6" s="660"/>
      <c r="BJ6" s="660"/>
      <c r="BK6" s="660"/>
      <c r="BL6" s="660"/>
      <c r="BM6" s="660"/>
      <c r="BN6" s="661"/>
      <c r="BO6" s="697">
        <v>100</v>
      </c>
      <c r="BP6" s="697"/>
      <c r="BQ6" s="697"/>
      <c r="BR6" s="697"/>
      <c r="BS6" s="698">
        <v>283820</v>
      </c>
      <c r="BT6" s="698"/>
      <c r="BU6" s="698"/>
      <c r="BV6" s="698"/>
      <c r="BW6" s="698"/>
      <c r="BX6" s="698"/>
      <c r="BY6" s="698"/>
      <c r="BZ6" s="698"/>
      <c r="CA6" s="698"/>
      <c r="CB6" s="733"/>
      <c r="CD6" s="717" t="s">
        <v>236</v>
      </c>
      <c r="CE6" s="718"/>
      <c r="CF6" s="718"/>
      <c r="CG6" s="718"/>
      <c r="CH6" s="718"/>
      <c r="CI6" s="718"/>
      <c r="CJ6" s="718"/>
      <c r="CK6" s="718"/>
      <c r="CL6" s="718"/>
      <c r="CM6" s="718"/>
      <c r="CN6" s="718"/>
      <c r="CO6" s="718"/>
      <c r="CP6" s="718"/>
      <c r="CQ6" s="719"/>
      <c r="CR6" s="659">
        <v>149042</v>
      </c>
      <c r="CS6" s="660"/>
      <c r="CT6" s="660"/>
      <c r="CU6" s="660"/>
      <c r="CV6" s="660"/>
      <c r="CW6" s="660"/>
      <c r="CX6" s="660"/>
      <c r="CY6" s="661"/>
      <c r="CZ6" s="741">
        <v>1</v>
      </c>
      <c r="DA6" s="723"/>
      <c r="DB6" s="723"/>
      <c r="DC6" s="743"/>
      <c r="DD6" s="665" t="s">
        <v>130</v>
      </c>
      <c r="DE6" s="660"/>
      <c r="DF6" s="660"/>
      <c r="DG6" s="660"/>
      <c r="DH6" s="660"/>
      <c r="DI6" s="660"/>
      <c r="DJ6" s="660"/>
      <c r="DK6" s="660"/>
      <c r="DL6" s="660"/>
      <c r="DM6" s="660"/>
      <c r="DN6" s="660"/>
      <c r="DO6" s="660"/>
      <c r="DP6" s="661"/>
      <c r="DQ6" s="665">
        <v>149042</v>
      </c>
      <c r="DR6" s="660"/>
      <c r="DS6" s="660"/>
      <c r="DT6" s="660"/>
      <c r="DU6" s="660"/>
      <c r="DV6" s="660"/>
      <c r="DW6" s="660"/>
      <c r="DX6" s="660"/>
      <c r="DY6" s="660"/>
      <c r="DZ6" s="660"/>
      <c r="EA6" s="660"/>
      <c r="EB6" s="660"/>
      <c r="EC6" s="696"/>
    </row>
    <row r="7" spans="2:143" ht="11.25" customHeight="1" x14ac:dyDescent="0.2">
      <c r="B7" s="656" t="s">
        <v>237</v>
      </c>
      <c r="C7" s="657"/>
      <c r="D7" s="657"/>
      <c r="E7" s="657"/>
      <c r="F7" s="657"/>
      <c r="G7" s="657"/>
      <c r="H7" s="657"/>
      <c r="I7" s="657"/>
      <c r="J7" s="657"/>
      <c r="K7" s="657"/>
      <c r="L7" s="657"/>
      <c r="M7" s="657"/>
      <c r="N7" s="657"/>
      <c r="O7" s="657"/>
      <c r="P7" s="657"/>
      <c r="Q7" s="658"/>
      <c r="R7" s="659">
        <v>2216</v>
      </c>
      <c r="S7" s="660"/>
      <c r="T7" s="660"/>
      <c r="U7" s="660"/>
      <c r="V7" s="660"/>
      <c r="W7" s="660"/>
      <c r="X7" s="660"/>
      <c r="Y7" s="661"/>
      <c r="Z7" s="697">
        <v>0</v>
      </c>
      <c r="AA7" s="697"/>
      <c r="AB7" s="697"/>
      <c r="AC7" s="697"/>
      <c r="AD7" s="698">
        <v>2216</v>
      </c>
      <c r="AE7" s="698"/>
      <c r="AF7" s="698"/>
      <c r="AG7" s="698"/>
      <c r="AH7" s="698"/>
      <c r="AI7" s="698"/>
      <c r="AJ7" s="698"/>
      <c r="AK7" s="698"/>
      <c r="AL7" s="662">
        <v>0</v>
      </c>
      <c r="AM7" s="663"/>
      <c r="AN7" s="663"/>
      <c r="AO7" s="699"/>
      <c r="AP7" s="656" t="s">
        <v>238</v>
      </c>
      <c r="AQ7" s="657"/>
      <c r="AR7" s="657"/>
      <c r="AS7" s="657"/>
      <c r="AT7" s="657"/>
      <c r="AU7" s="657"/>
      <c r="AV7" s="657"/>
      <c r="AW7" s="657"/>
      <c r="AX7" s="657"/>
      <c r="AY7" s="657"/>
      <c r="AZ7" s="657"/>
      <c r="BA7" s="657"/>
      <c r="BB7" s="657"/>
      <c r="BC7" s="657"/>
      <c r="BD7" s="657"/>
      <c r="BE7" s="657"/>
      <c r="BF7" s="658"/>
      <c r="BG7" s="659">
        <v>2198513</v>
      </c>
      <c r="BH7" s="660"/>
      <c r="BI7" s="660"/>
      <c r="BJ7" s="660"/>
      <c r="BK7" s="660"/>
      <c r="BL7" s="660"/>
      <c r="BM7" s="660"/>
      <c r="BN7" s="661"/>
      <c r="BO7" s="697">
        <v>41.3</v>
      </c>
      <c r="BP7" s="697"/>
      <c r="BQ7" s="697"/>
      <c r="BR7" s="697"/>
      <c r="BS7" s="698">
        <v>99024</v>
      </c>
      <c r="BT7" s="698"/>
      <c r="BU7" s="698"/>
      <c r="BV7" s="698"/>
      <c r="BW7" s="698"/>
      <c r="BX7" s="698"/>
      <c r="BY7" s="698"/>
      <c r="BZ7" s="698"/>
      <c r="CA7" s="698"/>
      <c r="CB7" s="733"/>
      <c r="CD7" s="656" t="s">
        <v>239</v>
      </c>
      <c r="CE7" s="657"/>
      <c r="CF7" s="657"/>
      <c r="CG7" s="657"/>
      <c r="CH7" s="657"/>
      <c r="CI7" s="657"/>
      <c r="CJ7" s="657"/>
      <c r="CK7" s="657"/>
      <c r="CL7" s="657"/>
      <c r="CM7" s="657"/>
      <c r="CN7" s="657"/>
      <c r="CO7" s="657"/>
      <c r="CP7" s="657"/>
      <c r="CQ7" s="658"/>
      <c r="CR7" s="659">
        <v>2873390</v>
      </c>
      <c r="CS7" s="660"/>
      <c r="CT7" s="660"/>
      <c r="CU7" s="660"/>
      <c r="CV7" s="660"/>
      <c r="CW7" s="660"/>
      <c r="CX7" s="660"/>
      <c r="CY7" s="661"/>
      <c r="CZ7" s="697">
        <v>18.7</v>
      </c>
      <c r="DA7" s="697"/>
      <c r="DB7" s="697"/>
      <c r="DC7" s="697"/>
      <c r="DD7" s="665">
        <v>196997</v>
      </c>
      <c r="DE7" s="660"/>
      <c r="DF7" s="660"/>
      <c r="DG7" s="660"/>
      <c r="DH7" s="660"/>
      <c r="DI7" s="660"/>
      <c r="DJ7" s="660"/>
      <c r="DK7" s="660"/>
      <c r="DL7" s="660"/>
      <c r="DM7" s="660"/>
      <c r="DN7" s="660"/>
      <c r="DO7" s="660"/>
      <c r="DP7" s="661"/>
      <c r="DQ7" s="665">
        <v>2553594</v>
      </c>
      <c r="DR7" s="660"/>
      <c r="DS7" s="660"/>
      <c r="DT7" s="660"/>
      <c r="DU7" s="660"/>
      <c r="DV7" s="660"/>
      <c r="DW7" s="660"/>
      <c r="DX7" s="660"/>
      <c r="DY7" s="660"/>
      <c r="DZ7" s="660"/>
      <c r="EA7" s="660"/>
      <c r="EB7" s="660"/>
      <c r="EC7" s="696"/>
    </row>
    <row r="8" spans="2:143" ht="11.25" customHeight="1" x14ac:dyDescent="0.2">
      <c r="B8" s="656" t="s">
        <v>240</v>
      </c>
      <c r="C8" s="657"/>
      <c r="D8" s="657"/>
      <c r="E8" s="657"/>
      <c r="F8" s="657"/>
      <c r="G8" s="657"/>
      <c r="H8" s="657"/>
      <c r="I8" s="657"/>
      <c r="J8" s="657"/>
      <c r="K8" s="657"/>
      <c r="L8" s="657"/>
      <c r="M8" s="657"/>
      <c r="N8" s="657"/>
      <c r="O8" s="657"/>
      <c r="P8" s="657"/>
      <c r="Q8" s="658"/>
      <c r="R8" s="659">
        <v>27926</v>
      </c>
      <c r="S8" s="660"/>
      <c r="T8" s="660"/>
      <c r="U8" s="660"/>
      <c r="V8" s="660"/>
      <c r="W8" s="660"/>
      <c r="X8" s="660"/>
      <c r="Y8" s="661"/>
      <c r="Z8" s="697">
        <v>0.2</v>
      </c>
      <c r="AA8" s="697"/>
      <c r="AB8" s="697"/>
      <c r="AC8" s="697"/>
      <c r="AD8" s="698">
        <v>27926</v>
      </c>
      <c r="AE8" s="698"/>
      <c r="AF8" s="698"/>
      <c r="AG8" s="698"/>
      <c r="AH8" s="698"/>
      <c r="AI8" s="698"/>
      <c r="AJ8" s="698"/>
      <c r="AK8" s="698"/>
      <c r="AL8" s="662">
        <v>0.3</v>
      </c>
      <c r="AM8" s="663"/>
      <c r="AN8" s="663"/>
      <c r="AO8" s="699"/>
      <c r="AP8" s="656" t="s">
        <v>241</v>
      </c>
      <c r="AQ8" s="657"/>
      <c r="AR8" s="657"/>
      <c r="AS8" s="657"/>
      <c r="AT8" s="657"/>
      <c r="AU8" s="657"/>
      <c r="AV8" s="657"/>
      <c r="AW8" s="657"/>
      <c r="AX8" s="657"/>
      <c r="AY8" s="657"/>
      <c r="AZ8" s="657"/>
      <c r="BA8" s="657"/>
      <c r="BB8" s="657"/>
      <c r="BC8" s="657"/>
      <c r="BD8" s="657"/>
      <c r="BE8" s="657"/>
      <c r="BF8" s="658"/>
      <c r="BG8" s="659">
        <v>65453</v>
      </c>
      <c r="BH8" s="660"/>
      <c r="BI8" s="660"/>
      <c r="BJ8" s="660"/>
      <c r="BK8" s="660"/>
      <c r="BL8" s="660"/>
      <c r="BM8" s="660"/>
      <c r="BN8" s="661"/>
      <c r="BO8" s="697">
        <v>1.2</v>
      </c>
      <c r="BP8" s="697"/>
      <c r="BQ8" s="697"/>
      <c r="BR8" s="697"/>
      <c r="BS8" s="698" t="s">
        <v>130</v>
      </c>
      <c r="BT8" s="698"/>
      <c r="BU8" s="698"/>
      <c r="BV8" s="698"/>
      <c r="BW8" s="698"/>
      <c r="BX8" s="698"/>
      <c r="BY8" s="698"/>
      <c r="BZ8" s="698"/>
      <c r="CA8" s="698"/>
      <c r="CB8" s="733"/>
      <c r="CD8" s="656" t="s">
        <v>242</v>
      </c>
      <c r="CE8" s="657"/>
      <c r="CF8" s="657"/>
      <c r="CG8" s="657"/>
      <c r="CH8" s="657"/>
      <c r="CI8" s="657"/>
      <c r="CJ8" s="657"/>
      <c r="CK8" s="657"/>
      <c r="CL8" s="657"/>
      <c r="CM8" s="657"/>
      <c r="CN8" s="657"/>
      <c r="CO8" s="657"/>
      <c r="CP8" s="657"/>
      <c r="CQ8" s="658"/>
      <c r="CR8" s="659">
        <v>4877879</v>
      </c>
      <c r="CS8" s="660"/>
      <c r="CT8" s="660"/>
      <c r="CU8" s="660"/>
      <c r="CV8" s="660"/>
      <c r="CW8" s="660"/>
      <c r="CX8" s="660"/>
      <c r="CY8" s="661"/>
      <c r="CZ8" s="697">
        <v>31.7</v>
      </c>
      <c r="DA8" s="697"/>
      <c r="DB8" s="697"/>
      <c r="DC8" s="697"/>
      <c r="DD8" s="665">
        <v>41357</v>
      </c>
      <c r="DE8" s="660"/>
      <c r="DF8" s="660"/>
      <c r="DG8" s="660"/>
      <c r="DH8" s="660"/>
      <c r="DI8" s="660"/>
      <c r="DJ8" s="660"/>
      <c r="DK8" s="660"/>
      <c r="DL8" s="660"/>
      <c r="DM8" s="660"/>
      <c r="DN8" s="660"/>
      <c r="DO8" s="660"/>
      <c r="DP8" s="661"/>
      <c r="DQ8" s="665">
        <v>2333862</v>
      </c>
      <c r="DR8" s="660"/>
      <c r="DS8" s="660"/>
      <c r="DT8" s="660"/>
      <c r="DU8" s="660"/>
      <c r="DV8" s="660"/>
      <c r="DW8" s="660"/>
      <c r="DX8" s="660"/>
      <c r="DY8" s="660"/>
      <c r="DZ8" s="660"/>
      <c r="EA8" s="660"/>
      <c r="EB8" s="660"/>
      <c r="EC8" s="696"/>
    </row>
    <row r="9" spans="2:143" ht="11.25" customHeight="1" x14ac:dyDescent="0.2">
      <c r="B9" s="656" t="s">
        <v>243</v>
      </c>
      <c r="C9" s="657"/>
      <c r="D9" s="657"/>
      <c r="E9" s="657"/>
      <c r="F9" s="657"/>
      <c r="G9" s="657"/>
      <c r="H9" s="657"/>
      <c r="I9" s="657"/>
      <c r="J9" s="657"/>
      <c r="K9" s="657"/>
      <c r="L9" s="657"/>
      <c r="M9" s="657"/>
      <c r="N9" s="657"/>
      <c r="O9" s="657"/>
      <c r="P9" s="657"/>
      <c r="Q9" s="658"/>
      <c r="R9" s="659">
        <v>19897</v>
      </c>
      <c r="S9" s="660"/>
      <c r="T9" s="660"/>
      <c r="U9" s="660"/>
      <c r="V9" s="660"/>
      <c r="W9" s="660"/>
      <c r="X9" s="660"/>
      <c r="Y9" s="661"/>
      <c r="Z9" s="697">
        <v>0.1</v>
      </c>
      <c r="AA9" s="697"/>
      <c r="AB9" s="697"/>
      <c r="AC9" s="697"/>
      <c r="AD9" s="698">
        <v>19897</v>
      </c>
      <c r="AE9" s="698"/>
      <c r="AF9" s="698"/>
      <c r="AG9" s="698"/>
      <c r="AH9" s="698"/>
      <c r="AI9" s="698"/>
      <c r="AJ9" s="698"/>
      <c r="AK9" s="698"/>
      <c r="AL9" s="662">
        <v>0.2</v>
      </c>
      <c r="AM9" s="663"/>
      <c r="AN9" s="663"/>
      <c r="AO9" s="699"/>
      <c r="AP9" s="656" t="s">
        <v>244</v>
      </c>
      <c r="AQ9" s="657"/>
      <c r="AR9" s="657"/>
      <c r="AS9" s="657"/>
      <c r="AT9" s="657"/>
      <c r="AU9" s="657"/>
      <c r="AV9" s="657"/>
      <c r="AW9" s="657"/>
      <c r="AX9" s="657"/>
      <c r="AY9" s="657"/>
      <c r="AZ9" s="657"/>
      <c r="BA9" s="657"/>
      <c r="BB9" s="657"/>
      <c r="BC9" s="657"/>
      <c r="BD9" s="657"/>
      <c r="BE9" s="657"/>
      <c r="BF9" s="658"/>
      <c r="BG9" s="659">
        <v>1739640</v>
      </c>
      <c r="BH9" s="660"/>
      <c r="BI9" s="660"/>
      <c r="BJ9" s="660"/>
      <c r="BK9" s="660"/>
      <c r="BL9" s="660"/>
      <c r="BM9" s="660"/>
      <c r="BN9" s="661"/>
      <c r="BO9" s="697">
        <v>32.6</v>
      </c>
      <c r="BP9" s="697"/>
      <c r="BQ9" s="697"/>
      <c r="BR9" s="697"/>
      <c r="BS9" s="698" t="s">
        <v>130</v>
      </c>
      <c r="BT9" s="698"/>
      <c r="BU9" s="698"/>
      <c r="BV9" s="698"/>
      <c r="BW9" s="698"/>
      <c r="BX9" s="698"/>
      <c r="BY9" s="698"/>
      <c r="BZ9" s="698"/>
      <c r="CA9" s="698"/>
      <c r="CB9" s="733"/>
      <c r="CD9" s="656" t="s">
        <v>245</v>
      </c>
      <c r="CE9" s="657"/>
      <c r="CF9" s="657"/>
      <c r="CG9" s="657"/>
      <c r="CH9" s="657"/>
      <c r="CI9" s="657"/>
      <c r="CJ9" s="657"/>
      <c r="CK9" s="657"/>
      <c r="CL9" s="657"/>
      <c r="CM9" s="657"/>
      <c r="CN9" s="657"/>
      <c r="CO9" s="657"/>
      <c r="CP9" s="657"/>
      <c r="CQ9" s="658"/>
      <c r="CR9" s="659">
        <v>1053506</v>
      </c>
      <c r="CS9" s="660"/>
      <c r="CT9" s="660"/>
      <c r="CU9" s="660"/>
      <c r="CV9" s="660"/>
      <c r="CW9" s="660"/>
      <c r="CX9" s="660"/>
      <c r="CY9" s="661"/>
      <c r="CZ9" s="697">
        <v>6.8</v>
      </c>
      <c r="DA9" s="697"/>
      <c r="DB9" s="697"/>
      <c r="DC9" s="697"/>
      <c r="DD9" s="665">
        <v>5285</v>
      </c>
      <c r="DE9" s="660"/>
      <c r="DF9" s="660"/>
      <c r="DG9" s="660"/>
      <c r="DH9" s="660"/>
      <c r="DI9" s="660"/>
      <c r="DJ9" s="660"/>
      <c r="DK9" s="660"/>
      <c r="DL9" s="660"/>
      <c r="DM9" s="660"/>
      <c r="DN9" s="660"/>
      <c r="DO9" s="660"/>
      <c r="DP9" s="661"/>
      <c r="DQ9" s="665">
        <v>815370</v>
      </c>
      <c r="DR9" s="660"/>
      <c r="DS9" s="660"/>
      <c r="DT9" s="660"/>
      <c r="DU9" s="660"/>
      <c r="DV9" s="660"/>
      <c r="DW9" s="660"/>
      <c r="DX9" s="660"/>
      <c r="DY9" s="660"/>
      <c r="DZ9" s="660"/>
      <c r="EA9" s="660"/>
      <c r="EB9" s="660"/>
      <c r="EC9" s="696"/>
    </row>
    <row r="10" spans="2:143" ht="11.25" customHeight="1" x14ac:dyDescent="0.2">
      <c r="B10" s="656" t="s">
        <v>246</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97" t="s">
        <v>130</v>
      </c>
      <c r="AA10" s="697"/>
      <c r="AB10" s="697"/>
      <c r="AC10" s="697"/>
      <c r="AD10" s="698" t="s">
        <v>247</v>
      </c>
      <c r="AE10" s="698"/>
      <c r="AF10" s="698"/>
      <c r="AG10" s="698"/>
      <c r="AH10" s="698"/>
      <c r="AI10" s="698"/>
      <c r="AJ10" s="698"/>
      <c r="AK10" s="698"/>
      <c r="AL10" s="662" t="s">
        <v>247</v>
      </c>
      <c r="AM10" s="663"/>
      <c r="AN10" s="663"/>
      <c r="AO10" s="699"/>
      <c r="AP10" s="656" t="s">
        <v>248</v>
      </c>
      <c r="AQ10" s="657"/>
      <c r="AR10" s="657"/>
      <c r="AS10" s="657"/>
      <c r="AT10" s="657"/>
      <c r="AU10" s="657"/>
      <c r="AV10" s="657"/>
      <c r="AW10" s="657"/>
      <c r="AX10" s="657"/>
      <c r="AY10" s="657"/>
      <c r="AZ10" s="657"/>
      <c r="BA10" s="657"/>
      <c r="BB10" s="657"/>
      <c r="BC10" s="657"/>
      <c r="BD10" s="657"/>
      <c r="BE10" s="657"/>
      <c r="BF10" s="658"/>
      <c r="BG10" s="659">
        <v>110829</v>
      </c>
      <c r="BH10" s="660"/>
      <c r="BI10" s="660"/>
      <c r="BJ10" s="660"/>
      <c r="BK10" s="660"/>
      <c r="BL10" s="660"/>
      <c r="BM10" s="660"/>
      <c r="BN10" s="661"/>
      <c r="BO10" s="697">
        <v>2.1</v>
      </c>
      <c r="BP10" s="697"/>
      <c r="BQ10" s="697"/>
      <c r="BR10" s="697"/>
      <c r="BS10" s="698">
        <v>18372</v>
      </c>
      <c r="BT10" s="698"/>
      <c r="BU10" s="698"/>
      <c r="BV10" s="698"/>
      <c r="BW10" s="698"/>
      <c r="BX10" s="698"/>
      <c r="BY10" s="698"/>
      <c r="BZ10" s="698"/>
      <c r="CA10" s="698"/>
      <c r="CB10" s="733"/>
      <c r="CD10" s="656" t="s">
        <v>249</v>
      </c>
      <c r="CE10" s="657"/>
      <c r="CF10" s="657"/>
      <c r="CG10" s="657"/>
      <c r="CH10" s="657"/>
      <c r="CI10" s="657"/>
      <c r="CJ10" s="657"/>
      <c r="CK10" s="657"/>
      <c r="CL10" s="657"/>
      <c r="CM10" s="657"/>
      <c r="CN10" s="657"/>
      <c r="CO10" s="657"/>
      <c r="CP10" s="657"/>
      <c r="CQ10" s="658"/>
      <c r="CR10" s="659">
        <v>33081</v>
      </c>
      <c r="CS10" s="660"/>
      <c r="CT10" s="660"/>
      <c r="CU10" s="660"/>
      <c r="CV10" s="660"/>
      <c r="CW10" s="660"/>
      <c r="CX10" s="660"/>
      <c r="CY10" s="661"/>
      <c r="CZ10" s="697">
        <v>0.2</v>
      </c>
      <c r="DA10" s="697"/>
      <c r="DB10" s="697"/>
      <c r="DC10" s="697"/>
      <c r="DD10" s="665" t="s">
        <v>247</v>
      </c>
      <c r="DE10" s="660"/>
      <c r="DF10" s="660"/>
      <c r="DG10" s="660"/>
      <c r="DH10" s="660"/>
      <c r="DI10" s="660"/>
      <c r="DJ10" s="660"/>
      <c r="DK10" s="660"/>
      <c r="DL10" s="660"/>
      <c r="DM10" s="660"/>
      <c r="DN10" s="660"/>
      <c r="DO10" s="660"/>
      <c r="DP10" s="661"/>
      <c r="DQ10" s="665">
        <v>12148</v>
      </c>
      <c r="DR10" s="660"/>
      <c r="DS10" s="660"/>
      <c r="DT10" s="660"/>
      <c r="DU10" s="660"/>
      <c r="DV10" s="660"/>
      <c r="DW10" s="660"/>
      <c r="DX10" s="660"/>
      <c r="DY10" s="660"/>
      <c r="DZ10" s="660"/>
      <c r="EA10" s="660"/>
      <c r="EB10" s="660"/>
      <c r="EC10" s="696"/>
    </row>
    <row r="11" spans="2:143" ht="11.25" customHeight="1" x14ac:dyDescent="0.2">
      <c r="B11" s="656" t="s">
        <v>250</v>
      </c>
      <c r="C11" s="657"/>
      <c r="D11" s="657"/>
      <c r="E11" s="657"/>
      <c r="F11" s="657"/>
      <c r="G11" s="657"/>
      <c r="H11" s="657"/>
      <c r="I11" s="657"/>
      <c r="J11" s="657"/>
      <c r="K11" s="657"/>
      <c r="L11" s="657"/>
      <c r="M11" s="657"/>
      <c r="N11" s="657"/>
      <c r="O11" s="657"/>
      <c r="P11" s="657"/>
      <c r="Q11" s="658"/>
      <c r="R11" s="659">
        <v>830518</v>
      </c>
      <c r="S11" s="660"/>
      <c r="T11" s="660"/>
      <c r="U11" s="660"/>
      <c r="V11" s="660"/>
      <c r="W11" s="660"/>
      <c r="X11" s="660"/>
      <c r="Y11" s="661"/>
      <c r="Z11" s="662">
        <v>5</v>
      </c>
      <c r="AA11" s="663"/>
      <c r="AB11" s="663"/>
      <c r="AC11" s="664"/>
      <c r="AD11" s="665">
        <v>830518</v>
      </c>
      <c r="AE11" s="660"/>
      <c r="AF11" s="660"/>
      <c r="AG11" s="660"/>
      <c r="AH11" s="660"/>
      <c r="AI11" s="660"/>
      <c r="AJ11" s="660"/>
      <c r="AK11" s="661"/>
      <c r="AL11" s="662">
        <v>9.8000000000000007</v>
      </c>
      <c r="AM11" s="663"/>
      <c r="AN11" s="663"/>
      <c r="AO11" s="699"/>
      <c r="AP11" s="656" t="s">
        <v>251</v>
      </c>
      <c r="AQ11" s="657"/>
      <c r="AR11" s="657"/>
      <c r="AS11" s="657"/>
      <c r="AT11" s="657"/>
      <c r="AU11" s="657"/>
      <c r="AV11" s="657"/>
      <c r="AW11" s="657"/>
      <c r="AX11" s="657"/>
      <c r="AY11" s="657"/>
      <c r="AZ11" s="657"/>
      <c r="BA11" s="657"/>
      <c r="BB11" s="657"/>
      <c r="BC11" s="657"/>
      <c r="BD11" s="657"/>
      <c r="BE11" s="657"/>
      <c r="BF11" s="658"/>
      <c r="BG11" s="659">
        <v>282591</v>
      </c>
      <c r="BH11" s="660"/>
      <c r="BI11" s="660"/>
      <c r="BJ11" s="660"/>
      <c r="BK11" s="660"/>
      <c r="BL11" s="660"/>
      <c r="BM11" s="660"/>
      <c r="BN11" s="661"/>
      <c r="BO11" s="697">
        <v>5.3</v>
      </c>
      <c r="BP11" s="697"/>
      <c r="BQ11" s="697"/>
      <c r="BR11" s="697"/>
      <c r="BS11" s="698">
        <v>80652</v>
      </c>
      <c r="BT11" s="698"/>
      <c r="BU11" s="698"/>
      <c r="BV11" s="698"/>
      <c r="BW11" s="698"/>
      <c r="BX11" s="698"/>
      <c r="BY11" s="698"/>
      <c r="BZ11" s="698"/>
      <c r="CA11" s="698"/>
      <c r="CB11" s="733"/>
      <c r="CD11" s="656" t="s">
        <v>252</v>
      </c>
      <c r="CE11" s="657"/>
      <c r="CF11" s="657"/>
      <c r="CG11" s="657"/>
      <c r="CH11" s="657"/>
      <c r="CI11" s="657"/>
      <c r="CJ11" s="657"/>
      <c r="CK11" s="657"/>
      <c r="CL11" s="657"/>
      <c r="CM11" s="657"/>
      <c r="CN11" s="657"/>
      <c r="CO11" s="657"/>
      <c r="CP11" s="657"/>
      <c r="CQ11" s="658"/>
      <c r="CR11" s="659">
        <v>609200</v>
      </c>
      <c r="CS11" s="660"/>
      <c r="CT11" s="660"/>
      <c r="CU11" s="660"/>
      <c r="CV11" s="660"/>
      <c r="CW11" s="660"/>
      <c r="CX11" s="660"/>
      <c r="CY11" s="661"/>
      <c r="CZ11" s="697">
        <v>4</v>
      </c>
      <c r="DA11" s="697"/>
      <c r="DB11" s="697"/>
      <c r="DC11" s="697"/>
      <c r="DD11" s="665">
        <v>198926</v>
      </c>
      <c r="DE11" s="660"/>
      <c r="DF11" s="660"/>
      <c r="DG11" s="660"/>
      <c r="DH11" s="660"/>
      <c r="DI11" s="660"/>
      <c r="DJ11" s="660"/>
      <c r="DK11" s="660"/>
      <c r="DL11" s="660"/>
      <c r="DM11" s="660"/>
      <c r="DN11" s="660"/>
      <c r="DO11" s="660"/>
      <c r="DP11" s="661"/>
      <c r="DQ11" s="665">
        <v>280602</v>
      </c>
      <c r="DR11" s="660"/>
      <c r="DS11" s="660"/>
      <c r="DT11" s="660"/>
      <c r="DU11" s="660"/>
      <c r="DV11" s="660"/>
      <c r="DW11" s="660"/>
      <c r="DX11" s="660"/>
      <c r="DY11" s="660"/>
      <c r="DZ11" s="660"/>
      <c r="EA11" s="660"/>
      <c r="EB11" s="660"/>
      <c r="EC11" s="696"/>
    </row>
    <row r="12" spans="2:143" ht="11.25" customHeight="1" x14ac:dyDescent="0.2">
      <c r="B12" s="656" t="s">
        <v>253</v>
      </c>
      <c r="C12" s="657"/>
      <c r="D12" s="657"/>
      <c r="E12" s="657"/>
      <c r="F12" s="657"/>
      <c r="G12" s="657"/>
      <c r="H12" s="657"/>
      <c r="I12" s="657"/>
      <c r="J12" s="657"/>
      <c r="K12" s="657"/>
      <c r="L12" s="657"/>
      <c r="M12" s="657"/>
      <c r="N12" s="657"/>
      <c r="O12" s="657"/>
      <c r="P12" s="657"/>
      <c r="Q12" s="658"/>
      <c r="R12" s="659" t="s">
        <v>247</v>
      </c>
      <c r="S12" s="660"/>
      <c r="T12" s="660"/>
      <c r="U12" s="660"/>
      <c r="V12" s="660"/>
      <c r="W12" s="660"/>
      <c r="X12" s="660"/>
      <c r="Y12" s="661"/>
      <c r="Z12" s="697" t="s">
        <v>247</v>
      </c>
      <c r="AA12" s="697"/>
      <c r="AB12" s="697"/>
      <c r="AC12" s="697"/>
      <c r="AD12" s="698" t="s">
        <v>130</v>
      </c>
      <c r="AE12" s="698"/>
      <c r="AF12" s="698"/>
      <c r="AG12" s="698"/>
      <c r="AH12" s="698"/>
      <c r="AI12" s="698"/>
      <c r="AJ12" s="698"/>
      <c r="AK12" s="698"/>
      <c r="AL12" s="662" t="s">
        <v>130</v>
      </c>
      <c r="AM12" s="663"/>
      <c r="AN12" s="663"/>
      <c r="AO12" s="699"/>
      <c r="AP12" s="656" t="s">
        <v>254</v>
      </c>
      <c r="AQ12" s="657"/>
      <c r="AR12" s="657"/>
      <c r="AS12" s="657"/>
      <c r="AT12" s="657"/>
      <c r="AU12" s="657"/>
      <c r="AV12" s="657"/>
      <c r="AW12" s="657"/>
      <c r="AX12" s="657"/>
      <c r="AY12" s="657"/>
      <c r="AZ12" s="657"/>
      <c r="BA12" s="657"/>
      <c r="BB12" s="657"/>
      <c r="BC12" s="657"/>
      <c r="BD12" s="657"/>
      <c r="BE12" s="657"/>
      <c r="BF12" s="658"/>
      <c r="BG12" s="659">
        <v>2788650</v>
      </c>
      <c r="BH12" s="660"/>
      <c r="BI12" s="660"/>
      <c r="BJ12" s="660"/>
      <c r="BK12" s="660"/>
      <c r="BL12" s="660"/>
      <c r="BM12" s="660"/>
      <c r="BN12" s="661"/>
      <c r="BO12" s="697">
        <v>52.3</v>
      </c>
      <c r="BP12" s="697"/>
      <c r="BQ12" s="697"/>
      <c r="BR12" s="697"/>
      <c r="BS12" s="698">
        <v>184796</v>
      </c>
      <c r="BT12" s="698"/>
      <c r="BU12" s="698"/>
      <c r="BV12" s="698"/>
      <c r="BW12" s="698"/>
      <c r="BX12" s="698"/>
      <c r="BY12" s="698"/>
      <c r="BZ12" s="698"/>
      <c r="CA12" s="698"/>
      <c r="CB12" s="733"/>
      <c r="CD12" s="656" t="s">
        <v>255</v>
      </c>
      <c r="CE12" s="657"/>
      <c r="CF12" s="657"/>
      <c r="CG12" s="657"/>
      <c r="CH12" s="657"/>
      <c r="CI12" s="657"/>
      <c r="CJ12" s="657"/>
      <c r="CK12" s="657"/>
      <c r="CL12" s="657"/>
      <c r="CM12" s="657"/>
      <c r="CN12" s="657"/>
      <c r="CO12" s="657"/>
      <c r="CP12" s="657"/>
      <c r="CQ12" s="658"/>
      <c r="CR12" s="659">
        <v>706416</v>
      </c>
      <c r="CS12" s="660"/>
      <c r="CT12" s="660"/>
      <c r="CU12" s="660"/>
      <c r="CV12" s="660"/>
      <c r="CW12" s="660"/>
      <c r="CX12" s="660"/>
      <c r="CY12" s="661"/>
      <c r="CZ12" s="697">
        <v>4.5999999999999996</v>
      </c>
      <c r="DA12" s="697"/>
      <c r="DB12" s="697"/>
      <c r="DC12" s="697"/>
      <c r="DD12" s="665">
        <v>18792</v>
      </c>
      <c r="DE12" s="660"/>
      <c r="DF12" s="660"/>
      <c r="DG12" s="660"/>
      <c r="DH12" s="660"/>
      <c r="DI12" s="660"/>
      <c r="DJ12" s="660"/>
      <c r="DK12" s="660"/>
      <c r="DL12" s="660"/>
      <c r="DM12" s="660"/>
      <c r="DN12" s="660"/>
      <c r="DO12" s="660"/>
      <c r="DP12" s="661"/>
      <c r="DQ12" s="665">
        <v>446422</v>
      </c>
      <c r="DR12" s="660"/>
      <c r="DS12" s="660"/>
      <c r="DT12" s="660"/>
      <c r="DU12" s="660"/>
      <c r="DV12" s="660"/>
      <c r="DW12" s="660"/>
      <c r="DX12" s="660"/>
      <c r="DY12" s="660"/>
      <c r="DZ12" s="660"/>
      <c r="EA12" s="660"/>
      <c r="EB12" s="660"/>
      <c r="EC12" s="696"/>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97" t="s">
        <v>130</v>
      </c>
      <c r="AA13" s="697"/>
      <c r="AB13" s="697"/>
      <c r="AC13" s="697"/>
      <c r="AD13" s="698" t="s">
        <v>130</v>
      </c>
      <c r="AE13" s="698"/>
      <c r="AF13" s="698"/>
      <c r="AG13" s="698"/>
      <c r="AH13" s="698"/>
      <c r="AI13" s="698"/>
      <c r="AJ13" s="698"/>
      <c r="AK13" s="698"/>
      <c r="AL13" s="662" t="s">
        <v>130</v>
      </c>
      <c r="AM13" s="663"/>
      <c r="AN13" s="663"/>
      <c r="AO13" s="699"/>
      <c r="AP13" s="656" t="s">
        <v>257</v>
      </c>
      <c r="AQ13" s="657"/>
      <c r="AR13" s="657"/>
      <c r="AS13" s="657"/>
      <c r="AT13" s="657"/>
      <c r="AU13" s="657"/>
      <c r="AV13" s="657"/>
      <c r="AW13" s="657"/>
      <c r="AX13" s="657"/>
      <c r="AY13" s="657"/>
      <c r="AZ13" s="657"/>
      <c r="BA13" s="657"/>
      <c r="BB13" s="657"/>
      <c r="BC13" s="657"/>
      <c r="BD13" s="657"/>
      <c r="BE13" s="657"/>
      <c r="BF13" s="658"/>
      <c r="BG13" s="659">
        <v>2788386</v>
      </c>
      <c r="BH13" s="660"/>
      <c r="BI13" s="660"/>
      <c r="BJ13" s="660"/>
      <c r="BK13" s="660"/>
      <c r="BL13" s="660"/>
      <c r="BM13" s="660"/>
      <c r="BN13" s="661"/>
      <c r="BO13" s="697">
        <v>52.3</v>
      </c>
      <c r="BP13" s="697"/>
      <c r="BQ13" s="697"/>
      <c r="BR13" s="697"/>
      <c r="BS13" s="698">
        <v>184796</v>
      </c>
      <c r="BT13" s="698"/>
      <c r="BU13" s="698"/>
      <c r="BV13" s="698"/>
      <c r="BW13" s="698"/>
      <c r="BX13" s="698"/>
      <c r="BY13" s="698"/>
      <c r="BZ13" s="698"/>
      <c r="CA13" s="698"/>
      <c r="CB13" s="733"/>
      <c r="CD13" s="656" t="s">
        <v>258</v>
      </c>
      <c r="CE13" s="657"/>
      <c r="CF13" s="657"/>
      <c r="CG13" s="657"/>
      <c r="CH13" s="657"/>
      <c r="CI13" s="657"/>
      <c r="CJ13" s="657"/>
      <c r="CK13" s="657"/>
      <c r="CL13" s="657"/>
      <c r="CM13" s="657"/>
      <c r="CN13" s="657"/>
      <c r="CO13" s="657"/>
      <c r="CP13" s="657"/>
      <c r="CQ13" s="658"/>
      <c r="CR13" s="659">
        <v>2355044</v>
      </c>
      <c r="CS13" s="660"/>
      <c r="CT13" s="660"/>
      <c r="CU13" s="660"/>
      <c r="CV13" s="660"/>
      <c r="CW13" s="660"/>
      <c r="CX13" s="660"/>
      <c r="CY13" s="661"/>
      <c r="CZ13" s="697">
        <v>15.3</v>
      </c>
      <c r="DA13" s="697"/>
      <c r="DB13" s="697"/>
      <c r="DC13" s="697"/>
      <c r="DD13" s="665">
        <v>1411739</v>
      </c>
      <c r="DE13" s="660"/>
      <c r="DF13" s="660"/>
      <c r="DG13" s="660"/>
      <c r="DH13" s="660"/>
      <c r="DI13" s="660"/>
      <c r="DJ13" s="660"/>
      <c r="DK13" s="660"/>
      <c r="DL13" s="660"/>
      <c r="DM13" s="660"/>
      <c r="DN13" s="660"/>
      <c r="DO13" s="660"/>
      <c r="DP13" s="661"/>
      <c r="DQ13" s="665">
        <v>1028531</v>
      </c>
      <c r="DR13" s="660"/>
      <c r="DS13" s="660"/>
      <c r="DT13" s="660"/>
      <c r="DU13" s="660"/>
      <c r="DV13" s="660"/>
      <c r="DW13" s="660"/>
      <c r="DX13" s="660"/>
      <c r="DY13" s="660"/>
      <c r="DZ13" s="660"/>
      <c r="EA13" s="660"/>
      <c r="EB13" s="660"/>
      <c r="EC13" s="696"/>
    </row>
    <row r="14" spans="2:143" ht="11.25" customHeight="1" x14ac:dyDescent="0.2">
      <c r="B14" s="656" t="s">
        <v>259</v>
      </c>
      <c r="C14" s="657"/>
      <c r="D14" s="657"/>
      <c r="E14" s="657"/>
      <c r="F14" s="657"/>
      <c r="G14" s="657"/>
      <c r="H14" s="657"/>
      <c r="I14" s="657"/>
      <c r="J14" s="657"/>
      <c r="K14" s="657"/>
      <c r="L14" s="657"/>
      <c r="M14" s="657"/>
      <c r="N14" s="657"/>
      <c r="O14" s="657"/>
      <c r="P14" s="657"/>
      <c r="Q14" s="658"/>
      <c r="R14" s="659">
        <v>248</v>
      </c>
      <c r="S14" s="660"/>
      <c r="T14" s="660"/>
      <c r="U14" s="660"/>
      <c r="V14" s="660"/>
      <c r="W14" s="660"/>
      <c r="X14" s="660"/>
      <c r="Y14" s="661"/>
      <c r="Z14" s="697">
        <v>0</v>
      </c>
      <c r="AA14" s="697"/>
      <c r="AB14" s="697"/>
      <c r="AC14" s="697"/>
      <c r="AD14" s="698">
        <v>248</v>
      </c>
      <c r="AE14" s="698"/>
      <c r="AF14" s="698"/>
      <c r="AG14" s="698"/>
      <c r="AH14" s="698"/>
      <c r="AI14" s="698"/>
      <c r="AJ14" s="698"/>
      <c r="AK14" s="698"/>
      <c r="AL14" s="662">
        <v>0</v>
      </c>
      <c r="AM14" s="663"/>
      <c r="AN14" s="663"/>
      <c r="AO14" s="699"/>
      <c r="AP14" s="656" t="s">
        <v>260</v>
      </c>
      <c r="AQ14" s="657"/>
      <c r="AR14" s="657"/>
      <c r="AS14" s="657"/>
      <c r="AT14" s="657"/>
      <c r="AU14" s="657"/>
      <c r="AV14" s="657"/>
      <c r="AW14" s="657"/>
      <c r="AX14" s="657"/>
      <c r="AY14" s="657"/>
      <c r="AZ14" s="657"/>
      <c r="BA14" s="657"/>
      <c r="BB14" s="657"/>
      <c r="BC14" s="657"/>
      <c r="BD14" s="657"/>
      <c r="BE14" s="657"/>
      <c r="BF14" s="658"/>
      <c r="BG14" s="659">
        <v>115610</v>
      </c>
      <c r="BH14" s="660"/>
      <c r="BI14" s="660"/>
      <c r="BJ14" s="660"/>
      <c r="BK14" s="660"/>
      <c r="BL14" s="660"/>
      <c r="BM14" s="660"/>
      <c r="BN14" s="661"/>
      <c r="BO14" s="697">
        <v>2.2000000000000002</v>
      </c>
      <c r="BP14" s="697"/>
      <c r="BQ14" s="697"/>
      <c r="BR14" s="697"/>
      <c r="BS14" s="698" t="s">
        <v>130</v>
      </c>
      <c r="BT14" s="698"/>
      <c r="BU14" s="698"/>
      <c r="BV14" s="698"/>
      <c r="BW14" s="698"/>
      <c r="BX14" s="698"/>
      <c r="BY14" s="698"/>
      <c r="BZ14" s="698"/>
      <c r="CA14" s="698"/>
      <c r="CB14" s="733"/>
      <c r="CD14" s="656" t="s">
        <v>261</v>
      </c>
      <c r="CE14" s="657"/>
      <c r="CF14" s="657"/>
      <c r="CG14" s="657"/>
      <c r="CH14" s="657"/>
      <c r="CI14" s="657"/>
      <c r="CJ14" s="657"/>
      <c r="CK14" s="657"/>
      <c r="CL14" s="657"/>
      <c r="CM14" s="657"/>
      <c r="CN14" s="657"/>
      <c r="CO14" s="657"/>
      <c r="CP14" s="657"/>
      <c r="CQ14" s="658"/>
      <c r="CR14" s="659">
        <v>465813</v>
      </c>
      <c r="CS14" s="660"/>
      <c r="CT14" s="660"/>
      <c r="CU14" s="660"/>
      <c r="CV14" s="660"/>
      <c r="CW14" s="660"/>
      <c r="CX14" s="660"/>
      <c r="CY14" s="661"/>
      <c r="CZ14" s="697">
        <v>3</v>
      </c>
      <c r="DA14" s="697"/>
      <c r="DB14" s="697"/>
      <c r="DC14" s="697"/>
      <c r="DD14" s="665">
        <v>65180</v>
      </c>
      <c r="DE14" s="660"/>
      <c r="DF14" s="660"/>
      <c r="DG14" s="660"/>
      <c r="DH14" s="660"/>
      <c r="DI14" s="660"/>
      <c r="DJ14" s="660"/>
      <c r="DK14" s="660"/>
      <c r="DL14" s="660"/>
      <c r="DM14" s="660"/>
      <c r="DN14" s="660"/>
      <c r="DO14" s="660"/>
      <c r="DP14" s="661"/>
      <c r="DQ14" s="665">
        <v>435923</v>
      </c>
      <c r="DR14" s="660"/>
      <c r="DS14" s="660"/>
      <c r="DT14" s="660"/>
      <c r="DU14" s="660"/>
      <c r="DV14" s="660"/>
      <c r="DW14" s="660"/>
      <c r="DX14" s="660"/>
      <c r="DY14" s="660"/>
      <c r="DZ14" s="660"/>
      <c r="EA14" s="660"/>
      <c r="EB14" s="660"/>
      <c r="EC14" s="696"/>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97" t="s">
        <v>130</v>
      </c>
      <c r="AA15" s="697"/>
      <c r="AB15" s="697"/>
      <c r="AC15" s="697"/>
      <c r="AD15" s="698" t="s">
        <v>130</v>
      </c>
      <c r="AE15" s="698"/>
      <c r="AF15" s="698"/>
      <c r="AG15" s="698"/>
      <c r="AH15" s="698"/>
      <c r="AI15" s="698"/>
      <c r="AJ15" s="698"/>
      <c r="AK15" s="698"/>
      <c r="AL15" s="662" t="s">
        <v>130</v>
      </c>
      <c r="AM15" s="663"/>
      <c r="AN15" s="663"/>
      <c r="AO15" s="699"/>
      <c r="AP15" s="656" t="s">
        <v>263</v>
      </c>
      <c r="AQ15" s="657"/>
      <c r="AR15" s="657"/>
      <c r="AS15" s="657"/>
      <c r="AT15" s="657"/>
      <c r="AU15" s="657"/>
      <c r="AV15" s="657"/>
      <c r="AW15" s="657"/>
      <c r="AX15" s="657"/>
      <c r="AY15" s="657"/>
      <c r="AZ15" s="657"/>
      <c r="BA15" s="657"/>
      <c r="BB15" s="657"/>
      <c r="BC15" s="657"/>
      <c r="BD15" s="657"/>
      <c r="BE15" s="657"/>
      <c r="BF15" s="658"/>
      <c r="BG15" s="659">
        <v>226333</v>
      </c>
      <c r="BH15" s="660"/>
      <c r="BI15" s="660"/>
      <c r="BJ15" s="660"/>
      <c r="BK15" s="660"/>
      <c r="BL15" s="660"/>
      <c r="BM15" s="660"/>
      <c r="BN15" s="661"/>
      <c r="BO15" s="697">
        <v>4.2</v>
      </c>
      <c r="BP15" s="697"/>
      <c r="BQ15" s="697"/>
      <c r="BR15" s="697"/>
      <c r="BS15" s="698" t="s">
        <v>247</v>
      </c>
      <c r="BT15" s="698"/>
      <c r="BU15" s="698"/>
      <c r="BV15" s="698"/>
      <c r="BW15" s="698"/>
      <c r="BX15" s="698"/>
      <c r="BY15" s="698"/>
      <c r="BZ15" s="698"/>
      <c r="CA15" s="698"/>
      <c r="CB15" s="733"/>
      <c r="CD15" s="656" t="s">
        <v>264</v>
      </c>
      <c r="CE15" s="657"/>
      <c r="CF15" s="657"/>
      <c r="CG15" s="657"/>
      <c r="CH15" s="657"/>
      <c r="CI15" s="657"/>
      <c r="CJ15" s="657"/>
      <c r="CK15" s="657"/>
      <c r="CL15" s="657"/>
      <c r="CM15" s="657"/>
      <c r="CN15" s="657"/>
      <c r="CO15" s="657"/>
      <c r="CP15" s="657"/>
      <c r="CQ15" s="658"/>
      <c r="CR15" s="659">
        <v>1193285</v>
      </c>
      <c r="CS15" s="660"/>
      <c r="CT15" s="660"/>
      <c r="CU15" s="660"/>
      <c r="CV15" s="660"/>
      <c r="CW15" s="660"/>
      <c r="CX15" s="660"/>
      <c r="CY15" s="661"/>
      <c r="CZ15" s="697">
        <v>7.8</v>
      </c>
      <c r="DA15" s="697"/>
      <c r="DB15" s="697"/>
      <c r="DC15" s="697"/>
      <c r="DD15" s="665">
        <v>209341</v>
      </c>
      <c r="DE15" s="660"/>
      <c r="DF15" s="660"/>
      <c r="DG15" s="660"/>
      <c r="DH15" s="660"/>
      <c r="DI15" s="660"/>
      <c r="DJ15" s="660"/>
      <c r="DK15" s="660"/>
      <c r="DL15" s="660"/>
      <c r="DM15" s="660"/>
      <c r="DN15" s="660"/>
      <c r="DO15" s="660"/>
      <c r="DP15" s="661"/>
      <c r="DQ15" s="665">
        <v>919552</v>
      </c>
      <c r="DR15" s="660"/>
      <c r="DS15" s="660"/>
      <c r="DT15" s="660"/>
      <c r="DU15" s="660"/>
      <c r="DV15" s="660"/>
      <c r="DW15" s="660"/>
      <c r="DX15" s="660"/>
      <c r="DY15" s="660"/>
      <c r="DZ15" s="660"/>
      <c r="EA15" s="660"/>
      <c r="EB15" s="660"/>
      <c r="EC15" s="696"/>
    </row>
    <row r="16" spans="2:143" ht="11.25" customHeight="1" x14ac:dyDescent="0.2">
      <c r="B16" s="656" t="s">
        <v>265</v>
      </c>
      <c r="C16" s="657"/>
      <c r="D16" s="657"/>
      <c r="E16" s="657"/>
      <c r="F16" s="657"/>
      <c r="G16" s="657"/>
      <c r="H16" s="657"/>
      <c r="I16" s="657"/>
      <c r="J16" s="657"/>
      <c r="K16" s="657"/>
      <c r="L16" s="657"/>
      <c r="M16" s="657"/>
      <c r="N16" s="657"/>
      <c r="O16" s="657"/>
      <c r="P16" s="657"/>
      <c r="Q16" s="658"/>
      <c r="R16" s="659">
        <v>11729</v>
      </c>
      <c r="S16" s="660"/>
      <c r="T16" s="660"/>
      <c r="U16" s="660"/>
      <c r="V16" s="660"/>
      <c r="W16" s="660"/>
      <c r="X16" s="660"/>
      <c r="Y16" s="661"/>
      <c r="Z16" s="697">
        <v>0.1</v>
      </c>
      <c r="AA16" s="697"/>
      <c r="AB16" s="697"/>
      <c r="AC16" s="697"/>
      <c r="AD16" s="698">
        <v>11729</v>
      </c>
      <c r="AE16" s="698"/>
      <c r="AF16" s="698"/>
      <c r="AG16" s="698"/>
      <c r="AH16" s="698"/>
      <c r="AI16" s="698"/>
      <c r="AJ16" s="698"/>
      <c r="AK16" s="698"/>
      <c r="AL16" s="662">
        <v>0.1</v>
      </c>
      <c r="AM16" s="663"/>
      <c r="AN16" s="663"/>
      <c r="AO16" s="699"/>
      <c r="AP16" s="656" t="s">
        <v>266</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97" t="s">
        <v>130</v>
      </c>
      <c r="BP16" s="697"/>
      <c r="BQ16" s="697"/>
      <c r="BR16" s="697"/>
      <c r="BS16" s="698" t="s">
        <v>130</v>
      </c>
      <c r="BT16" s="698"/>
      <c r="BU16" s="698"/>
      <c r="BV16" s="698"/>
      <c r="BW16" s="698"/>
      <c r="BX16" s="698"/>
      <c r="BY16" s="698"/>
      <c r="BZ16" s="698"/>
      <c r="CA16" s="698"/>
      <c r="CB16" s="733"/>
      <c r="CD16" s="656" t="s">
        <v>267</v>
      </c>
      <c r="CE16" s="657"/>
      <c r="CF16" s="657"/>
      <c r="CG16" s="657"/>
      <c r="CH16" s="657"/>
      <c r="CI16" s="657"/>
      <c r="CJ16" s="657"/>
      <c r="CK16" s="657"/>
      <c r="CL16" s="657"/>
      <c r="CM16" s="657"/>
      <c r="CN16" s="657"/>
      <c r="CO16" s="657"/>
      <c r="CP16" s="657"/>
      <c r="CQ16" s="658"/>
      <c r="CR16" s="659">
        <v>2729</v>
      </c>
      <c r="CS16" s="660"/>
      <c r="CT16" s="660"/>
      <c r="CU16" s="660"/>
      <c r="CV16" s="660"/>
      <c r="CW16" s="660"/>
      <c r="CX16" s="660"/>
      <c r="CY16" s="661"/>
      <c r="CZ16" s="697">
        <v>0</v>
      </c>
      <c r="DA16" s="697"/>
      <c r="DB16" s="697"/>
      <c r="DC16" s="697"/>
      <c r="DD16" s="665" t="s">
        <v>130</v>
      </c>
      <c r="DE16" s="660"/>
      <c r="DF16" s="660"/>
      <c r="DG16" s="660"/>
      <c r="DH16" s="660"/>
      <c r="DI16" s="660"/>
      <c r="DJ16" s="660"/>
      <c r="DK16" s="660"/>
      <c r="DL16" s="660"/>
      <c r="DM16" s="660"/>
      <c r="DN16" s="660"/>
      <c r="DO16" s="660"/>
      <c r="DP16" s="661"/>
      <c r="DQ16" s="665" t="s">
        <v>247</v>
      </c>
      <c r="DR16" s="660"/>
      <c r="DS16" s="660"/>
      <c r="DT16" s="660"/>
      <c r="DU16" s="660"/>
      <c r="DV16" s="660"/>
      <c r="DW16" s="660"/>
      <c r="DX16" s="660"/>
      <c r="DY16" s="660"/>
      <c r="DZ16" s="660"/>
      <c r="EA16" s="660"/>
      <c r="EB16" s="660"/>
      <c r="EC16" s="696"/>
    </row>
    <row r="17" spans="2:133" ht="11.25" customHeight="1" x14ac:dyDescent="0.2">
      <c r="B17" s="656" t="s">
        <v>268</v>
      </c>
      <c r="C17" s="657"/>
      <c r="D17" s="657"/>
      <c r="E17" s="657"/>
      <c r="F17" s="657"/>
      <c r="G17" s="657"/>
      <c r="H17" s="657"/>
      <c r="I17" s="657"/>
      <c r="J17" s="657"/>
      <c r="K17" s="657"/>
      <c r="L17" s="657"/>
      <c r="M17" s="657"/>
      <c r="N17" s="657"/>
      <c r="O17" s="657"/>
      <c r="P17" s="657"/>
      <c r="Q17" s="658"/>
      <c r="R17" s="659">
        <v>80856</v>
      </c>
      <c r="S17" s="660"/>
      <c r="T17" s="660"/>
      <c r="U17" s="660"/>
      <c r="V17" s="660"/>
      <c r="W17" s="660"/>
      <c r="X17" s="660"/>
      <c r="Y17" s="661"/>
      <c r="Z17" s="697">
        <v>0.5</v>
      </c>
      <c r="AA17" s="697"/>
      <c r="AB17" s="697"/>
      <c r="AC17" s="697"/>
      <c r="AD17" s="698">
        <v>80856</v>
      </c>
      <c r="AE17" s="698"/>
      <c r="AF17" s="698"/>
      <c r="AG17" s="698"/>
      <c r="AH17" s="698"/>
      <c r="AI17" s="698"/>
      <c r="AJ17" s="698"/>
      <c r="AK17" s="698"/>
      <c r="AL17" s="662">
        <v>1</v>
      </c>
      <c r="AM17" s="663"/>
      <c r="AN17" s="663"/>
      <c r="AO17" s="699"/>
      <c r="AP17" s="656" t="s">
        <v>269</v>
      </c>
      <c r="AQ17" s="657"/>
      <c r="AR17" s="657"/>
      <c r="AS17" s="657"/>
      <c r="AT17" s="657"/>
      <c r="AU17" s="657"/>
      <c r="AV17" s="657"/>
      <c r="AW17" s="657"/>
      <c r="AX17" s="657"/>
      <c r="AY17" s="657"/>
      <c r="AZ17" s="657"/>
      <c r="BA17" s="657"/>
      <c r="BB17" s="657"/>
      <c r="BC17" s="657"/>
      <c r="BD17" s="657"/>
      <c r="BE17" s="657"/>
      <c r="BF17" s="658"/>
      <c r="BG17" s="659" t="s">
        <v>247</v>
      </c>
      <c r="BH17" s="660"/>
      <c r="BI17" s="660"/>
      <c r="BJ17" s="660"/>
      <c r="BK17" s="660"/>
      <c r="BL17" s="660"/>
      <c r="BM17" s="660"/>
      <c r="BN17" s="661"/>
      <c r="BO17" s="697" t="s">
        <v>247</v>
      </c>
      <c r="BP17" s="697"/>
      <c r="BQ17" s="697"/>
      <c r="BR17" s="697"/>
      <c r="BS17" s="698" t="s">
        <v>130</v>
      </c>
      <c r="BT17" s="698"/>
      <c r="BU17" s="698"/>
      <c r="BV17" s="698"/>
      <c r="BW17" s="698"/>
      <c r="BX17" s="698"/>
      <c r="BY17" s="698"/>
      <c r="BZ17" s="698"/>
      <c r="CA17" s="698"/>
      <c r="CB17" s="733"/>
      <c r="CD17" s="656" t="s">
        <v>270</v>
      </c>
      <c r="CE17" s="657"/>
      <c r="CF17" s="657"/>
      <c r="CG17" s="657"/>
      <c r="CH17" s="657"/>
      <c r="CI17" s="657"/>
      <c r="CJ17" s="657"/>
      <c r="CK17" s="657"/>
      <c r="CL17" s="657"/>
      <c r="CM17" s="657"/>
      <c r="CN17" s="657"/>
      <c r="CO17" s="657"/>
      <c r="CP17" s="657"/>
      <c r="CQ17" s="658"/>
      <c r="CR17" s="659">
        <v>1070475</v>
      </c>
      <c r="CS17" s="660"/>
      <c r="CT17" s="660"/>
      <c r="CU17" s="660"/>
      <c r="CV17" s="660"/>
      <c r="CW17" s="660"/>
      <c r="CX17" s="660"/>
      <c r="CY17" s="661"/>
      <c r="CZ17" s="697">
        <v>7</v>
      </c>
      <c r="DA17" s="697"/>
      <c r="DB17" s="697"/>
      <c r="DC17" s="697"/>
      <c r="DD17" s="665" t="s">
        <v>130</v>
      </c>
      <c r="DE17" s="660"/>
      <c r="DF17" s="660"/>
      <c r="DG17" s="660"/>
      <c r="DH17" s="660"/>
      <c r="DI17" s="660"/>
      <c r="DJ17" s="660"/>
      <c r="DK17" s="660"/>
      <c r="DL17" s="660"/>
      <c r="DM17" s="660"/>
      <c r="DN17" s="660"/>
      <c r="DO17" s="660"/>
      <c r="DP17" s="661"/>
      <c r="DQ17" s="665">
        <v>1047138</v>
      </c>
      <c r="DR17" s="660"/>
      <c r="DS17" s="660"/>
      <c r="DT17" s="660"/>
      <c r="DU17" s="660"/>
      <c r="DV17" s="660"/>
      <c r="DW17" s="660"/>
      <c r="DX17" s="660"/>
      <c r="DY17" s="660"/>
      <c r="DZ17" s="660"/>
      <c r="EA17" s="660"/>
      <c r="EB17" s="660"/>
      <c r="EC17" s="696"/>
    </row>
    <row r="18" spans="2:133" ht="11.25" customHeight="1" x14ac:dyDescent="0.2">
      <c r="B18" s="656" t="s">
        <v>271</v>
      </c>
      <c r="C18" s="657"/>
      <c r="D18" s="657"/>
      <c r="E18" s="657"/>
      <c r="F18" s="657"/>
      <c r="G18" s="657"/>
      <c r="H18" s="657"/>
      <c r="I18" s="657"/>
      <c r="J18" s="657"/>
      <c r="K18" s="657"/>
      <c r="L18" s="657"/>
      <c r="M18" s="657"/>
      <c r="N18" s="657"/>
      <c r="O18" s="657"/>
      <c r="P18" s="657"/>
      <c r="Q18" s="658"/>
      <c r="R18" s="659">
        <v>48944</v>
      </c>
      <c r="S18" s="660"/>
      <c r="T18" s="660"/>
      <c r="U18" s="660"/>
      <c r="V18" s="660"/>
      <c r="W18" s="660"/>
      <c r="X18" s="660"/>
      <c r="Y18" s="661"/>
      <c r="Z18" s="697">
        <v>0.3</v>
      </c>
      <c r="AA18" s="697"/>
      <c r="AB18" s="697"/>
      <c r="AC18" s="697"/>
      <c r="AD18" s="698">
        <v>48944</v>
      </c>
      <c r="AE18" s="698"/>
      <c r="AF18" s="698"/>
      <c r="AG18" s="698"/>
      <c r="AH18" s="698"/>
      <c r="AI18" s="698"/>
      <c r="AJ18" s="698"/>
      <c r="AK18" s="698"/>
      <c r="AL18" s="662">
        <v>0.6</v>
      </c>
      <c r="AM18" s="663"/>
      <c r="AN18" s="663"/>
      <c r="AO18" s="699"/>
      <c r="AP18" s="656" t="s">
        <v>272</v>
      </c>
      <c r="AQ18" s="657"/>
      <c r="AR18" s="657"/>
      <c r="AS18" s="657"/>
      <c r="AT18" s="657"/>
      <c r="AU18" s="657"/>
      <c r="AV18" s="657"/>
      <c r="AW18" s="657"/>
      <c r="AX18" s="657"/>
      <c r="AY18" s="657"/>
      <c r="AZ18" s="657"/>
      <c r="BA18" s="657"/>
      <c r="BB18" s="657"/>
      <c r="BC18" s="657"/>
      <c r="BD18" s="657"/>
      <c r="BE18" s="657"/>
      <c r="BF18" s="658"/>
      <c r="BG18" s="659" t="s">
        <v>247</v>
      </c>
      <c r="BH18" s="660"/>
      <c r="BI18" s="660"/>
      <c r="BJ18" s="660"/>
      <c r="BK18" s="660"/>
      <c r="BL18" s="660"/>
      <c r="BM18" s="660"/>
      <c r="BN18" s="661"/>
      <c r="BO18" s="697" t="s">
        <v>130</v>
      </c>
      <c r="BP18" s="697"/>
      <c r="BQ18" s="697"/>
      <c r="BR18" s="697"/>
      <c r="BS18" s="698" t="s">
        <v>130</v>
      </c>
      <c r="BT18" s="698"/>
      <c r="BU18" s="698"/>
      <c r="BV18" s="698"/>
      <c r="BW18" s="698"/>
      <c r="BX18" s="698"/>
      <c r="BY18" s="698"/>
      <c r="BZ18" s="698"/>
      <c r="CA18" s="698"/>
      <c r="CB18" s="733"/>
      <c r="CD18" s="656" t="s">
        <v>273</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97" t="s">
        <v>247</v>
      </c>
      <c r="DA18" s="697"/>
      <c r="DB18" s="697"/>
      <c r="DC18" s="697"/>
      <c r="DD18" s="665" t="s">
        <v>247</v>
      </c>
      <c r="DE18" s="660"/>
      <c r="DF18" s="660"/>
      <c r="DG18" s="660"/>
      <c r="DH18" s="660"/>
      <c r="DI18" s="660"/>
      <c r="DJ18" s="660"/>
      <c r="DK18" s="660"/>
      <c r="DL18" s="660"/>
      <c r="DM18" s="660"/>
      <c r="DN18" s="660"/>
      <c r="DO18" s="660"/>
      <c r="DP18" s="661"/>
      <c r="DQ18" s="665" t="s">
        <v>247</v>
      </c>
      <c r="DR18" s="660"/>
      <c r="DS18" s="660"/>
      <c r="DT18" s="660"/>
      <c r="DU18" s="660"/>
      <c r="DV18" s="660"/>
      <c r="DW18" s="660"/>
      <c r="DX18" s="660"/>
      <c r="DY18" s="660"/>
      <c r="DZ18" s="660"/>
      <c r="EA18" s="660"/>
      <c r="EB18" s="660"/>
      <c r="EC18" s="696"/>
    </row>
    <row r="19" spans="2:133" ht="11.25" customHeight="1" x14ac:dyDescent="0.2">
      <c r="B19" s="656" t="s">
        <v>274</v>
      </c>
      <c r="C19" s="657"/>
      <c r="D19" s="657"/>
      <c r="E19" s="657"/>
      <c r="F19" s="657"/>
      <c r="G19" s="657"/>
      <c r="H19" s="657"/>
      <c r="I19" s="657"/>
      <c r="J19" s="657"/>
      <c r="K19" s="657"/>
      <c r="L19" s="657"/>
      <c r="M19" s="657"/>
      <c r="N19" s="657"/>
      <c r="O19" s="657"/>
      <c r="P19" s="657"/>
      <c r="Q19" s="658"/>
      <c r="R19" s="659">
        <v>44693</v>
      </c>
      <c r="S19" s="660"/>
      <c r="T19" s="660"/>
      <c r="U19" s="660"/>
      <c r="V19" s="660"/>
      <c r="W19" s="660"/>
      <c r="X19" s="660"/>
      <c r="Y19" s="661"/>
      <c r="Z19" s="697">
        <v>0.3</v>
      </c>
      <c r="AA19" s="697"/>
      <c r="AB19" s="697"/>
      <c r="AC19" s="697"/>
      <c r="AD19" s="698">
        <v>44693</v>
      </c>
      <c r="AE19" s="698"/>
      <c r="AF19" s="698"/>
      <c r="AG19" s="698"/>
      <c r="AH19" s="698"/>
      <c r="AI19" s="698"/>
      <c r="AJ19" s="698"/>
      <c r="AK19" s="698"/>
      <c r="AL19" s="662">
        <v>0.5</v>
      </c>
      <c r="AM19" s="663"/>
      <c r="AN19" s="663"/>
      <c r="AO19" s="699"/>
      <c r="AP19" s="656" t="s">
        <v>275</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97" t="s">
        <v>247</v>
      </c>
      <c r="BP19" s="697"/>
      <c r="BQ19" s="697"/>
      <c r="BR19" s="697"/>
      <c r="BS19" s="698" t="s">
        <v>247</v>
      </c>
      <c r="BT19" s="698"/>
      <c r="BU19" s="698"/>
      <c r="BV19" s="698"/>
      <c r="BW19" s="698"/>
      <c r="BX19" s="698"/>
      <c r="BY19" s="698"/>
      <c r="BZ19" s="698"/>
      <c r="CA19" s="698"/>
      <c r="CB19" s="733"/>
      <c r="CD19" s="656" t="s">
        <v>276</v>
      </c>
      <c r="CE19" s="657"/>
      <c r="CF19" s="657"/>
      <c r="CG19" s="657"/>
      <c r="CH19" s="657"/>
      <c r="CI19" s="657"/>
      <c r="CJ19" s="657"/>
      <c r="CK19" s="657"/>
      <c r="CL19" s="657"/>
      <c r="CM19" s="657"/>
      <c r="CN19" s="657"/>
      <c r="CO19" s="657"/>
      <c r="CP19" s="657"/>
      <c r="CQ19" s="658"/>
      <c r="CR19" s="659" t="s">
        <v>247</v>
      </c>
      <c r="CS19" s="660"/>
      <c r="CT19" s="660"/>
      <c r="CU19" s="660"/>
      <c r="CV19" s="660"/>
      <c r="CW19" s="660"/>
      <c r="CX19" s="660"/>
      <c r="CY19" s="661"/>
      <c r="CZ19" s="697" t="s">
        <v>247</v>
      </c>
      <c r="DA19" s="697"/>
      <c r="DB19" s="697"/>
      <c r="DC19" s="697"/>
      <c r="DD19" s="665" t="s">
        <v>247</v>
      </c>
      <c r="DE19" s="660"/>
      <c r="DF19" s="660"/>
      <c r="DG19" s="660"/>
      <c r="DH19" s="660"/>
      <c r="DI19" s="660"/>
      <c r="DJ19" s="660"/>
      <c r="DK19" s="660"/>
      <c r="DL19" s="660"/>
      <c r="DM19" s="660"/>
      <c r="DN19" s="660"/>
      <c r="DO19" s="660"/>
      <c r="DP19" s="661"/>
      <c r="DQ19" s="665" t="s">
        <v>130</v>
      </c>
      <c r="DR19" s="660"/>
      <c r="DS19" s="660"/>
      <c r="DT19" s="660"/>
      <c r="DU19" s="660"/>
      <c r="DV19" s="660"/>
      <c r="DW19" s="660"/>
      <c r="DX19" s="660"/>
      <c r="DY19" s="660"/>
      <c r="DZ19" s="660"/>
      <c r="EA19" s="660"/>
      <c r="EB19" s="660"/>
      <c r="EC19" s="696"/>
    </row>
    <row r="20" spans="2:133" ht="11.25" customHeight="1" x14ac:dyDescent="0.2">
      <c r="B20" s="734" t="s">
        <v>277</v>
      </c>
      <c r="C20" s="735"/>
      <c r="D20" s="735"/>
      <c r="E20" s="735"/>
      <c r="F20" s="735"/>
      <c r="G20" s="735"/>
      <c r="H20" s="735"/>
      <c r="I20" s="735"/>
      <c r="J20" s="735"/>
      <c r="K20" s="735"/>
      <c r="L20" s="735"/>
      <c r="M20" s="735"/>
      <c r="N20" s="735"/>
      <c r="O20" s="735"/>
      <c r="P20" s="735"/>
      <c r="Q20" s="736"/>
      <c r="R20" s="659">
        <v>4251</v>
      </c>
      <c r="S20" s="660"/>
      <c r="T20" s="660"/>
      <c r="U20" s="660"/>
      <c r="V20" s="660"/>
      <c r="W20" s="660"/>
      <c r="X20" s="660"/>
      <c r="Y20" s="661"/>
      <c r="Z20" s="697">
        <v>0</v>
      </c>
      <c r="AA20" s="697"/>
      <c r="AB20" s="697"/>
      <c r="AC20" s="697"/>
      <c r="AD20" s="698">
        <v>4251</v>
      </c>
      <c r="AE20" s="698"/>
      <c r="AF20" s="698"/>
      <c r="AG20" s="698"/>
      <c r="AH20" s="698"/>
      <c r="AI20" s="698"/>
      <c r="AJ20" s="698"/>
      <c r="AK20" s="698"/>
      <c r="AL20" s="662">
        <v>0.1</v>
      </c>
      <c r="AM20" s="663"/>
      <c r="AN20" s="663"/>
      <c r="AO20" s="699"/>
      <c r="AP20" s="656" t="s">
        <v>278</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97" t="s">
        <v>130</v>
      </c>
      <c r="BP20" s="697"/>
      <c r="BQ20" s="697"/>
      <c r="BR20" s="697"/>
      <c r="BS20" s="698" t="s">
        <v>247</v>
      </c>
      <c r="BT20" s="698"/>
      <c r="BU20" s="698"/>
      <c r="BV20" s="698"/>
      <c r="BW20" s="698"/>
      <c r="BX20" s="698"/>
      <c r="BY20" s="698"/>
      <c r="BZ20" s="698"/>
      <c r="CA20" s="698"/>
      <c r="CB20" s="733"/>
      <c r="CD20" s="656" t="s">
        <v>279</v>
      </c>
      <c r="CE20" s="657"/>
      <c r="CF20" s="657"/>
      <c r="CG20" s="657"/>
      <c r="CH20" s="657"/>
      <c r="CI20" s="657"/>
      <c r="CJ20" s="657"/>
      <c r="CK20" s="657"/>
      <c r="CL20" s="657"/>
      <c r="CM20" s="657"/>
      <c r="CN20" s="657"/>
      <c r="CO20" s="657"/>
      <c r="CP20" s="657"/>
      <c r="CQ20" s="658"/>
      <c r="CR20" s="659">
        <v>15389860</v>
      </c>
      <c r="CS20" s="660"/>
      <c r="CT20" s="660"/>
      <c r="CU20" s="660"/>
      <c r="CV20" s="660"/>
      <c r="CW20" s="660"/>
      <c r="CX20" s="660"/>
      <c r="CY20" s="661"/>
      <c r="CZ20" s="697">
        <v>100</v>
      </c>
      <c r="DA20" s="697"/>
      <c r="DB20" s="697"/>
      <c r="DC20" s="697"/>
      <c r="DD20" s="665">
        <v>2147617</v>
      </c>
      <c r="DE20" s="660"/>
      <c r="DF20" s="660"/>
      <c r="DG20" s="660"/>
      <c r="DH20" s="660"/>
      <c r="DI20" s="660"/>
      <c r="DJ20" s="660"/>
      <c r="DK20" s="660"/>
      <c r="DL20" s="660"/>
      <c r="DM20" s="660"/>
      <c r="DN20" s="660"/>
      <c r="DO20" s="660"/>
      <c r="DP20" s="661"/>
      <c r="DQ20" s="665">
        <v>10022184</v>
      </c>
      <c r="DR20" s="660"/>
      <c r="DS20" s="660"/>
      <c r="DT20" s="660"/>
      <c r="DU20" s="660"/>
      <c r="DV20" s="660"/>
      <c r="DW20" s="660"/>
      <c r="DX20" s="660"/>
      <c r="DY20" s="660"/>
      <c r="DZ20" s="660"/>
      <c r="EA20" s="660"/>
      <c r="EB20" s="660"/>
      <c r="EC20" s="696"/>
    </row>
    <row r="21" spans="2:133" ht="11.25" customHeight="1" x14ac:dyDescent="0.2">
      <c r="B21" s="656" t="s">
        <v>280</v>
      </c>
      <c r="C21" s="657"/>
      <c r="D21" s="657"/>
      <c r="E21" s="657"/>
      <c r="F21" s="657"/>
      <c r="G21" s="657"/>
      <c r="H21" s="657"/>
      <c r="I21" s="657"/>
      <c r="J21" s="657"/>
      <c r="K21" s="657"/>
      <c r="L21" s="657"/>
      <c r="M21" s="657"/>
      <c r="N21" s="657"/>
      <c r="O21" s="657"/>
      <c r="P21" s="657"/>
      <c r="Q21" s="658"/>
      <c r="R21" s="659">
        <v>2492323</v>
      </c>
      <c r="S21" s="660"/>
      <c r="T21" s="660"/>
      <c r="U21" s="660"/>
      <c r="V21" s="660"/>
      <c r="W21" s="660"/>
      <c r="X21" s="660"/>
      <c r="Y21" s="661"/>
      <c r="Z21" s="697">
        <v>15</v>
      </c>
      <c r="AA21" s="697"/>
      <c r="AB21" s="697"/>
      <c r="AC21" s="697"/>
      <c r="AD21" s="698">
        <v>1925666</v>
      </c>
      <c r="AE21" s="698"/>
      <c r="AF21" s="698"/>
      <c r="AG21" s="698"/>
      <c r="AH21" s="698"/>
      <c r="AI21" s="698"/>
      <c r="AJ21" s="698"/>
      <c r="AK21" s="698"/>
      <c r="AL21" s="662">
        <v>22.8</v>
      </c>
      <c r="AM21" s="663"/>
      <c r="AN21" s="663"/>
      <c r="AO21" s="699"/>
      <c r="AP21" s="656" t="s">
        <v>281</v>
      </c>
      <c r="AQ21" s="737"/>
      <c r="AR21" s="737"/>
      <c r="AS21" s="737"/>
      <c r="AT21" s="737"/>
      <c r="AU21" s="737"/>
      <c r="AV21" s="737"/>
      <c r="AW21" s="737"/>
      <c r="AX21" s="737"/>
      <c r="AY21" s="737"/>
      <c r="AZ21" s="737"/>
      <c r="BA21" s="737"/>
      <c r="BB21" s="737"/>
      <c r="BC21" s="737"/>
      <c r="BD21" s="737"/>
      <c r="BE21" s="737"/>
      <c r="BF21" s="738"/>
      <c r="BG21" s="659" t="s">
        <v>130</v>
      </c>
      <c r="BH21" s="660"/>
      <c r="BI21" s="660"/>
      <c r="BJ21" s="660"/>
      <c r="BK21" s="660"/>
      <c r="BL21" s="660"/>
      <c r="BM21" s="660"/>
      <c r="BN21" s="661"/>
      <c r="BO21" s="697" t="s">
        <v>130</v>
      </c>
      <c r="BP21" s="697"/>
      <c r="BQ21" s="697"/>
      <c r="BR21" s="697"/>
      <c r="BS21" s="698" t="s">
        <v>130</v>
      </c>
      <c r="BT21" s="698"/>
      <c r="BU21" s="698"/>
      <c r="BV21" s="698"/>
      <c r="BW21" s="698"/>
      <c r="BX21" s="698"/>
      <c r="BY21" s="698"/>
      <c r="BZ21" s="698"/>
      <c r="CA21" s="698"/>
      <c r="CB21" s="733"/>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56" t="s">
        <v>282</v>
      </c>
      <c r="C22" s="657"/>
      <c r="D22" s="657"/>
      <c r="E22" s="657"/>
      <c r="F22" s="657"/>
      <c r="G22" s="657"/>
      <c r="H22" s="657"/>
      <c r="I22" s="657"/>
      <c r="J22" s="657"/>
      <c r="K22" s="657"/>
      <c r="L22" s="657"/>
      <c r="M22" s="657"/>
      <c r="N22" s="657"/>
      <c r="O22" s="657"/>
      <c r="P22" s="657"/>
      <c r="Q22" s="658"/>
      <c r="R22" s="659">
        <v>1925666</v>
      </c>
      <c r="S22" s="660"/>
      <c r="T22" s="660"/>
      <c r="U22" s="660"/>
      <c r="V22" s="660"/>
      <c r="W22" s="660"/>
      <c r="X22" s="660"/>
      <c r="Y22" s="661"/>
      <c r="Z22" s="697">
        <v>11.6</v>
      </c>
      <c r="AA22" s="697"/>
      <c r="AB22" s="697"/>
      <c r="AC22" s="697"/>
      <c r="AD22" s="698">
        <v>1925666</v>
      </c>
      <c r="AE22" s="698"/>
      <c r="AF22" s="698"/>
      <c r="AG22" s="698"/>
      <c r="AH22" s="698"/>
      <c r="AI22" s="698"/>
      <c r="AJ22" s="698"/>
      <c r="AK22" s="698"/>
      <c r="AL22" s="662">
        <v>22.8</v>
      </c>
      <c r="AM22" s="663"/>
      <c r="AN22" s="663"/>
      <c r="AO22" s="699"/>
      <c r="AP22" s="656" t="s">
        <v>283</v>
      </c>
      <c r="AQ22" s="737"/>
      <c r="AR22" s="737"/>
      <c r="AS22" s="737"/>
      <c r="AT22" s="737"/>
      <c r="AU22" s="737"/>
      <c r="AV22" s="737"/>
      <c r="AW22" s="737"/>
      <c r="AX22" s="737"/>
      <c r="AY22" s="737"/>
      <c r="AZ22" s="737"/>
      <c r="BA22" s="737"/>
      <c r="BB22" s="737"/>
      <c r="BC22" s="737"/>
      <c r="BD22" s="737"/>
      <c r="BE22" s="737"/>
      <c r="BF22" s="738"/>
      <c r="BG22" s="659" t="s">
        <v>247</v>
      </c>
      <c r="BH22" s="660"/>
      <c r="BI22" s="660"/>
      <c r="BJ22" s="660"/>
      <c r="BK22" s="660"/>
      <c r="BL22" s="660"/>
      <c r="BM22" s="660"/>
      <c r="BN22" s="661"/>
      <c r="BO22" s="697" t="s">
        <v>247</v>
      </c>
      <c r="BP22" s="697"/>
      <c r="BQ22" s="697"/>
      <c r="BR22" s="697"/>
      <c r="BS22" s="698" t="s">
        <v>130</v>
      </c>
      <c r="BT22" s="698"/>
      <c r="BU22" s="698"/>
      <c r="BV22" s="698"/>
      <c r="BW22" s="698"/>
      <c r="BX22" s="698"/>
      <c r="BY22" s="698"/>
      <c r="BZ22" s="698"/>
      <c r="CA22" s="698"/>
      <c r="CB22" s="733"/>
      <c r="CD22" s="711" t="s">
        <v>284</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6" t="s">
        <v>285</v>
      </c>
      <c r="C23" s="657"/>
      <c r="D23" s="657"/>
      <c r="E23" s="657"/>
      <c r="F23" s="657"/>
      <c r="G23" s="657"/>
      <c r="H23" s="657"/>
      <c r="I23" s="657"/>
      <c r="J23" s="657"/>
      <c r="K23" s="657"/>
      <c r="L23" s="657"/>
      <c r="M23" s="657"/>
      <c r="N23" s="657"/>
      <c r="O23" s="657"/>
      <c r="P23" s="657"/>
      <c r="Q23" s="658"/>
      <c r="R23" s="659">
        <v>566657</v>
      </c>
      <c r="S23" s="660"/>
      <c r="T23" s="660"/>
      <c r="U23" s="660"/>
      <c r="V23" s="660"/>
      <c r="W23" s="660"/>
      <c r="X23" s="660"/>
      <c r="Y23" s="661"/>
      <c r="Z23" s="697">
        <v>3.4</v>
      </c>
      <c r="AA23" s="697"/>
      <c r="AB23" s="697"/>
      <c r="AC23" s="697"/>
      <c r="AD23" s="698" t="s">
        <v>130</v>
      </c>
      <c r="AE23" s="698"/>
      <c r="AF23" s="698"/>
      <c r="AG23" s="698"/>
      <c r="AH23" s="698"/>
      <c r="AI23" s="698"/>
      <c r="AJ23" s="698"/>
      <c r="AK23" s="698"/>
      <c r="AL23" s="662" t="s">
        <v>247</v>
      </c>
      <c r="AM23" s="663"/>
      <c r="AN23" s="663"/>
      <c r="AO23" s="699"/>
      <c r="AP23" s="656" t="s">
        <v>286</v>
      </c>
      <c r="AQ23" s="737"/>
      <c r="AR23" s="737"/>
      <c r="AS23" s="737"/>
      <c r="AT23" s="737"/>
      <c r="AU23" s="737"/>
      <c r="AV23" s="737"/>
      <c r="AW23" s="737"/>
      <c r="AX23" s="737"/>
      <c r="AY23" s="737"/>
      <c r="AZ23" s="737"/>
      <c r="BA23" s="737"/>
      <c r="BB23" s="737"/>
      <c r="BC23" s="737"/>
      <c r="BD23" s="737"/>
      <c r="BE23" s="737"/>
      <c r="BF23" s="738"/>
      <c r="BG23" s="659" t="s">
        <v>247</v>
      </c>
      <c r="BH23" s="660"/>
      <c r="BI23" s="660"/>
      <c r="BJ23" s="660"/>
      <c r="BK23" s="660"/>
      <c r="BL23" s="660"/>
      <c r="BM23" s="660"/>
      <c r="BN23" s="661"/>
      <c r="BO23" s="697" t="s">
        <v>130</v>
      </c>
      <c r="BP23" s="697"/>
      <c r="BQ23" s="697"/>
      <c r="BR23" s="697"/>
      <c r="BS23" s="698" t="s">
        <v>130</v>
      </c>
      <c r="BT23" s="698"/>
      <c r="BU23" s="698"/>
      <c r="BV23" s="698"/>
      <c r="BW23" s="698"/>
      <c r="BX23" s="698"/>
      <c r="BY23" s="698"/>
      <c r="BZ23" s="698"/>
      <c r="CA23" s="698"/>
      <c r="CB23" s="733"/>
      <c r="CD23" s="711" t="s">
        <v>225</v>
      </c>
      <c r="CE23" s="712"/>
      <c r="CF23" s="712"/>
      <c r="CG23" s="712"/>
      <c r="CH23" s="712"/>
      <c r="CI23" s="712"/>
      <c r="CJ23" s="712"/>
      <c r="CK23" s="712"/>
      <c r="CL23" s="712"/>
      <c r="CM23" s="712"/>
      <c r="CN23" s="712"/>
      <c r="CO23" s="712"/>
      <c r="CP23" s="712"/>
      <c r="CQ23" s="713"/>
      <c r="CR23" s="711" t="s">
        <v>287</v>
      </c>
      <c r="CS23" s="712"/>
      <c r="CT23" s="712"/>
      <c r="CU23" s="712"/>
      <c r="CV23" s="712"/>
      <c r="CW23" s="712"/>
      <c r="CX23" s="712"/>
      <c r="CY23" s="713"/>
      <c r="CZ23" s="711" t="s">
        <v>288</v>
      </c>
      <c r="DA23" s="712"/>
      <c r="DB23" s="712"/>
      <c r="DC23" s="713"/>
      <c r="DD23" s="711" t="s">
        <v>289</v>
      </c>
      <c r="DE23" s="712"/>
      <c r="DF23" s="712"/>
      <c r="DG23" s="712"/>
      <c r="DH23" s="712"/>
      <c r="DI23" s="712"/>
      <c r="DJ23" s="712"/>
      <c r="DK23" s="713"/>
      <c r="DL23" s="749" t="s">
        <v>290</v>
      </c>
      <c r="DM23" s="750"/>
      <c r="DN23" s="750"/>
      <c r="DO23" s="750"/>
      <c r="DP23" s="750"/>
      <c r="DQ23" s="750"/>
      <c r="DR23" s="750"/>
      <c r="DS23" s="750"/>
      <c r="DT23" s="750"/>
      <c r="DU23" s="750"/>
      <c r="DV23" s="751"/>
      <c r="DW23" s="711" t="s">
        <v>291</v>
      </c>
      <c r="DX23" s="712"/>
      <c r="DY23" s="712"/>
      <c r="DZ23" s="712"/>
      <c r="EA23" s="712"/>
      <c r="EB23" s="712"/>
      <c r="EC23" s="713"/>
    </row>
    <row r="24" spans="2:133" ht="11.25" customHeight="1" x14ac:dyDescent="0.2">
      <c r="B24" s="656" t="s">
        <v>292</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97" t="s">
        <v>130</v>
      </c>
      <c r="AA24" s="697"/>
      <c r="AB24" s="697"/>
      <c r="AC24" s="697"/>
      <c r="AD24" s="698" t="s">
        <v>247</v>
      </c>
      <c r="AE24" s="698"/>
      <c r="AF24" s="698"/>
      <c r="AG24" s="698"/>
      <c r="AH24" s="698"/>
      <c r="AI24" s="698"/>
      <c r="AJ24" s="698"/>
      <c r="AK24" s="698"/>
      <c r="AL24" s="662" t="s">
        <v>247</v>
      </c>
      <c r="AM24" s="663"/>
      <c r="AN24" s="663"/>
      <c r="AO24" s="699"/>
      <c r="AP24" s="656" t="s">
        <v>293</v>
      </c>
      <c r="AQ24" s="737"/>
      <c r="AR24" s="737"/>
      <c r="AS24" s="737"/>
      <c r="AT24" s="737"/>
      <c r="AU24" s="737"/>
      <c r="AV24" s="737"/>
      <c r="AW24" s="737"/>
      <c r="AX24" s="737"/>
      <c r="AY24" s="737"/>
      <c r="AZ24" s="737"/>
      <c r="BA24" s="737"/>
      <c r="BB24" s="737"/>
      <c r="BC24" s="737"/>
      <c r="BD24" s="737"/>
      <c r="BE24" s="737"/>
      <c r="BF24" s="738"/>
      <c r="BG24" s="659" t="s">
        <v>130</v>
      </c>
      <c r="BH24" s="660"/>
      <c r="BI24" s="660"/>
      <c r="BJ24" s="660"/>
      <c r="BK24" s="660"/>
      <c r="BL24" s="660"/>
      <c r="BM24" s="660"/>
      <c r="BN24" s="661"/>
      <c r="BO24" s="697" t="s">
        <v>130</v>
      </c>
      <c r="BP24" s="697"/>
      <c r="BQ24" s="697"/>
      <c r="BR24" s="697"/>
      <c r="BS24" s="698" t="s">
        <v>247</v>
      </c>
      <c r="BT24" s="698"/>
      <c r="BU24" s="698"/>
      <c r="BV24" s="698"/>
      <c r="BW24" s="698"/>
      <c r="BX24" s="698"/>
      <c r="BY24" s="698"/>
      <c r="BZ24" s="698"/>
      <c r="CA24" s="698"/>
      <c r="CB24" s="733"/>
      <c r="CD24" s="717" t="s">
        <v>294</v>
      </c>
      <c r="CE24" s="718"/>
      <c r="CF24" s="718"/>
      <c r="CG24" s="718"/>
      <c r="CH24" s="718"/>
      <c r="CI24" s="718"/>
      <c r="CJ24" s="718"/>
      <c r="CK24" s="718"/>
      <c r="CL24" s="718"/>
      <c r="CM24" s="718"/>
      <c r="CN24" s="718"/>
      <c r="CO24" s="718"/>
      <c r="CP24" s="718"/>
      <c r="CQ24" s="719"/>
      <c r="CR24" s="714">
        <v>5982403</v>
      </c>
      <c r="CS24" s="715"/>
      <c r="CT24" s="715"/>
      <c r="CU24" s="715"/>
      <c r="CV24" s="715"/>
      <c r="CW24" s="715"/>
      <c r="CX24" s="715"/>
      <c r="CY24" s="740"/>
      <c r="CZ24" s="741">
        <v>38.9</v>
      </c>
      <c r="DA24" s="723"/>
      <c r="DB24" s="723"/>
      <c r="DC24" s="743"/>
      <c r="DD24" s="739">
        <v>3576218</v>
      </c>
      <c r="DE24" s="715"/>
      <c r="DF24" s="715"/>
      <c r="DG24" s="715"/>
      <c r="DH24" s="715"/>
      <c r="DI24" s="715"/>
      <c r="DJ24" s="715"/>
      <c r="DK24" s="740"/>
      <c r="DL24" s="739">
        <v>3318005</v>
      </c>
      <c r="DM24" s="715"/>
      <c r="DN24" s="715"/>
      <c r="DO24" s="715"/>
      <c r="DP24" s="715"/>
      <c r="DQ24" s="715"/>
      <c r="DR24" s="715"/>
      <c r="DS24" s="715"/>
      <c r="DT24" s="715"/>
      <c r="DU24" s="715"/>
      <c r="DV24" s="740"/>
      <c r="DW24" s="741">
        <v>38.5</v>
      </c>
      <c r="DX24" s="723"/>
      <c r="DY24" s="723"/>
      <c r="DZ24" s="723"/>
      <c r="EA24" s="723"/>
      <c r="EB24" s="723"/>
      <c r="EC24" s="742"/>
    </row>
    <row r="25" spans="2:133" ht="11.25" customHeight="1" x14ac:dyDescent="0.2">
      <c r="B25" s="656" t="s">
        <v>295</v>
      </c>
      <c r="C25" s="657"/>
      <c r="D25" s="657"/>
      <c r="E25" s="657"/>
      <c r="F25" s="657"/>
      <c r="G25" s="657"/>
      <c r="H25" s="657"/>
      <c r="I25" s="657"/>
      <c r="J25" s="657"/>
      <c r="K25" s="657"/>
      <c r="L25" s="657"/>
      <c r="M25" s="657"/>
      <c r="N25" s="657"/>
      <c r="O25" s="657"/>
      <c r="P25" s="657"/>
      <c r="Q25" s="658"/>
      <c r="R25" s="659">
        <v>8964379</v>
      </c>
      <c r="S25" s="660"/>
      <c r="T25" s="660"/>
      <c r="U25" s="660"/>
      <c r="V25" s="660"/>
      <c r="W25" s="660"/>
      <c r="X25" s="660"/>
      <c r="Y25" s="661"/>
      <c r="Z25" s="697">
        <v>54</v>
      </c>
      <c r="AA25" s="697"/>
      <c r="AB25" s="697"/>
      <c r="AC25" s="697"/>
      <c r="AD25" s="698">
        <v>8397722</v>
      </c>
      <c r="AE25" s="698"/>
      <c r="AF25" s="698"/>
      <c r="AG25" s="698"/>
      <c r="AH25" s="698"/>
      <c r="AI25" s="698"/>
      <c r="AJ25" s="698"/>
      <c r="AK25" s="698"/>
      <c r="AL25" s="662">
        <v>99.6</v>
      </c>
      <c r="AM25" s="663"/>
      <c r="AN25" s="663"/>
      <c r="AO25" s="699"/>
      <c r="AP25" s="656" t="s">
        <v>296</v>
      </c>
      <c r="AQ25" s="737"/>
      <c r="AR25" s="737"/>
      <c r="AS25" s="737"/>
      <c r="AT25" s="737"/>
      <c r="AU25" s="737"/>
      <c r="AV25" s="737"/>
      <c r="AW25" s="737"/>
      <c r="AX25" s="737"/>
      <c r="AY25" s="737"/>
      <c r="AZ25" s="737"/>
      <c r="BA25" s="737"/>
      <c r="BB25" s="737"/>
      <c r="BC25" s="737"/>
      <c r="BD25" s="737"/>
      <c r="BE25" s="737"/>
      <c r="BF25" s="738"/>
      <c r="BG25" s="659" t="s">
        <v>247</v>
      </c>
      <c r="BH25" s="660"/>
      <c r="BI25" s="660"/>
      <c r="BJ25" s="660"/>
      <c r="BK25" s="660"/>
      <c r="BL25" s="660"/>
      <c r="BM25" s="660"/>
      <c r="BN25" s="661"/>
      <c r="BO25" s="697" t="s">
        <v>130</v>
      </c>
      <c r="BP25" s="697"/>
      <c r="BQ25" s="697"/>
      <c r="BR25" s="697"/>
      <c r="BS25" s="698" t="s">
        <v>247</v>
      </c>
      <c r="BT25" s="698"/>
      <c r="BU25" s="698"/>
      <c r="BV25" s="698"/>
      <c r="BW25" s="698"/>
      <c r="BX25" s="698"/>
      <c r="BY25" s="698"/>
      <c r="BZ25" s="698"/>
      <c r="CA25" s="698"/>
      <c r="CB25" s="733"/>
      <c r="CD25" s="656" t="s">
        <v>297</v>
      </c>
      <c r="CE25" s="657"/>
      <c r="CF25" s="657"/>
      <c r="CG25" s="657"/>
      <c r="CH25" s="657"/>
      <c r="CI25" s="657"/>
      <c r="CJ25" s="657"/>
      <c r="CK25" s="657"/>
      <c r="CL25" s="657"/>
      <c r="CM25" s="657"/>
      <c r="CN25" s="657"/>
      <c r="CO25" s="657"/>
      <c r="CP25" s="657"/>
      <c r="CQ25" s="658"/>
      <c r="CR25" s="659">
        <v>1673469</v>
      </c>
      <c r="CS25" s="672"/>
      <c r="CT25" s="672"/>
      <c r="CU25" s="672"/>
      <c r="CV25" s="672"/>
      <c r="CW25" s="672"/>
      <c r="CX25" s="672"/>
      <c r="CY25" s="673"/>
      <c r="CZ25" s="662">
        <v>10.9</v>
      </c>
      <c r="DA25" s="674"/>
      <c r="DB25" s="674"/>
      <c r="DC25" s="675"/>
      <c r="DD25" s="665">
        <v>1539156</v>
      </c>
      <c r="DE25" s="672"/>
      <c r="DF25" s="672"/>
      <c r="DG25" s="672"/>
      <c r="DH25" s="672"/>
      <c r="DI25" s="672"/>
      <c r="DJ25" s="672"/>
      <c r="DK25" s="673"/>
      <c r="DL25" s="665">
        <v>1506758</v>
      </c>
      <c r="DM25" s="672"/>
      <c r="DN25" s="672"/>
      <c r="DO25" s="672"/>
      <c r="DP25" s="672"/>
      <c r="DQ25" s="672"/>
      <c r="DR25" s="672"/>
      <c r="DS25" s="672"/>
      <c r="DT25" s="672"/>
      <c r="DU25" s="672"/>
      <c r="DV25" s="673"/>
      <c r="DW25" s="662">
        <v>17.5</v>
      </c>
      <c r="DX25" s="674"/>
      <c r="DY25" s="674"/>
      <c r="DZ25" s="674"/>
      <c r="EA25" s="674"/>
      <c r="EB25" s="674"/>
      <c r="EC25" s="686"/>
    </row>
    <row r="26" spans="2:133" ht="11.25" customHeight="1" x14ac:dyDescent="0.2">
      <c r="B26" s="656" t="s">
        <v>298</v>
      </c>
      <c r="C26" s="657"/>
      <c r="D26" s="657"/>
      <c r="E26" s="657"/>
      <c r="F26" s="657"/>
      <c r="G26" s="657"/>
      <c r="H26" s="657"/>
      <c r="I26" s="657"/>
      <c r="J26" s="657"/>
      <c r="K26" s="657"/>
      <c r="L26" s="657"/>
      <c r="M26" s="657"/>
      <c r="N26" s="657"/>
      <c r="O26" s="657"/>
      <c r="P26" s="657"/>
      <c r="Q26" s="658"/>
      <c r="R26" s="659">
        <v>3116</v>
      </c>
      <c r="S26" s="660"/>
      <c r="T26" s="660"/>
      <c r="U26" s="660"/>
      <c r="V26" s="660"/>
      <c r="W26" s="660"/>
      <c r="X26" s="660"/>
      <c r="Y26" s="661"/>
      <c r="Z26" s="697">
        <v>0</v>
      </c>
      <c r="AA26" s="697"/>
      <c r="AB26" s="697"/>
      <c r="AC26" s="697"/>
      <c r="AD26" s="698">
        <v>3116</v>
      </c>
      <c r="AE26" s="698"/>
      <c r="AF26" s="698"/>
      <c r="AG26" s="698"/>
      <c r="AH26" s="698"/>
      <c r="AI26" s="698"/>
      <c r="AJ26" s="698"/>
      <c r="AK26" s="698"/>
      <c r="AL26" s="662">
        <v>0</v>
      </c>
      <c r="AM26" s="663"/>
      <c r="AN26" s="663"/>
      <c r="AO26" s="699"/>
      <c r="AP26" s="656" t="s">
        <v>299</v>
      </c>
      <c r="AQ26" s="737"/>
      <c r="AR26" s="737"/>
      <c r="AS26" s="737"/>
      <c r="AT26" s="737"/>
      <c r="AU26" s="737"/>
      <c r="AV26" s="737"/>
      <c r="AW26" s="737"/>
      <c r="AX26" s="737"/>
      <c r="AY26" s="737"/>
      <c r="AZ26" s="737"/>
      <c r="BA26" s="737"/>
      <c r="BB26" s="737"/>
      <c r="BC26" s="737"/>
      <c r="BD26" s="737"/>
      <c r="BE26" s="737"/>
      <c r="BF26" s="738"/>
      <c r="BG26" s="659" t="s">
        <v>130</v>
      </c>
      <c r="BH26" s="660"/>
      <c r="BI26" s="660"/>
      <c r="BJ26" s="660"/>
      <c r="BK26" s="660"/>
      <c r="BL26" s="660"/>
      <c r="BM26" s="660"/>
      <c r="BN26" s="661"/>
      <c r="BO26" s="697" t="s">
        <v>247</v>
      </c>
      <c r="BP26" s="697"/>
      <c r="BQ26" s="697"/>
      <c r="BR26" s="697"/>
      <c r="BS26" s="698" t="s">
        <v>130</v>
      </c>
      <c r="BT26" s="698"/>
      <c r="BU26" s="698"/>
      <c r="BV26" s="698"/>
      <c r="BW26" s="698"/>
      <c r="BX26" s="698"/>
      <c r="BY26" s="698"/>
      <c r="BZ26" s="698"/>
      <c r="CA26" s="698"/>
      <c r="CB26" s="733"/>
      <c r="CD26" s="656" t="s">
        <v>300</v>
      </c>
      <c r="CE26" s="657"/>
      <c r="CF26" s="657"/>
      <c r="CG26" s="657"/>
      <c r="CH26" s="657"/>
      <c r="CI26" s="657"/>
      <c r="CJ26" s="657"/>
      <c r="CK26" s="657"/>
      <c r="CL26" s="657"/>
      <c r="CM26" s="657"/>
      <c r="CN26" s="657"/>
      <c r="CO26" s="657"/>
      <c r="CP26" s="657"/>
      <c r="CQ26" s="658"/>
      <c r="CR26" s="659">
        <v>922683</v>
      </c>
      <c r="CS26" s="660"/>
      <c r="CT26" s="660"/>
      <c r="CU26" s="660"/>
      <c r="CV26" s="660"/>
      <c r="CW26" s="660"/>
      <c r="CX26" s="660"/>
      <c r="CY26" s="661"/>
      <c r="CZ26" s="662">
        <v>6</v>
      </c>
      <c r="DA26" s="674"/>
      <c r="DB26" s="674"/>
      <c r="DC26" s="675"/>
      <c r="DD26" s="665">
        <v>788370</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4"/>
      <c r="DY26" s="674"/>
      <c r="DZ26" s="674"/>
      <c r="EA26" s="674"/>
      <c r="EB26" s="674"/>
      <c r="EC26" s="686"/>
    </row>
    <row r="27" spans="2:133" ht="11.25" customHeight="1" x14ac:dyDescent="0.2">
      <c r="B27" s="656" t="s">
        <v>301</v>
      </c>
      <c r="C27" s="657"/>
      <c r="D27" s="657"/>
      <c r="E27" s="657"/>
      <c r="F27" s="657"/>
      <c r="G27" s="657"/>
      <c r="H27" s="657"/>
      <c r="I27" s="657"/>
      <c r="J27" s="657"/>
      <c r="K27" s="657"/>
      <c r="L27" s="657"/>
      <c r="M27" s="657"/>
      <c r="N27" s="657"/>
      <c r="O27" s="657"/>
      <c r="P27" s="657"/>
      <c r="Q27" s="658"/>
      <c r="R27" s="659">
        <v>31549</v>
      </c>
      <c r="S27" s="660"/>
      <c r="T27" s="660"/>
      <c r="U27" s="660"/>
      <c r="V27" s="660"/>
      <c r="W27" s="660"/>
      <c r="X27" s="660"/>
      <c r="Y27" s="661"/>
      <c r="Z27" s="697">
        <v>0.2</v>
      </c>
      <c r="AA27" s="697"/>
      <c r="AB27" s="697"/>
      <c r="AC27" s="697"/>
      <c r="AD27" s="698" t="s">
        <v>130</v>
      </c>
      <c r="AE27" s="698"/>
      <c r="AF27" s="698"/>
      <c r="AG27" s="698"/>
      <c r="AH27" s="698"/>
      <c r="AI27" s="698"/>
      <c r="AJ27" s="698"/>
      <c r="AK27" s="698"/>
      <c r="AL27" s="662" t="s">
        <v>130</v>
      </c>
      <c r="AM27" s="663"/>
      <c r="AN27" s="663"/>
      <c r="AO27" s="699"/>
      <c r="AP27" s="656" t="s">
        <v>302</v>
      </c>
      <c r="AQ27" s="657"/>
      <c r="AR27" s="657"/>
      <c r="AS27" s="657"/>
      <c r="AT27" s="657"/>
      <c r="AU27" s="657"/>
      <c r="AV27" s="657"/>
      <c r="AW27" s="657"/>
      <c r="AX27" s="657"/>
      <c r="AY27" s="657"/>
      <c r="AZ27" s="657"/>
      <c r="BA27" s="657"/>
      <c r="BB27" s="657"/>
      <c r="BC27" s="657"/>
      <c r="BD27" s="657"/>
      <c r="BE27" s="657"/>
      <c r="BF27" s="658"/>
      <c r="BG27" s="659">
        <v>5329106</v>
      </c>
      <c r="BH27" s="660"/>
      <c r="BI27" s="660"/>
      <c r="BJ27" s="660"/>
      <c r="BK27" s="660"/>
      <c r="BL27" s="660"/>
      <c r="BM27" s="660"/>
      <c r="BN27" s="661"/>
      <c r="BO27" s="697">
        <v>100</v>
      </c>
      <c r="BP27" s="697"/>
      <c r="BQ27" s="697"/>
      <c r="BR27" s="697"/>
      <c r="BS27" s="698">
        <v>283820</v>
      </c>
      <c r="BT27" s="698"/>
      <c r="BU27" s="698"/>
      <c r="BV27" s="698"/>
      <c r="BW27" s="698"/>
      <c r="BX27" s="698"/>
      <c r="BY27" s="698"/>
      <c r="BZ27" s="698"/>
      <c r="CA27" s="698"/>
      <c r="CB27" s="733"/>
      <c r="CD27" s="656" t="s">
        <v>303</v>
      </c>
      <c r="CE27" s="657"/>
      <c r="CF27" s="657"/>
      <c r="CG27" s="657"/>
      <c r="CH27" s="657"/>
      <c r="CI27" s="657"/>
      <c r="CJ27" s="657"/>
      <c r="CK27" s="657"/>
      <c r="CL27" s="657"/>
      <c r="CM27" s="657"/>
      <c r="CN27" s="657"/>
      <c r="CO27" s="657"/>
      <c r="CP27" s="657"/>
      <c r="CQ27" s="658"/>
      <c r="CR27" s="659">
        <v>3238515</v>
      </c>
      <c r="CS27" s="672"/>
      <c r="CT27" s="672"/>
      <c r="CU27" s="672"/>
      <c r="CV27" s="672"/>
      <c r="CW27" s="672"/>
      <c r="CX27" s="672"/>
      <c r="CY27" s="673"/>
      <c r="CZ27" s="662">
        <v>21</v>
      </c>
      <c r="DA27" s="674"/>
      <c r="DB27" s="674"/>
      <c r="DC27" s="675"/>
      <c r="DD27" s="665">
        <v>989980</v>
      </c>
      <c r="DE27" s="672"/>
      <c r="DF27" s="672"/>
      <c r="DG27" s="672"/>
      <c r="DH27" s="672"/>
      <c r="DI27" s="672"/>
      <c r="DJ27" s="672"/>
      <c r="DK27" s="673"/>
      <c r="DL27" s="665">
        <v>883591</v>
      </c>
      <c r="DM27" s="672"/>
      <c r="DN27" s="672"/>
      <c r="DO27" s="672"/>
      <c r="DP27" s="672"/>
      <c r="DQ27" s="672"/>
      <c r="DR27" s="672"/>
      <c r="DS27" s="672"/>
      <c r="DT27" s="672"/>
      <c r="DU27" s="672"/>
      <c r="DV27" s="673"/>
      <c r="DW27" s="662">
        <v>10.199999999999999</v>
      </c>
      <c r="DX27" s="674"/>
      <c r="DY27" s="674"/>
      <c r="DZ27" s="674"/>
      <c r="EA27" s="674"/>
      <c r="EB27" s="674"/>
      <c r="EC27" s="686"/>
    </row>
    <row r="28" spans="2:133" ht="11.25" customHeight="1" x14ac:dyDescent="0.2">
      <c r="B28" s="656" t="s">
        <v>304</v>
      </c>
      <c r="C28" s="657"/>
      <c r="D28" s="657"/>
      <c r="E28" s="657"/>
      <c r="F28" s="657"/>
      <c r="G28" s="657"/>
      <c r="H28" s="657"/>
      <c r="I28" s="657"/>
      <c r="J28" s="657"/>
      <c r="K28" s="657"/>
      <c r="L28" s="657"/>
      <c r="M28" s="657"/>
      <c r="N28" s="657"/>
      <c r="O28" s="657"/>
      <c r="P28" s="657"/>
      <c r="Q28" s="658"/>
      <c r="R28" s="659">
        <v>157474</v>
      </c>
      <c r="S28" s="660"/>
      <c r="T28" s="660"/>
      <c r="U28" s="660"/>
      <c r="V28" s="660"/>
      <c r="W28" s="660"/>
      <c r="X28" s="660"/>
      <c r="Y28" s="661"/>
      <c r="Z28" s="697">
        <v>0.9</v>
      </c>
      <c r="AA28" s="697"/>
      <c r="AB28" s="697"/>
      <c r="AC28" s="697"/>
      <c r="AD28" s="698">
        <v>18322</v>
      </c>
      <c r="AE28" s="698"/>
      <c r="AF28" s="698"/>
      <c r="AG28" s="698"/>
      <c r="AH28" s="698"/>
      <c r="AI28" s="698"/>
      <c r="AJ28" s="698"/>
      <c r="AK28" s="698"/>
      <c r="AL28" s="662">
        <v>0.2</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305</v>
      </c>
      <c r="CE28" s="657"/>
      <c r="CF28" s="657"/>
      <c r="CG28" s="657"/>
      <c r="CH28" s="657"/>
      <c r="CI28" s="657"/>
      <c r="CJ28" s="657"/>
      <c r="CK28" s="657"/>
      <c r="CL28" s="657"/>
      <c r="CM28" s="657"/>
      <c r="CN28" s="657"/>
      <c r="CO28" s="657"/>
      <c r="CP28" s="657"/>
      <c r="CQ28" s="658"/>
      <c r="CR28" s="659">
        <v>1070419</v>
      </c>
      <c r="CS28" s="660"/>
      <c r="CT28" s="660"/>
      <c r="CU28" s="660"/>
      <c r="CV28" s="660"/>
      <c r="CW28" s="660"/>
      <c r="CX28" s="660"/>
      <c r="CY28" s="661"/>
      <c r="CZ28" s="662">
        <v>7</v>
      </c>
      <c r="DA28" s="674"/>
      <c r="DB28" s="674"/>
      <c r="DC28" s="675"/>
      <c r="DD28" s="665">
        <v>1047082</v>
      </c>
      <c r="DE28" s="660"/>
      <c r="DF28" s="660"/>
      <c r="DG28" s="660"/>
      <c r="DH28" s="660"/>
      <c r="DI28" s="660"/>
      <c r="DJ28" s="660"/>
      <c r="DK28" s="661"/>
      <c r="DL28" s="665">
        <v>927656</v>
      </c>
      <c r="DM28" s="660"/>
      <c r="DN28" s="660"/>
      <c r="DO28" s="660"/>
      <c r="DP28" s="660"/>
      <c r="DQ28" s="660"/>
      <c r="DR28" s="660"/>
      <c r="DS28" s="660"/>
      <c r="DT28" s="660"/>
      <c r="DU28" s="660"/>
      <c r="DV28" s="661"/>
      <c r="DW28" s="662">
        <v>10.8</v>
      </c>
      <c r="DX28" s="674"/>
      <c r="DY28" s="674"/>
      <c r="DZ28" s="674"/>
      <c r="EA28" s="674"/>
      <c r="EB28" s="674"/>
      <c r="EC28" s="686"/>
    </row>
    <row r="29" spans="2:133" ht="11.25" customHeight="1" x14ac:dyDescent="0.2">
      <c r="B29" s="656" t="s">
        <v>306</v>
      </c>
      <c r="C29" s="657"/>
      <c r="D29" s="657"/>
      <c r="E29" s="657"/>
      <c r="F29" s="657"/>
      <c r="G29" s="657"/>
      <c r="H29" s="657"/>
      <c r="I29" s="657"/>
      <c r="J29" s="657"/>
      <c r="K29" s="657"/>
      <c r="L29" s="657"/>
      <c r="M29" s="657"/>
      <c r="N29" s="657"/>
      <c r="O29" s="657"/>
      <c r="P29" s="657"/>
      <c r="Q29" s="658"/>
      <c r="R29" s="659">
        <v>28923</v>
      </c>
      <c r="S29" s="660"/>
      <c r="T29" s="660"/>
      <c r="U29" s="660"/>
      <c r="V29" s="660"/>
      <c r="W29" s="660"/>
      <c r="X29" s="660"/>
      <c r="Y29" s="661"/>
      <c r="Z29" s="697">
        <v>0.2</v>
      </c>
      <c r="AA29" s="697"/>
      <c r="AB29" s="697"/>
      <c r="AC29" s="697"/>
      <c r="AD29" s="698" t="s">
        <v>130</v>
      </c>
      <c r="AE29" s="698"/>
      <c r="AF29" s="698"/>
      <c r="AG29" s="698"/>
      <c r="AH29" s="698"/>
      <c r="AI29" s="698"/>
      <c r="AJ29" s="698"/>
      <c r="AK29" s="698"/>
      <c r="AL29" s="662" t="s">
        <v>130</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3"/>
      <c r="CD29" s="678" t="s">
        <v>307</v>
      </c>
      <c r="CE29" s="679"/>
      <c r="CF29" s="656" t="s">
        <v>72</v>
      </c>
      <c r="CG29" s="657"/>
      <c r="CH29" s="657"/>
      <c r="CI29" s="657"/>
      <c r="CJ29" s="657"/>
      <c r="CK29" s="657"/>
      <c r="CL29" s="657"/>
      <c r="CM29" s="657"/>
      <c r="CN29" s="657"/>
      <c r="CO29" s="657"/>
      <c r="CP29" s="657"/>
      <c r="CQ29" s="658"/>
      <c r="CR29" s="659">
        <v>1070419</v>
      </c>
      <c r="CS29" s="672"/>
      <c r="CT29" s="672"/>
      <c r="CU29" s="672"/>
      <c r="CV29" s="672"/>
      <c r="CW29" s="672"/>
      <c r="CX29" s="672"/>
      <c r="CY29" s="673"/>
      <c r="CZ29" s="662">
        <v>7</v>
      </c>
      <c r="DA29" s="674"/>
      <c r="DB29" s="674"/>
      <c r="DC29" s="675"/>
      <c r="DD29" s="665">
        <v>1047082</v>
      </c>
      <c r="DE29" s="672"/>
      <c r="DF29" s="672"/>
      <c r="DG29" s="672"/>
      <c r="DH29" s="672"/>
      <c r="DI29" s="672"/>
      <c r="DJ29" s="672"/>
      <c r="DK29" s="673"/>
      <c r="DL29" s="665">
        <v>927656</v>
      </c>
      <c r="DM29" s="672"/>
      <c r="DN29" s="672"/>
      <c r="DO29" s="672"/>
      <c r="DP29" s="672"/>
      <c r="DQ29" s="672"/>
      <c r="DR29" s="672"/>
      <c r="DS29" s="672"/>
      <c r="DT29" s="672"/>
      <c r="DU29" s="672"/>
      <c r="DV29" s="673"/>
      <c r="DW29" s="662">
        <v>10.8</v>
      </c>
      <c r="DX29" s="674"/>
      <c r="DY29" s="674"/>
      <c r="DZ29" s="674"/>
      <c r="EA29" s="674"/>
      <c r="EB29" s="674"/>
      <c r="EC29" s="686"/>
    </row>
    <row r="30" spans="2:133" ht="11.25" customHeight="1" x14ac:dyDescent="0.2">
      <c r="B30" s="656" t="s">
        <v>308</v>
      </c>
      <c r="C30" s="657"/>
      <c r="D30" s="657"/>
      <c r="E30" s="657"/>
      <c r="F30" s="657"/>
      <c r="G30" s="657"/>
      <c r="H30" s="657"/>
      <c r="I30" s="657"/>
      <c r="J30" s="657"/>
      <c r="K30" s="657"/>
      <c r="L30" s="657"/>
      <c r="M30" s="657"/>
      <c r="N30" s="657"/>
      <c r="O30" s="657"/>
      <c r="P30" s="657"/>
      <c r="Q30" s="658"/>
      <c r="R30" s="659">
        <v>3110876</v>
      </c>
      <c r="S30" s="660"/>
      <c r="T30" s="660"/>
      <c r="U30" s="660"/>
      <c r="V30" s="660"/>
      <c r="W30" s="660"/>
      <c r="X30" s="660"/>
      <c r="Y30" s="661"/>
      <c r="Z30" s="697">
        <v>18.7</v>
      </c>
      <c r="AA30" s="697"/>
      <c r="AB30" s="697"/>
      <c r="AC30" s="697"/>
      <c r="AD30" s="698" t="s">
        <v>247</v>
      </c>
      <c r="AE30" s="698"/>
      <c r="AF30" s="698"/>
      <c r="AG30" s="698"/>
      <c r="AH30" s="698"/>
      <c r="AI30" s="698"/>
      <c r="AJ30" s="698"/>
      <c r="AK30" s="698"/>
      <c r="AL30" s="662" t="s">
        <v>247</v>
      </c>
      <c r="AM30" s="663"/>
      <c r="AN30" s="663"/>
      <c r="AO30" s="699"/>
      <c r="AP30" s="711" t="s">
        <v>225</v>
      </c>
      <c r="AQ30" s="712"/>
      <c r="AR30" s="712"/>
      <c r="AS30" s="712"/>
      <c r="AT30" s="712"/>
      <c r="AU30" s="712"/>
      <c r="AV30" s="712"/>
      <c r="AW30" s="712"/>
      <c r="AX30" s="712"/>
      <c r="AY30" s="712"/>
      <c r="AZ30" s="712"/>
      <c r="BA30" s="712"/>
      <c r="BB30" s="712"/>
      <c r="BC30" s="712"/>
      <c r="BD30" s="712"/>
      <c r="BE30" s="712"/>
      <c r="BF30" s="713"/>
      <c r="BG30" s="711" t="s">
        <v>309</v>
      </c>
      <c r="BH30" s="731"/>
      <c r="BI30" s="731"/>
      <c r="BJ30" s="731"/>
      <c r="BK30" s="731"/>
      <c r="BL30" s="731"/>
      <c r="BM30" s="731"/>
      <c r="BN30" s="731"/>
      <c r="BO30" s="731"/>
      <c r="BP30" s="731"/>
      <c r="BQ30" s="732"/>
      <c r="BR30" s="711" t="s">
        <v>310</v>
      </c>
      <c r="BS30" s="731"/>
      <c r="BT30" s="731"/>
      <c r="BU30" s="731"/>
      <c r="BV30" s="731"/>
      <c r="BW30" s="731"/>
      <c r="BX30" s="731"/>
      <c r="BY30" s="731"/>
      <c r="BZ30" s="731"/>
      <c r="CA30" s="731"/>
      <c r="CB30" s="732"/>
      <c r="CD30" s="680"/>
      <c r="CE30" s="681"/>
      <c r="CF30" s="656" t="s">
        <v>311</v>
      </c>
      <c r="CG30" s="657"/>
      <c r="CH30" s="657"/>
      <c r="CI30" s="657"/>
      <c r="CJ30" s="657"/>
      <c r="CK30" s="657"/>
      <c r="CL30" s="657"/>
      <c r="CM30" s="657"/>
      <c r="CN30" s="657"/>
      <c r="CO30" s="657"/>
      <c r="CP30" s="657"/>
      <c r="CQ30" s="658"/>
      <c r="CR30" s="659">
        <v>1032576</v>
      </c>
      <c r="CS30" s="660"/>
      <c r="CT30" s="660"/>
      <c r="CU30" s="660"/>
      <c r="CV30" s="660"/>
      <c r="CW30" s="660"/>
      <c r="CX30" s="660"/>
      <c r="CY30" s="661"/>
      <c r="CZ30" s="662">
        <v>6.7</v>
      </c>
      <c r="DA30" s="674"/>
      <c r="DB30" s="674"/>
      <c r="DC30" s="675"/>
      <c r="DD30" s="665">
        <v>1009243</v>
      </c>
      <c r="DE30" s="660"/>
      <c r="DF30" s="660"/>
      <c r="DG30" s="660"/>
      <c r="DH30" s="660"/>
      <c r="DI30" s="660"/>
      <c r="DJ30" s="660"/>
      <c r="DK30" s="661"/>
      <c r="DL30" s="665">
        <v>889943</v>
      </c>
      <c r="DM30" s="660"/>
      <c r="DN30" s="660"/>
      <c r="DO30" s="660"/>
      <c r="DP30" s="660"/>
      <c r="DQ30" s="660"/>
      <c r="DR30" s="660"/>
      <c r="DS30" s="660"/>
      <c r="DT30" s="660"/>
      <c r="DU30" s="660"/>
      <c r="DV30" s="661"/>
      <c r="DW30" s="662">
        <v>10.3</v>
      </c>
      <c r="DX30" s="674"/>
      <c r="DY30" s="674"/>
      <c r="DZ30" s="674"/>
      <c r="EA30" s="674"/>
      <c r="EB30" s="674"/>
      <c r="EC30" s="686"/>
    </row>
    <row r="31" spans="2:133" ht="11.25" customHeight="1" x14ac:dyDescent="0.2">
      <c r="B31" s="734" t="s">
        <v>312</v>
      </c>
      <c r="C31" s="735"/>
      <c r="D31" s="735"/>
      <c r="E31" s="735"/>
      <c r="F31" s="735"/>
      <c r="G31" s="735"/>
      <c r="H31" s="735"/>
      <c r="I31" s="735"/>
      <c r="J31" s="735"/>
      <c r="K31" s="735"/>
      <c r="L31" s="735"/>
      <c r="M31" s="735"/>
      <c r="N31" s="735"/>
      <c r="O31" s="735"/>
      <c r="P31" s="735"/>
      <c r="Q31" s="736"/>
      <c r="R31" s="659" t="s">
        <v>130</v>
      </c>
      <c r="S31" s="660"/>
      <c r="T31" s="660"/>
      <c r="U31" s="660"/>
      <c r="V31" s="660"/>
      <c r="W31" s="660"/>
      <c r="X31" s="660"/>
      <c r="Y31" s="661"/>
      <c r="Z31" s="697" t="s">
        <v>247</v>
      </c>
      <c r="AA31" s="697"/>
      <c r="AB31" s="697"/>
      <c r="AC31" s="697"/>
      <c r="AD31" s="698" t="s">
        <v>247</v>
      </c>
      <c r="AE31" s="698"/>
      <c r="AF31" s="698"/>
      <c r="AG31" s="698"/>
      <c r="AH31" s="698"/>
      <c r="AI31" s="698"/>
      <c r="AJ31" s="698"/>
      <c r="AK31" s="698"/>
      <c r="AL31" s="662" t="s">
        <v>130</v>
      </c>
      <c r="AM31" s="663"/>
      <c r="AN31" s="663"/>
      <c r="AO31" s="699"/>
      <c r="AP31" s="725" t="s">
        <v>313</v>
      </c>
      <c r="AQ31" s="726"/>
      <c r="AR31" s="726"/>
      <c r="AS31" s="726"/>
      <c r="AT31" s="727" t="s">
        <v>314</v>
      </c>
      <c r="AU31" s="218"/>
      <c r="AV31" s="218"/>
      <c r="AW31" s="218"/>
      <c r="AX31" s="717" t="s">
        <v>191</v>
      </c>
      <c r="AY31" s="718"/>
      <c r="AZ31" s="718"/>
      <c r="BA31" s="718"/>
      <c r="BB31" s="718"/>
      <c r="BC31" s="718"/>
      <c r="BD31" s="718"/>
      <c r="BE31" s="718"/>
      <c r="BF31" s="719"/>
      <c r="BG31" s="721">
        <v>99.2</v>
      </c>
      <c r="BH31" s="722"/>
      <c r="BI31" s="722"/>
      <c r="BJ31" s="722"/>
      <c r="BK31" s="722"/>
      <c r="BL31" s="722"/>
      <c r="BM31" s="723">
        <v>96.1</v>
      </c>
      <c r="BN31" s="722"/>
      <c r="BO31" s="722"/>
      <c r="BP31" s="722"/>
      <c r="BQ31" s="724"/>
      <c r="BR31" s="721">
        <v>99.3</v>
      </c>
      <c r="BS31" s="722"/>
      <c r="BT31" s="722"/>
      <c r="BU31" s="722"/>
      <c r="BV31" s="722"/>
      <c r="BW31" s="722"/>
      <c r="BX31" s="723">
        <v>95.8</v>
      </c>
      <c r="BY31" s="722"/>
      <c r="BZ31" s="722"/>
      <c r="CA31" s="722"/>
      <c r="CB31" s="724"/>
      <c r="CD31" s="680"/>
      <c r="CE31" s="681"/>
      <c r="CF31" s="656" t="s">
        <v>315</v>
      </c>
      <c r="CG31" s="657"/>
      <c r="CH31" s="657"/>
      <c r="CI31" s="657"/>
      <c r="CJ31" s="657"/>
      <c r="CK31" s="657"/>
      <c r="CL31" s="657"/>
      <c r="CM31" s="657"/>
      <c r="CN31" s="657"/>
      <c r="CO31" s="657"/>
      <c r="CP31" s="657"/>
      <c r="CQ31" s="658"/>
      <c r="CR31" s="659">
        <v>37843</v>
      </c>
      <c r="CS31" s="672"/>
      <c r="CT31" s="672"/>
      <c r="CU31" s="672"/>
      <c r="CV31" s="672"/>
      <c r="CW31" s="672"/>
      <c r="CX31" s="672"/>
      <c r="CY31" s="673"/>
      <c r="CZ31" s="662">
        <v>0.2</v>
      </c>
      <c r="DA31" s="674"/>
      <c r="DB31" s="674"/>
      <c r="DC31" s="675"/>
      <c r="DD31" s="665">
        <v>37839</v>
      </c>
      <c r="DE31" s="672"/>
      <c r="DF31" s="672"/>
      <c r="DG31" s="672"/>
      <c r="DH31" s="672"/>
      <c r="DI31" s="672"/>
      <c r="DJ31" s="672"/>
      <c r="DK31" s="673"/>
      <c r="DL31" s="665">
        <v>37713</v>
      </c>
      <c r="DM31" s="672"/>
      <c r="DN31" s="672"/>
      <c r="DO31" s="672"/>
      <c r="DP31" s="672"/>
      <c r="DQ31" s="672"/>
      <c r="DR31" s="672"/>
      <c r="DS31" s="672"/>
      <c r="DT31" s="672"/>
      <c r="DU31" s="672"/>
      <c r="DV31" s="673"/>
      <c r="DW31" s="662">
        <v>0.4</v>
      </c>
      <c r="DX31" s="674"/>
      <c r="DY31" s="674"/>
      <c r="DZ31" s="674"/>
      <c r="EA31" s="674"/>
      <c r="EB31" s="674"/>
      <c r="EC31" s="686"/>
    </row>
    <row r="32" spans="2:133" ht="11.25" customHeight="1" x14ac:dyDescent="0.2">
      <c r="B32" s="656" t="s">
        <v>316</v>
      </c>
      <c r="C32" s="657"/>
      <c r="D32" s="657"/>
      <c r="E32" s="657"/>
      <c r="F32" s="657"/>
      <c r="G32" s="657"/>
      <c r="H32" s="657"/>
      <c r="I32" s="657"/>
      <c r="J32" s="657"/>
      <c r="K32" s="657"/>
      <c r="L32" s="657"/>
      <c r="M32" s="657"/>
      <c r="N32" s="657"/>
      <c r="O32" s="657"/>
      <c r="P32" s="657"/>
      <c r="Q32" s="658"/>
      <c r="R32" s="659">
        <v>1209247</v>
      </c>
      <c r="S32" s="660"/>
      <c r="T32" s="660"/>
      <c r="U32" s="660"/>
      <c r="V32" s="660"/>
      <c r="W32" s="660"/>
      <c r="X32" s="660"/>
      <c r="Y32" s="661"/>
      <c r="Z32" s="697">
        <v>7.3</v>
      </c>
      <c r="AA32" s="697"/>
      <c r="AB32" s="697"/>
      <c r="AC32" s="697"/>
      <c r="AD32" s="698" t="s">
        <v>130</v>
      </c>
      <c r="AE32" s="698"/>
      <c r="AF32" s="698"/>
      <c r="AG32" s="698"/>
      <c r="AH32" s="698"/>
      <c r="AI32" s="698"/>
      <c r="AJ32" s="698"/>
      <c r="AK32" s="698"/>
      <c r="AL32" s="662" t="s">
        <v>130</v>
      </c>
      <c r="AM32" s="663"/>
      <c r="AN32" s="663"/>
      <c r="AO32" s="699"/>
      <c r="AP32" s="700"/>
      <c r="AQ32" s="701"/>
      <c r="AR32" s="701"/>
      <c r="AS32" s="701"/>
      <c r="AT32" s="728"/>
      <c r="AU32" s="214" t="s">
        <v>317</v>
      </c>
      <c r="AX32" s="656" t="s">
        <v>318</v>
      </c>
      <c r="AY32" s="657"/>
      <c r="AZ32" s="657"/>
      <c r="BA32" s="657"/>
      <c r="BB32" s="657"/>
      <c r="BC32" s="657"/>
      <c r="BD32" s="657"/>
      <c r="BE32" s="657"/>
      <c r="BF32" s="658"/>
      <c r="BG32" s="730">
        <v>99.3</v>
      </c>
      <c r="BH32" s="672"/>
      <c r="BI32" s="672"/>
      <c r="BJ32" s="672"/>
      <c r="BK32" s="672"/>
      <c r="BL32" s="672"/>
      <c r="BM32" s="663">
        <v>98.6</v>
      </c>
      <c r="BN32" s="672"/>
      <c r="BO32" s="672"/>
      <c r="BP32" s="672"/>
      <c r="BQ32" s="695"/>
      <c r="BR32" s="730">
        <v>99.3</v>
      </c>
      <c r="BS32" s="672"/>
      <c r="BT32" s="672"/>
      <c r="BU32" s="672"/>
      <c r="BV32" s="672"/>
      <c r="BW32" s="672"/>
      <c r="BX32" s="663">
        <v>98.3</v>
      </c>
      <c r="BY32" s="672"/>
      <c r="BZ32" s="672"/>
      <c r="CA32" s="672"/>
      <c r="CB32" s="695"/>
      <c r="CD32" s="682"/>
      <c r="CE32" s="683"/>
      <c r="CF32" s="656" t="s">
        <v>319</v>
      </c>
      <c r="CG32" s="657"/>
      <c r="CH32" s="657"/>
      <c r="CI32" s="657"/>
      <c r="CJ32" s="657"/>
      <c r="CK32" s="657"/>
      <c r="CL32" s="657"/>
      <c r="CM32" s="657"/>
      <c r="CN32" s="657"/>
      <c r="CO32" s="657"/>
      <c r="CP32" s="657"/>
      <c r="CQ32" s="658"/>
      <c r="CR32" s="659" t="s">
        <v>130</v>
      </c>
      <c r="CS32" s="660"/>
      <c r="CT32" s="660"/>
      <c r="CU32" s="660"/>
      <c r="CV32" s="660"/>
      <c r="CW32" s="660"/>
      <c r="CX32" s="660"/>
      <c r="CY32" s="661"/>
      <c r="CZ32" s="662" t="s">
        <v>130</v>
      </c>
      <c r="DA32" s="674"/>
      <c r="DB32" s="674"/>
      <c r="DC32" s="675"/>
      <c r="DD32" s="665" t="s">
        <v>130</v>
      </c>
      <c r="DE32" s="660"/>
      <c r="DF32" s="660"/>
      <c r="DG32" s="660"/>
      <c r="DH32" s="660"/>
      <c r="DI32" s="660"/>
      <c r="DJ32" s="660"/>
      <c r="DK32" s="661"/>
      <c r="DL32" s="665" t="s">
        <v>130</v>
      </c>
      <c r="DM32" s="660"/>
      <c r="DN32" s="660"/>
      <c r="DO32" s="660"/>
      <c r="DP32" s="660"/>
      <c r="DQ32" s="660"/>
      <c r="DR32" s="660"/>
      <c r="DS32" s="660"/>
      <c r="DT32" s="660"/>
      <c r="DU32" s="660"/>
      <c r="DV32" s="661"/>
      <c r="DW32" s="662" t="s">
        <v>130</v>
      </c>
      <c r="DX32" s="674"/>
      <c r="DY32" s="674"/>
      <c r="DZ32" s="674"/>
      <c r="EA32" s="674"/>
      <c r="EB32" s="674"/>
      <c r="EC32" s="686"/>
    </row>
    <row r="33" spans="2:133" ht="11.25" customHeight="1" x14ac:dyDescent="0.2">
      <c r="B33" s="656" t="s">
        <v>320</v>
      </c>
      <c r="C33" s="657"/>
      <c r="D33" s="657"/>
      <c r="E33" s="657"/>
      <c r="F33" s="657"/>
      <c r="G33" s="657"/>
      <c r="H33" s="657"/>
      <c r="I33" s="657"/>
      <c r="J33" s="657"/>
      <c r="K33" s="657"/>
      <c r="L33" s="657"/>
      <c r="M33" s="657"/>
      <c r="N33" s="657"/>
      <c r="O33" s="657"/>
      <c r="P33" s="657"/>
      <c r="Q33" s="658"/>
      <c r="R33" s="659">
        <v>29564</v>
      </c>
      <c r="S33" s="660"/>
      <c r="T33" s="660"/>
      <c r="U33" s="660"/>
      <c r="V33" s="660"/>
      <c r="W33" s="660"/>
      <c r="X33" s="660"/>
      <c r="Y33" s="661"/>
      <c r="Z33" s="697">
        <v>0.2</v>
      </c>
      <c r="AA33" s="697"/>
      <c r="AB33" s="697"/>
      <c r="AC33" s="697"/>
      <c r="AD33" s="698">
        <v>1876</v>
      </c>
      <c r="AE33" s="698"/>
      <c r="AF33" s="698"/>
      <c r="AG33" s="698"/>
      <c r="AH33" s="698"/>
      <c r="AI33" s="698"/>
      <c r="AJ33" s="698"/>
      <c r="AK33" s="698"/>
      <c r="AL33" s="662">
        <v>0</v>
      </c>
      <c r="AM33" s="663"/>
      <c r="AN33" s="663"/>
      <c r="AO33" s="699"/>
      <c r="AP33" s="702"/>
      <c r="AQ33" s="703"/>
      <c r="AR33" s="703"/>
      <c r="AS33" s="703"/>
      <c r="AT33" s="729"/>
      <c r="AU33" s="219"/>
      <c r="AV33" s="219"/>
      <c r="AW33" s="219"/>
      <c r="AX33" s="640" t="s">
        <v>321</v>
      </c>
      <c r="AY33" s="641"/>
      <c r="AZ33" s="641"/>
      <c r="BA33" s="641"/>
      <c r="BB33" s="641"/>
      <c r="BC33" s="641"/>
      <c r="BD33" s="641"/>
      <c r="BE33" s="641"/>
      <c r="BF33" s="642"/>
      <c r="BG33" s="720">
        <v>99</v>
      </c>
      <c r="BH33" s="644"/>
      <c r="BI33" s="644"/>
      <c r="BJ33" s="644"/>
      <c r="BK33" s="644"/>
      <c r="BL33" s="644"/>
      <c r="BM33" s="690">
        <v>93.9</v>
      </c>
      <c r="BN33" s="644"/>
      <c r="BO33" s="644"/>
      <c r="BP33" s="644"/>
      <c r="BQ33" s="707"/>
      <c r="BR33" s="720">
        <v>99.2</v>
      </c>
      <c r="BS33" s="644"/>
      <c r="BT33" s="644"/>
      <c r="BU33" s="644"/>
      <c r="BV33" s="644"/>
      <c r="BW33" s="644"/>
      <c r="BX33" s="690">
        <v>93.7</v>
      </c>
      <c r="BY33" s="644"/>
      <c r="BZ33" s="644"/>
      <c r="CA33" s="644"/>
      <c r="CB33" s="707"/>
      <c r="CD33" s="656" t="s">
        <v>322</v>
      </c>
      <c r="CE33" s="657"/>
      <c r="CF33" s="657"/>
      <c r="CG33" s="657"/>
      <c r="CH33" s="657"/>
      <c r="CI33" s="657"/>
      <c r="CJ33" s="657"/>
      <c r="CK33" s="657"/>
      <c r="CL33" s="657"/>
      <c r="CM33" s="657"/>
      <c r="CN33" s="657"/>
      <c r="CO33" s="657"/>
      <c r="CP33" s="657"/>
      <c r="CQ33" s="658"/>
      <c r="CR33" s="659">
        <v>7257111</v>
      </c>
      <c r="CS33" s="672"/>
      <c r="CT33" s="672"/>
      <c r="CU33" s="672"/>
      <c r="CV33" s="672"/>
      <c r="CW33" s="672"/>
      <c r="CX33" s="672"/>
      <c r="CY33" s="673"/>
      <c r="CZ33" s="662">
        <v>47.2</v>
      </c>
      <c r="DA33" s="674"/>
      <c r="DB33" s="674"/>
      <c r="DC33" s="675"/>
      <c r="DD33" s="665">
        <v>6083909</v>
      </c>
      <c r="DE33" s="672"/>
      <c r="DF33" s="672"/>
      <c r="DG33" s="672"/>
      <c r="DH33" s="672"/>
      <c r="DI33" s="672"/>
      <c r="DJ33" s="672"/>
      <c r="DK33" s="673"/>
      <c r="DL33" s="665">
        <v>3583287</v>
      </c>
      <c r="DM33" s="672"/>
      <c r="DN33" s="672"/>
      <c r="DO33" s="672"/>
      <c r="DP33" s="672"/>
      <c r="DQ33" s="672"/>
      <c r="DR33" s="672"/>
      <c r="DS33" s="672"/>
      <c r="DT33" s="672"/>
      <c r="DU33" s="672"/>
      <c r="DV33" s="673"/>
      <c r="DW33" s="662">
        <v>41.5</v>
      </c>
      <c r="DX33" s="674"/>
      <c r="DY33" s="674"/>
      <c r="DZ33" s="674"/>
      <c r="EA33" s="674"/>
      <c r="EB33" s="674"/>
      <c r="EC33" s="686"/>
    </row>
    <row r="34" spans="2:133" ht="11.25" customHeight="1" x14ac:dyDescent="0.2">
      <c r="B34" s="656" t="s">
        <v>323</v>
      </c>
      <c r="C34" s="657"/>
      <c r="D34" s="657"/>
      <c r="E34" s="657"/>
      <c r="F34" s="657"/>
      <c r="G34" s="657"/>
      <c r="H34" s="657"/>
      <c r="I34" s="657"/>
      <c r="J34" s="657"/>
      <c r="K34" s="657"/>
      <c r="L34" s="657"/>
      <c r="M34" s="657"/>
      <c r="N34" s="657"/>
      <c r="O34" s="657"/>
      <c r="P34" s="657"/>
      <c r="Q34" s="658"/>
      <c r="R34" s="659">
        <v>64806</v>
      </c>
      <c r="S34" s="660"/>
      <c r="T34" s="660"/>
      <c r="U34" s="660"/>
      <c r="V34" s="660"/>
      <c r="W34" s="660"/>
      <c r="X34" s="660"/>
      <c r="Y34" s="661"/>
      <c r="Z34" s="697">
        <v>0.4</v>
      </c>
      <c r="AA34" s="697"/>
      <c r="AB34" s="697"/>
      <c r="AC34" s="697"/>
      <c r="AD34" s="698" t="s">
        <v>247</v>
      </c>
      <c r="AE34" s="698"/>
      <c r="AF34" s="698"/>
      <c r="AG34" s="698"/>
      <c r="AH34" s="698"/>
      <c r="AI34" s="698"/>
      <c r="AJ34" s="698"/>
      <c r="AK34" s="698"/>
      <c r="AL34" s="662" t="s">
        <v>130</v>
      </c>
      <c r="AM34" s="663"/>
      <c r="AN34" s="663"/>
      <c r="AO34" s="699"/>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1979429</v>
      </c>
      <c r="CS34" s="660"/>
      <c r="CT34" s="660"/>
      <c r="CU34" s="660"/>
      <c r="CV34" s="660"/>
      <c r="CW34" s="660"/>
      <c r="CX34" s="660"/>
      <c r="CY34" s="661"/>
      <c r="CZ34" s="662">
        <v>12.9</v>
      </c>
      <c r="DA34" s="674"/>
      <c r="DB34" s="674"/>
      <c r="DC34" s="675"/>
      <c r="DD34" s="665">
        <v>1544252</v>
      </c>
      <c r="DE34" s="660"/>
      <c r="DF34" s="660"/>
      <c r="DG34" s="660"/>
      <c r="DH34" s="660"/>
      <c r="DI34" s="660"/>
      <c r="DJ34" s="660"/>
      <c r="DK34" s="661"/>
      <c r="DL34" s="665">
        <v>1229305</v>
      </c>
      <c r="DM34" s="660"/>
      <c r="DN34" s="660"/>
      <c r="DO34" s="660"/>
      <c r="DP34" s="660"/>
      <c r="DQ34" s="660"/>
      <c r="DR34" s="660"/>
      <c r="DS34" s="660"/>
      <c r="DT34" s="660"/>
      <c r="DU34" s="660"/>
      <c r="DV34" s="661"/>
      <c r="DW34" s="662">
        <v>14.3</v>
      </c>
      <c r="DX34" s="674"/>
      <c r="DY34" s="674"/>
      <c r="DZ34" s="674"/>
      <c r="EA34" s="674"/>
      <c r="EB34" s="674"/>
      <c r="EC34" s="686"/>
    </row>
    <row r="35" spans="2:133" ht="11.25" customHeight="1" x14ac:dyDescent="0.2">
      <c r="B35" s="656" t="s">
        <v>325</v>
      </c>
      <c r="C35" s="657"/>
      <c r="D35" s="657"/>
      <c r="E35" s="657"/>
      <c r="F35" s="657"/>
      <c r="G35" s="657"/>
      <c r="H35" s="657"/>
      <c r="I35" s="657"/>
      <c r="J35" s="657"/>
      <c r="K35" s="657"/>
      <c r="L35" s="657"/>
      <c r="M35" s="657"/>
      <c r="N35" s="657"/>
      <c r="O35" s="657"/>
      <c r="P35" s="657"/>
      <c r="Q35" s="658"/>
      <c r="R35" s="659">
        <v>364171</v>
      </c>
      <c r="S35" s="660"/>
      <c r="T35" s="660"/>
      <c r="U35" s="660"/>
      <c r="V35" s="660"/>
      <c r="W35" s="660"/>
      <c r="X35" s="660"/>
      <c r="Y35" s="661"/>
      <c r="Z35" s="697">
        <v>2.2000000000000002</v>
      </c>
      <c r="AA35" s="697"/>
      <c r="AB35" s="697"/>
      <c r="AC35" s="697"/>
      <c r="AD35" s="698" t="s">
        <v>130</v>
      </c>
      <c r="AE35" s="698"/>
      <c r="AF35" s="698"/>
      <c r="AG35" s="698"/>
      <c r="AH35" s="698"/>
      <c r="AI35" s="698"/>
      <c r="AJ35" s="698"/>
      <c r="AK35" s="698"/>
      <c r="AL35" s="662" t="s">
        <v>130</v>
      </c>
      <c r="AM35" s="663"/>
      <c r="AN35" s="663"/>
      <c r="AO35" s="699"/>
      <c r="AP35" s="222"/>
      <c r="AQ35" s="711" t="s">
        <v>326</v>
      </c>
      <c r="AR35" s="712"/>
      <c r="AS35" s="712"/>
      <c r="AT35" s="712"/>
      <c r="AU35" s="712"/>
      <c r="AV35" s="712"/>
      <c r="AW35" s="712"/>
      <c r="AX35" s="712"/>
      <c r="AY35" s="712"/>
      <c r="AZ35" s="712"/>
      <c r="BA35" s="712"/>
      <c r="BB35" s="712"/>
      <c r="BC35" s="712"/>
      <c r="BD35" s="712"/>
      <c r="BE35" s="712"/>
      <c r="BF35" s="713"/>
      <c r="BG35" s="711" t="s">
        <v>327</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328</v>
      </c>
      <c r="CE35" s="657"/>
      <c r="CF35" s="657"/>
      <c r="CG35" s="657"/>
      <c r="CH35" s="657"/>
      <c r="CI35" s="657"/>
      <c r="CJ35" s="657"/>
      <c r="CK35" s="657"/>
      <c r="CL35" s="657"/>
      <c r="CM35" s="657"/>
      <c r="CN35" s="657"/>
      <c r="CO35" s="657"/>
      <c r="CP35" s="657"/>
      <c r="CQ35" s="658"/>
      <c r="CR35" s="659">
        <v>268005</v>
      </c>
      <c r="CS35" s="672"/>
      <c r="CT35" s="672"/>
      <c r="CU35" s="672"/>
      <c r="CV35" s="672"/>
      <c r="CW35" s="672"/>
      <c r="CX35" s="672"/>
      <c r="CY35" s="673"/>
      <c r="CZ35" s="662">
        <v>1.7</v>
      </c>
      <c r="DA35" s="674"/>
      <c r="DB35" s="674"/>
      <c r="DC35" s="675"/>
      <c r="DD35" s="665">
        <v>226148</v>
      </c>
      <c r="DE35" s="672"/>
      <c r="DF35" s="672"/>
      <c r="DG35" s="672"/>
      <c r="DH35" s="672"/>
      <c r="DI35" s="672"/>
      <c r="DJ35" s="672"/>
      <c r="DK35" s="673"/>
      <c r="DL35" s="665">
        <v>226148</v>
      </c>
      <c r="DM35" s="672"/>
      <c r="DN35" s="672"/>
      <c r="DO35" s="672"/>
      <c r="DP35" s="672"/>
      <c r="DQ35" s="672"/>
      <c r="DR35" s="672"/>
      <c r="DS35" s="672"/>
      <c r="DT35" s="672"/>
      <c r="DU35" s="672"/>
      <c r="DV35" s="673"/>
      <c r="DW35" s="662">
        <v>2.6</v>
      </c>
      <c r="DX35" s="674"/>
      <c r="DY35" s="674"/>
      <c r="DZ35" s="674"/>
      <c r="EA35" s="674"/>
      <c r="EB35" s="674"/>
      <c r="EC35" s="686"/>
    </row>
    <row r="36" spans="2:133" ht="11.25" customHeight="1" x14ac:dyDescent="0.2">
      <c r="B36" s="656" t="s">
        <v>329</v>
      </c>
      <c r="C36" s="657"/>
      <c r="D36" s="657"/>
      <c r="E36" s="657"/>
      <c r="F36" s="657"/>
      <c r="G36" s="657"/>
      <c r="H36" s="657"/>
      <c r="I36" s="657"/>
      <c r="J36" s="657"/>
      <c r="K36" s="657"/>
      <c r="L36" s="657"/>
      <c r="M36" s="657"/>
      <c r="N36" s="657"/>
      <c r="O36" s="657"/>
      <c r="P36" s="657"/>
      <c r="Q36" s="658"/>
      <c r="R36" s="659">
        <v>1331403</v>
      </c>
      <c r="S36" s="660"/>
      <c r="T36" s="660"/>
      <c r="U36" s="660"/>
      <c r="V36" s="660"/>
      <c r="W36" s="660"/>
      <c r="X36" s="660"/>
      <c r="Y36" s="661"/>
      <c r="Z36" s="697">
        <v>8</v>
      </c>
      <c r="AA36" s="697"/>
      <c r="AB36" s="697"/>
      <c r="AC36" s="697"/>
      <c r="AD36" s="698" t="s">
        <v>130</v>
      </c>
      <c r="AE36" s="698"/>
      <c r="AF36" s="698"/>
      <c r="AG36" s="698"/>
      <c r="AH36" s="698"/>
      <c r="AI36" s="698"/>
      <c r="AJ36" s="698"/>
      <c r="AK36" s="698"/>
      <c r="AL36" s="662" t="s">
        <v>247</v>
      </c>
      <c r="AM36" s="663"/>
      <c r="AN36" s="663"/>
      <c r="AO36" s="699"/>
      <c r="AP36" s="222"/>
      <c r="AQ36" s="708" t="s">
        <v>330</v>
      </c>
      <c r="AR36" s="709"/>
      <c r="AS36" s="709"/>
      <c r="AT36" s="709"/>
      <c r="AU36" s="709"/>
      <c r="AV36" s="709"/>
      <c r="AW36" s="709"/>
      <c r="AX36" s="709"/>
      <c r="AY36" s="710"/>
      <c r="AZ36" s="714">
        <v>1701656</v>
      </c>
      <c r="BA36" s="715"/>
      <c r="BB36" s="715"/>
      <c r="BC36" s="715"/>
      <c r="BD36" s="715"/>
      <c r="BE36" s="715"/>
      <c r="BF36" s="716"/>
      <c r="BG36" s="717" t="s">
        <v>331</v>
      </c>
      <c r="BH36" s="718"/>
      <c r="BI36" s="718"/>
      <c r="BJ36" s="718"/>
      <c r="BK36" s="718"/>
      <c r="BL36" s="718"/>
      <c r="BM36" s="718"/>
      <c r="BN36" s="718"/>
      <c r="BO36" s="718"/>
      <c r="BP36" s="718"/>
      <c r="BQ36" s="718"/>
      <c r="BR36" s="718"/>
      <c r="BS36" s="718"/>
      <c r="BT36" s="718"/>
      <c r="BU36" s="719"/>
      <c r="BV36" s="714">
        <v>13310</v>
      </c>
      <c r="BW36" s="715"/>
      <c r="BX36" s="715"/>
      <c r="BY36" s="715"/>
      <c r="BZ36" s="715"/>
      <c r="CA36" s="715"/>
      <c r="CB36" s="716"/>
      <c r="CD36" s="656" t="s">
        <v>332</v>
      </c>
      <c r="CE36" s="657"/>
      <c r="CF36" s="657"/>
      <c r="CG36" s="657"/>
      <c r="CH36" s="657"/>
      <c r="CI36" s="657"/>
      <c r="CJ36" s="657"/>
      <c r="CK36" s="657"/>
      <c r="CL36" s="657"/>
      <c r="CM36" s="657"/>
      <c r="CN36" s="657"/>
      <c r="CO36" s="657"/>
      <c r="CP36" s="657"/>
      <c r="CQ36" s="658"/>
      <c r="CR36" s="659">
        <v>2072944</v>
      </c>
      <c r="CS36" s="660"/>
      <c r="CT36" s="660"/>
      <c r="CU36" s="660"/>
      <c r="CV36" s="660"/>
      <c r="CW36" s="660"/>
      <c r="CX36" s="660"/>
      <c r="CY36" s="661"/>
      <c r="CZ36" s="662">
        <v>13.5</v>
      </c>
      <c r="DA36" s="674"/>
      <c r="DB36" s="674"/>
      <c r="DC36" s="675"/>
      <c r="DD36" s="665">
        <v>1858218</v>
      </c>
      <c r="DE36" s="660"/>
      <c r="DF36" s="660"/>
      <c r="DG36" s="660"/>
      <c r="DH36" s="660"/>
      <c r="DI36" s="660"/>
      <c r="DJ36" s="660"/>
      <c r="DK36" s="661"/>
      <c r="DL36" s="665">
        <v>1219937</v>
      </c>
      <c r="DM36" s="660"/>
      <c r="DN36" s="660"/>
      <c r="DO36" s="660"/>
      <c r="DP36" s="660"/>
      <c r="DQ36" s="660"/>
      <c r="DR36" s="660"/>
      <c r="DS36" s="660"/>
      <c r="DT36" s="660"/>
      <c r="DU36" s="660"/>
      <c r="DV36" s="661"/>
      <c r="DW36" s="662">
        <v>14.1</v>
      </c>
      <c r="DX36" s="674"/>
      <c r="DY36" s="674"/>
      <c r="DZ36" s="674"/>
      <c r="EA36" s="674"/>
      <c r="EB36" s="674"/>
      <c r="EC36" s="686"/>
    </row>
    <row r="37" spans="2:133" ht="11.25" customHeight="1" x14ac:dyDescent="0.2">
      <c r="B37" s="656" t="s">
        <v>333</v>
      </c>
      <c r="C37" s="657"/>
      <c r="D37" s="657"/>
      <c r="E37" s="657"/>
      <c r="F37" s="657"/>
      <c r="G37" s="657"/>
      <c r="H37" s="657"/>
      <c r="I37" s="657"/>
      <c r="J37" s="657"/>
      <c r="K37" s="657"/>
      <c r="L37" s="657"/>
      <c r="M37" s="657"/>
      <c r="N37" s="657"/>
      <c r="O37" s="657"/>
      <c r="P37" s="657"/>
      <c r="Q37" s="658"/>
      <c r="R37" s="659">
        <v>472680</v>
      </c>
      <c r="S37" s="660"/>
      <c r="T37" s="660"/>
      <c r="U37" s="660"/>
      <c r="V37" s="660"/>
      <c r="W37" s="660"/>
      <c r="X37" s="660"/>
      <c r="Y37" s="661"/>
      <c r="Z37" s="697">
        <v>2.8</v>
      </c>
      <c r="AA37" s="697"/>
      <c r="AB37" s="697"/>
      <c r="AC37" s="697"/>
      <c r="AD37" s="698">
        <v>12815</v>
      </c>
      <c r="AE37" s="698"/>
      <c r="AF37" s="698"/>
      <c r="AG37" s="698"/>
      <c r="AH37" s="698"/>
      <c r="AI37" s="698"/>
      <c r="AJ37" s="698"/>
      <c r="AK37" s="698"/>
      <c r="AL37" s="662">
        <v>0.2</v>
      </c>
      <c r="AM37" s="663"/>
      <c r="AN37" s="663"/>
      <c r="AO37" s="699"/>
      <c r="AQ37" s="692" t="s">
        <v>334</v>
      </c>
      <c r="AR37" s="693"/>
      <c r="AS37" s="693"/>
      <c r="AT37" s="693"/>
      <c r="AU37" s="693"/>
      <c r="AV37" s="693"/>
      <c r="AW37" s="693"/>
      <c r="AX37" s="693"/>
      <c r="AY37" s="694"/>
      <c r="AZ37" s="659">
        <v>572069</v>
      </c>
      <c r="BA37" s="660"/>
      <c r="BB37" s="660"/>
      <c r="BC37" s="660"/>
      <c r="BD37" s="672"/>
      <c r="BE37" s="672"/>
      <c r="BF37" s="695"/>
      <c r="BG37" s="656" t="s">
        <v>335</v>
      </c>
      <c r="BH37" s="657"/>
      <c r="BI37" s="657"/>
      <c r="BJ37" s="657"/>
      <c r="BK37" s="657"/>
      <c r="BL37" s="657"/>
      <c r="BM37" s="657"/>
      <c r="BN37" s="657"/>
      <c r="BO37" s="657"/>
      <c r="BP37" s="657"/>
      <c r="BQ37" s="657"/>
      <c r="BR37" s="657"/>
      <c r="BS37" s="657"/>
      <c r="BT37" s="657"/>
      <c r="BU37" s="658"/>
      <c r="BV37" s="659">
        <v>-3071</v>
      </c>
      <c r="BW37" s="660"/>
      <c r="BX37" s="660"/>
      <c r="BY37" s="660"/>
      <c r="BZ37" s="660"/>
      <c r="CA37" s="660"/>
      <c r="CB37" s="696"/>
      <c r="CD37" s="656" t="s">
        <v>336</v>
      </c>
      <c r="CE37" s="657"/>
      <c r="CF37" s="657"/>
      <c r="CG37" s="657"/>
      <c r="CH37" s="657"/>
      <c r="CI37" s="657"/>
      <c r="CJ37" s="657"/>
      <c r="CK37" s="657"/>
      <c r="CL37" s="657"/>
      <c r="CM37" s="657"/>
      <c r="CN37" s="657"/>
      <c r="CO37" s="657"/>
      <c r="CP37" s="657"/>
      <c r="CQ37" s="658"/>
      <c r="CR37" s="659">
        <v>525398</v>
      </c>
      <c r="CS37" s="672"/>
      <c r="CT37" s="672"/>
      <c r="CU37" s="672"/>
      <c r="CV37" s="672"/>
      <c r="CW37" s="672"/>
      <c r="CX37" s="672"/>
      <c r="CY37" s="673"/>
      <c r="CZ37" s="662">
        <v>3.4</v>
      </c>
      <c r="DA37" s="674"/>
      <c r="DB37" s="674"/>
      <c r="DC37" s="675"/>
      <c r="DD37" s="665">
        <v>522508</v>
      </c>
      <c r="DE37" s="672"/>
      <c r="DF37" s="672"/>
      <c r="DG37" s="672"/>
      <c r="DH37" s="672"/>
      <c r="DI37" s="672"/>
      <c r="DJ37" s="672"/>
      <c r="DK37" s="673"/>
      <c r="DL37" s="665">
        <v>522508</v>
      </c>
      <c r="DM37" s="672"/>
      <c r="DN37" s="672"/>
      <c r="DO37" s="672"/>
      <c r="DP37" s="672"/>
      <c r="DQ37" s="672"/>
      <c r="DR37" s="672"/>
      <c r="DS37" s="672"/>
      <c r="DT37" s="672"/>
      <c r="DU37" s="672"/>
      <c r="DV37" s="673"/>
      <c r="DW37" s="662">
        <v>6.1</v>
      </c>
      <c r="DX37" s="674"/>
      <c r="DY37" s="674"/>
      <c r="DZ37" s="674"/>
      <c r="EA37" s="674"/>
      <c r="EB37" s="674"/>
      <c r="EC37" s="686"/>
    </row>
    <row r="38" spans="2:133" ht="11.25" customHeight="1" x14ac:dyDescent="0.2">
      <c r="B38" s="656" t="s">
        <v>337</v>
      </c>
      <c r="C38" s="657"/>
      <c r="D38" s="657"/>
      <c r="E38" s="657"/>
      <c r="F38" s="657"/>
      <c r="G38" s="657"/>
      <c r="H38" s="657"/>
      <c r="I38" s="657"/>
      <c r="J38" s="657"/>
      <c r="K38" s="657"/>
      <c r="L38" s="657"/>
      <c r="M38" s="657"/>
      <c r="N38" s="657"/>
      <c r="O38" s="657"/>
      <c r="P38" s="657"/>
      <c r="Q38" s="658"/>
      <c r="R38" s="659">
        <v>833400</v>
      </c>
      <c r="S38" s="660"/>
      <c r="T38" s="660"/>
      <c r="U38" s="660"/>
      <c r="V38" s="660"/>
      <c r="W38" s="660"/>
      <c r="X38" s="660"/>
      <c r="Y38" s="661"/>
      <c r="Z38" s="697">
        <v>5</v>
      </c>
      <c r="AA38" s="697"/>
      <c r="AB38" s="697"/>
      <c r="AC38" s="697"/>
      <c r="AD38" s="698" t="s">
        <v>130</v>
      </c>
      <c r="AE38" s="698"/>
      <c r="AF38" s="698"/>
      <c r="AG38" s="698"/>
      <c r="AH38" s="698"/>
      <c r="AI38" s="698"/>
      <c r="AJ38" s="698"/>
      <c r="AK38" s="698"/>
      <c r="AL38" s="662" t="s">
        <v>247</v>
      </c>
      <c r="AM38" s="663"/>
      <c r="AN38" s="663"/>
      <c r="AO38" s="699"/>
      <c r="AQ38" s="692" t="s">
        <v>338</v>
      </c>
      <c r="AR38" s="693"/>
      <c r="AS38" s="693"/>
      <c r="AT38" s="693"/>
      <c r="AU38" s="693"/>
      <c r="AV38" s="693"/>
      <c r="AW38" s="693"/>
      <c r="AX38" s="693"/>
      <c r="AY38" s="694"/>
      <c r="AZ38" s="659" t="s">
        <v>130</v>
      </c>
      <c r="BA38" s="660"/>
      <c r="BB38" s="660"/>
      <c r="BC38" s="660"/>
      <c r="BD38" s="672"/>
      <c r="BE38" s="672"/>
      <c r="BF38" s="695"/>
      <c r="BG38" s="656" t="s">
        <v>339</v>
      </c>
      <c r="BH38" s="657"/>
      <c r="BI38" s="657"/>
      <c r="BJ38" s="657"/>
      <c r="BK38" s="657"/>
      <c r="BL38" s="657"/>
      <c r="BM38" s="657"/>
      <c r="BN38" s="657"/>
      <c r="BO38" s="657"/>
      <c r="BP38" s="657"/>
      <c r="BQ38" s="657"/>
      <c r="BR38" s="657"/>
      <c r="BS38" s="657"/>
      <c r="BT38" s="657"/>
      <c r="BU38" s="658"/>
      <c r="BV38" s="659">
        <v>3446</v>
      </c>
      <c r="BW38" s="660"/>
      <c r="BX38" s="660"/>
      <c r="BY38" s="660"/>
      <c r="BZ38" s="660"/>
      <c r="CA38" s="660"/>
      <c r="CB38" s="696"/>
      <c r="CD38" s="656" t="s">
        <v>340</v>
      </c>
      <c r="CE38" s="657"/>
      <c r="CF38" s="657"/>
      <c r="CG38" s="657"/>
      <c r="CH38" s="657"/>
      <c r="CI38" s="657"/>
      <c r="CJ38" s="657"/>
      <c r="CK38" s="657"/>
      <c r="CL38" s="657"/>
      <c r="CM38" s="657"/>
      <c r="CN38" s="657"/>
      <c r="CO38" s="657"/>
      <c r="CP38" s="657"/>
      <c r="CQ38" s="658"/>
      <c r="CR38" s="659">
        <v>1129587</v>
      </c>
      <c r="CS38" s="660"/>
      <c r="CT38" s="660"/>
      <c r="CU38" s="660"/>
      <c r="CV38" s="660"/>
      <c r="CW38" s="660"/>
      <c r="CX38" s="660"/>
      <c r="CY38" s="661"/>
      <c r="CZ38" s="662">
        <v>7.3</v>
      </c>
      <c r="DA38" s="674"/>
      <c r="DB38" s="674"/>
      <c r="DC38" s="675"/>
      <c r="DD38" s="665">
        <v>951393</v>
      </c>
      <c r="DE38" s="660"/>
      <c r="DF38" s="660"/>
      <c r="DG38" s="660"/>
      <c r="DH38" s="660"/>
      <c r="DI38" s="660"/>
      <c r="DJ38" s="660"/>
      <c r="DK38" s="661"/>
      <c r="DL38" s="665">
        <v>907897</v>
      </c>
      <c r="DM38" s="660"/>
      <c r="DN38" s="660"/>
      <c r="DO38" s="660"/>
      <c r="DP38" s="660"/>
      <c r="DQ38" s="660"/>
      <c r="DR38" s="660"/>
      <c r="DS38" s="660"/>
      <c r="DT38" s="660"/>
      <c r="DU38" s="660"/>
      <c r="DV38" s="661"/>
      <c r="DW38" s="662">
        <v>10.5</v>
      </c>
      <c r="DX38" s="674"/>
      <c r="DY38" s="674"/>
      <c r="DZ38" s="674"/>
      <c r="EA38" s="674"/>
      <c r="EB38" s="674"/>
      <c r="EC38" s="686"/>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247</v>
      </c>
      <c r="S39" s="660"/>
      <c r="T39" s="660"/>
      <c r="U39" s="660"/>
      <c r="V39" s="660"/>
      <c r="W39" s="660"/>
      <c r="X39" s="660"/>
      <c r="Y39" s="661"/>
      <c r="Z39" s="697" t="s">
        <v>247</v>
      </c>
      <c r="AA39" s="697"/>
      <c r="AB39" s="697"/>
      <c r="AC39" s="697"/>
      <c r="AD39" s="698" t="s">
        <v>247</v>
      </c>
      <c r="AE39" s="698"/>
      <c r="AF39" s="698"/>
      <c r="AG39" s="698"/>
      <c r="AH39" s="698"/>
      <c r="AI39" s="698"/>
      <c r="AJ39" s="698"/>
      <c r="AK39" s="698"/>
      <c r="AL39" s="662" t="s">
        <v>130</v>
      </c>
      <c r="AM39" s="663"/>
      <c r="AN39" s="663"/>
      <c r="AO39" s="699"/>
      <c r="AQ39" s="692" t="s">
        <v>342</v>
      </c>
      <c r="AR39" s="693"/>
      <c r="AS39" s="693"/>
      <c r="AT39" s="693"/>
      <c r="AU39" s="693"/>
      <c r="AV39" s="693"/>
      <c r="AW39" s="693"/>
      <c r="AX39" s="693"/>
      <c r="AY39" s="694"/>
      <c r="AZ39" s="659" t="s">
        <v>247</v>
      </c>
      <c r="BA39" s="660"/>
      <c r="BB39" s="660"/>
      <c r="BC39" s="660"/>
      <c r="BD39" s="672"/>
      <c r="BE39" s="672"/>
      <c r="BF39" s="695"/>
      <c r="BG39" s="656" t="s">
        <v>343</v>
      </c>
      <c r="BH39" s="657"/>
      <c r="BI39" s="657"/>
      <c r="BJ39" s="657"/>
      <c r="BK39" s="657"/>
      <c r="BL39" s="657"/>
      <c r="BM39" s="657"/>
      <c r="BN39" s="657"/>
      <c r="BO39" s="657"/>
      <c r="BP39" s="657"/>
      <c r="BQ39" s="657"/>
      <c r="BR39" s="657"/>
      <c r="BS39" s="657"/>
      <c r="BT39" s="657"/>
      <c r="BU39" s="658"/>
      <c r="BV39" s="659">
        <v>5088</v>
      </c>
      <c r="BW39" s="660"/>
      <c r="BX39" s="660"/>
      <c r="BY39" s="660"/>
      <c r="BZ39" s="660"/>
      <c r="CA39" s="660"/>
      <c r="CB39" s="696"/>
      <c r="CD39" s="656" t="s">
        <v>344</v>
      </c>
      <c r="CE39" s="657"/>
      <c r="CF39" s="657"/>
      <c r="CG39" s="657"/>
      <c r="CH39" s="657"/>
      <c r="CI39" s="657"/>
      <c r="CJ39" s="657"/>
      <c r="CK39" s="657"/>
      <c r="CL39" s="657"/>
      <c r="CM39" s="657"/>
      <c r="CN39" s="657"/>
      <c r="CO39" s="657"/>
      <c r="CP39" s="657"/>
      <c r="CQ39" s="658"/>
      <c r="CR39" s="659">
        <v>1489868</v>
      </c>
      <c r="CS39" s="672"/>
      <c r="CT39" s="672"/>
      <c r="CU39" s="672"/>
      <c r="CV39" s="672"/>
      <c r="CW39" s="672"/>
      <c r="CX39" s="672"/>
      <c r="CY39" s="673"/>
      <c r="CZ39" s="662">
        <v>9.6999999999999993</v>
      </c>
      <c r="DA39" s="674"/>
      <c r="DB39" s="674"/>
      <c r="DC39" s="675"/>
      <c r="DD39" s="665">
        <v>1453300</v>
      </c>
      <c r="DE39" s="672"/>
      <c r="DF39" s="672"/>
      <c r="DG39" s="672"/>
      <c r="DH39" s="672"/>
      <c r="DI39" s="672"/>
      <c r="DJ39" s="672"/>
      <c r="DK39" s="673"/>
      <c r="DL39" s="665" t="s">
        <v>130</v>
      </c>
      <c r="DM39" s="672"/>
      <c r="DN39" s="672"/>
      <c r="DO39" s="672"/>
      <c r="DP39" s="672"/>
      <c r="DQ39" s="672"/>
      <c r="DR39" s="672"/>
      <c r="DS39" s="672"/>
      <c r="DT39" s="672"/>
      <c r="DU39" s="672"/>
      <c r="DV39" s="673"/>
      <c r="DW39" s="662" t="s">
        <v>130</v>
      </c>
      <c r="DX39" s="674"/>
      <c r="DY39" s="674"/>
      <c r="DZ39" s="674"/>
      <c r="EA39" s="674"/>
      <c r="EB39" s="674"/>
      <c r="EC39" s="686"/>
    </row>
    <row r="40" spans="2:133" ht="11.25" customHeight="1" x14ac:dyDescent="0.2">
      <c r="B40" s="656" t="s">
        <v>345</v>
      </c>
      <c r="C40" s="657"/>
      <c r="D40" s="657"/>
      <c r="E40" s="657"/>
      <c r="F40" s="657"/>
      <c r="G40" s="657"/>
      <c r="H40" s="657"/>
      <c r="I40" s="657"/>
      <c r="J40" s="657"/>
      <c r="K40" s="657"/>
      <c r="L40" s="657"/>
      <c r="M40" s="657"/>
      <c r="N40" s="657"/>
      <c r="O40" s="657"/>
      <c r="P40" s="657"/>
      <c r="Q40" s="658"/>
      <c r="R40" s="659">
        <v>191000</v>
      </c>
      <c r="S40" s="660"/>
      <c r="T40" s="660"/>
      <c r="U40" s="660"/>
      <c r="V40" s="660"/>
      <c r="W40" s="660"/>
      <c r="X40" s="660"/>
      <c r="Y40" s="661"/>
      <c r="Z40" s="697">
        <v>1.2</v>
      </c>
      <c r="AA40" s="697"/>
      <c r="AB40" s="697"/>
      <c r="AC40" s="697"/>
      <c r="AD40" s="698" t="s">
        <v>247</v>
      </c>
      <c r="AE40" s="698"/>
      <c r="AF40" s="698"/>
      <c r="AG40" s="698"/>
      <c r="AH40" s="698"/>
      <c r="AI40" s="698"/>
      <c r="AJ40" s="698"/>
      <c r="AK40" s="698"/>
      <c r="AL40" s="662" t="s">
        <v>130</v>
      </c>
      <c r="AM40" s="663"/>
      <c r="AN40" s="663"/>
      <c r="AO40" s="699"/>
      <c r="AQ40" s="692" t="s">
        <v>346</v>
      </c>
      <c r="AR40" s="693"/>
      <c r="AS40" s="693"/>
      <c r="AT40" s="693"/>
      <c r="AU40" s="693"/>
      <c r="AV40" s="693"/>
      <c r="AW40" s="693"/>
      <c r="AX40" s="693"/>
      <c r="AY40" s="694"/>
      <c r="AZ40" s="659" t="s">
        <v>130</v>
      </c>
      <c r="BA40" s="660"/>
      <c r="BB40" s="660"/>
      <c r="BC40" s="660"/>
      <c r="BD40" s="672"/>
      <c r="BE40" s="672"/>
      <c r="BF40" s="695"/>
      <c r="BG40" s="700" t="s">
        <v>347</v>
      </c>
      <c r="BH40" s="701"/>
      <c r="BI40" s="701"/>
      <c r="BJ40" s="701"/>
      <c r="BK40" s="701"/>
      <c r="BL40" s="223"/>
      <c r="BM40" s="657" t="s">
        <v>348</v>
      </c>
      <c r="BN40" s="657"/>
      <c r="BO40" s="657"/>
      <c r="BP40" s="657"/>
      <c r="BQ40" s="657"/>
      <c r="BR40" s="657"/>
      <c r="BS40" s="657"/>
      <c r="BT40" s="657"/>
      <c r="BU40" s="658"/>
      <c r="BV40" s="659">
        <v>101</v>
      </c>
      <c r="BW40" s="660"/>
      <c r="BX40" s="660"/>
      <c r="BY40" s="660"/>
      <c r="BZ40" s="660"/>
      <c r="CA40" s="660"/>
      <c r="CB40" s="696"/>
      <c r="CD40" s="656" t="s">
        <v>349</v>
      </c>
      <c r="CE40" s="657"/>
      <c r="CF40" s="657"/>
      <c r="CG40" s="657"/>
      <c r="CH40" s="657"/>
      <c r="CI40" s="657"/>
      <c r="CJ40" s="657"/>
      <c r="CK40" s="657"/>
      <c r="CL40" s="657"/>
      <c r="CM40" s="657"/>
      <c r="CN40" s="657"/>
      <c r="CO40" s="657"/>
      <c r="CP40" s="657"/>
      <c r="CQ40" s="658"/>
      <c r="CR40" s="659">
        <v>317278</v>
      </c>
      <c r="CS40" s="660"/>
      <c r="CT40" s="660"/>
      <c r="CU40" s="660"/>
      <c r="CV40" s="660"/>
      <c r="CW40" s="660"/>
      <c r="CX40" s="660"/>
      <c r="CY40" s="661"/>
      <c r="CZ40" s="662">
        <v>2.1</v>
      </c>
      <c r="DA40" s="674"/>
      <c r="DB40" s="674"/>
      <c r="DC40" s="675"/>
      <c r="DD40" s="665">
        <v>50598</v>
      </c>
      <c r="DE40" s="660"/>
      <c r="DF40" s="660"/>
      <c r="DG40" s="660"/>
      <c r="DH40" s="660"/>
      <c r="DI40" s="660"/>
      <c r="DJ40" s="660"/>
      <c r="DK40" s="661"/>
      <c r="DL40" s="665" t="s">
        <v>130</v>
      </c>
      <c r="DM40" s="660"/>
      <c r="DN40" s="660"/>
      <c r="DO40" s="660"/>
      <c r="DP40" s="660"/>
      <c r="DQ40" s="660"/>
      <c r="DR40" s="660"/>
      <c r="DS40" s="660"/>
      <c r="DT40" s="660"/>
      <c r="DU40" s="660"/>
      <c r="DV40" s="661"/>
      <c r="DW40" s="662" t="s">
        <v>247</v>
      </c>
      <c r="DX40" s="674"/>
      <c r="DY40" s="674"/>
      <c r="DZ40" s="674"/>
      <c r="EA40" s="674"/>
      <c r="EB40" s="674"/>
      <c r="EC40" s="686"/>
    </row>
    <row r="41" spans="2:133" ht="11.25" customHeight="1" x14ac:dyDescent="0.2">
      <c r="B41" s="640" t="s">
        <v>350</v>
      </c>
      <c r="C41" s="641"/>
      <c r="D41" s="641"/>
      <c r="E41" s="641"/>
      <c r="F41" s="641"/>
      <c r="G41" s="641"/>
      <c r="H41" s="641"/>
      <c r="I41" s="641"/>
      <c r="J41" s="641"/>
      <c r="K41" s="641"/>
      <c r="L41" s="641"/>
      <c r="M41" s="641"/>
      <c r="N41" s="641"/>
      <c r="O41" s="641"/>
      <c r="P41" s="641"/>
      <c r="Q41" s="642"/>
      <c r="R41" s="643">
        <v>16601588</v>
      </c>
      <c r="S41" s="684"/>
      <c r="T41" s="684"/>
      <c r="U41" s="684"/>
      <c r="V41" s="684"/>
      <c r="W41" s="684"/>
      <c r="X41" s="684"/>
      <c r="Y41" s="687"/>
      <c r="Z41" s="688">
        <v>100</v>
      </c>
      <c r="AA41" s="688"/>
      <c r="AB41" s="688"/>
      <c r="AC41" s="688"/>
      <c r="AD41" s="689">
        <v>8433851</v>
      </c>
      <c r="AE41" s="689"/>
      <c r="AF41" s="689"/>
      <c r="AG41" s="689"/>
      <c r="AH41" s="689"/>
      <c r="AI41" s="689"/>
      <c r="AJ41" s="689"/>
      <c r="AK41" s="689"/>
      <c r="AL41" s="646">
        <v>100</v>
      </c>
      <c r="AM41" s="690"/>
      <c r="AN41" s="690"/>
      <c r="AO41" s="691"/>
      <c r="AQ41" s="692" t="s">
        <v>351</v>
      </c>
      <c r="AR41" s="693"/>
      <c r="AS41" s="693"/>
      <c r="AT41" s="693"/>
      <c r="AU41" s="693"/>
      <c r="AV41" s="693"/>
      <c r="AW41" s="693"/>
      <c r="AX41" s="693"/>
      <c r="AY41" s="694"/>
      <c r="AZ41" s="659">
        <v>190459</v>
      </c>
      <c r="BA41" s="660"/>
      <c r="BB41" s="660"/>
      <c r="BC41" s="660"/>
      <c r="BD41" s="672"/>
      <c r="BE41" s="672"/>
      <c r="BF41" s="695"/>
      <c r="BG41" s="700"/>
      <c r="BH41" s="701"/>
      <c r="BI41" s="701"/>
      <c r="BJ41" s="701"/>
      <c r="BK41" s="701"/>
      <c r="BL41" s="223"/>
      <c r="BM41" s="657" t="s">
        <v>352</v>
      </c>
      <c r="BN41" s="657"/>
      <c r="BO41" s="657"/>
      <c r="BP41" s="657"/>
      <c r="BQ41" s="657"/>
      <c r="BR41" s="657"/>
      <c r="BS41" s="657"/>
      <c r="BT41" s="657"/>
      <c r="BU41" s="658"/>
      <c r="BV41" s="659" t="s">
        <v>247</v>
      </c>
      <c r="BW41" s="660"/>
      <c r="BX41" s="660"/>
      <c r="BY41" s="660"/>
      <c r="BZ41" s="660"/>
      <c r="CA41" s="660"/>
      <c r="CB41" s="696"/>
      <c r="CD41" s="656" t="s">
        <v>353</v>
      </c>
      <c r="CE41" s="657"/>
      <c r="CF41" s="657"/>
      <c r="CG41" s="657"/>
      <c r="CH41" s="657"/>
      <c r="CI41" s="657"/>
      <c r="CJ41" s="657"/>
      <c r="CK41" s="657"/>
      <c r="CL41" s="657"/>
      <c r="CM41" s="657"/>
      <c r="CN41" s="657"/>
      <c r="CO41" s="657"/>
      <c r="CP41" s="657"/>
      <c r="CQ41" s="658"/>
      <c r="CR41" s="659" t="s">
        <v>130</v>
      </c>
      <c r="CS41" s="672"/>
      <c r="CT41" s="672"/>
      <c r="CU41" s="672"/>
      <c r="CV41" s="672"/>
      <c r="CW41" s="672"/>
      <c r="CX41" s="672"/>
      <c r="CY41" s="673"/>
      <c r="CZ41" s="662" t="s">
        <v>130</v>
      </c>
      <c r="DA41" s="674"/>
      <c r="DB41" s="674"/>
      <c r="DC41" s="675"/>
      <c r="DD41" s="665" t="s">
        <v>130</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2">
      <c r="AQ42" s="704" t="s">
        <v>354</v>
      </c>
      <c r="AR42" s="705"/>
      <c r="AS42" s="705"/>
      <c r="AT42" s="705"/>
      <c r="AU42" s="705"/>
      <c r="AV42" s="705"/>
      <c r="AW42" s="705"/>
      <c r="AX42" s="705"/>
      <c r="AY42" s="706"/>
      <c r="AZ42" s="643">
        <v>939128</v>
      </c>
      <c r="BA42" s="684"/>
      <c r="BB42" s="684"/>
      <c r="BC42" s="684"/>
      <c r="BD42" s="644"/>
      <c r="BE42" s="644"/>
      <c r="BF42" s="707"/>
      <c r="BG42" s="702"/>
      <c r="BH42" s="703"/>
      <c r="BI42" s="703"/>
      <c r="BJ42" s="703"/>
      <c r="BK42" s="703"/>
      <c r="BL42" s="224"/>
      <c r="BM42" s="641" t="s">
        <v>355</v>
      </c>
      <c r="BN42" s="641"/>
      <c r="BO42" s="641"/>
      <c r="BP42" s="641"/>
      <c r="BQ42" s="641"/>
      <c r="BR42" s="641"/>
      <c r="BS42" s="641"/>
      <c r="BT42" s="641"/>
      <c r="BU42" s="642"/>
      <c r="BV42" s="643">
        <v>386</v>
      </c>
      <c r="BW42" s="684"/>
      <c r="BX42" s="684"/>
      <c r="BY42" s="684"/>
      <c r="BZ42" s="684"/>
      <c r="CA42" s="684"/>
      <c r="CB42" s="685"/>
      <c r="CD42" s="656" t="s">
        <v>356</v>
      </c>
      <c r="CE42" s="657"/>
      <c r="CF42" s="657"/>
      <c r="CG42" s="657"/>
      <c r="CH42" s="657"/>
      <c r="CI42" s="657"/>
      <c r="CJ42" s="657"/>
      <c r="CK42" s="657"/>
      <c r="CL42" s="657"/>
      <c r="CM42" s="657"/>
      <c r="CN42" s="657"/>
      <c r="CO42" s="657"/>
      <c r="CP42" s="657"/>
      <c r="CQ42" s="658"/>
      <c r="CR42" s="659">
        <v>2150346</v>
      </c>
      <c r="CS42" s="672"/>
      <c r="CT42" s="672"/>
      <c r="CU42" s="672"/>
      <c r="CV42" s="672"/>
      <c r="CW42" s="672"/>
      <c r="CX42" s="672"/>
      <c r="CY42" s="673"/>
      <c r="CZ42" s="662">
        <v>14</v>
      </c>
      <c r="DA42" s="674"/>
      <c r="DB42" s="674"/>
      <c r="DC42" s="675"/>
      <c r="DD42" s="665">
        <v>362057</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24911</v>
      </c>
      <c r="CS43" s="672"/>
      <c r="CT43" s="672"/>
      <c r="CU43" s="672"/>
      <c r="CV43" s="672"/>
      <c r="CW43" s="672"/>
      <c r="CX43" s="672"/>
      <c r="CY43" s="673"/>
      <c r="CZ43" s="662">
        <v>0.2</v>
      </c>
      <c r="DA43" s="674"/>
      <c r="DB43" s="674"/>
      <c r="DC43" s="675"/>
      <c r="DD43" s="665">
        <v>24911</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2">
      <c r="B44" s="676" t="s">
        <v>359</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307</v>
      </c>
      <c r="CE44" s="679"/>
      <c r="CF44" s="656" t="s">
        <v>360</v>
      </c>
      <c r="CG44" s="657"/>
      <c r="CH44" s="657"/>
      <c r="CI44" s="657"/>
      <c r="CJ44" s="657"/>
      <c r="CK44" s="657"/>
      <c r="CL44" s="657"/>
      <c r="CM44" s="657"/>
      <c r="CN44" s="657"/>
      <c r="CO44" s="657"/>
      <c r="CP44" s="657"/>
      <c r="CQ44" s="658"/>
      <c r="CR44" s="659">
        <v>2147617</v>
      </c>
      <c r="CS44" s="660"/>
      <c r="CT44" s="660"/>
      <c r="CU44" s="660"/>
      <c r="CV44" s="660"/>
      <c r="CW44" s="660"/>
      <c r="CX44" s="660"/>
      <c r="CY44" s="661"/>
      <c r="CZ44" s="662">
        <v>14</v>
      </c>
      <c r="DA44" s="663"/>
      <c r="DB44" s="663"/>
      <c r="DC44" s="664"/>
      <c r="DD44" s="665">
        <v>362057</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2">
      <c r="B45" s="676" t="s">
        <v>361</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362</v>
      </c>
      <c r="CG45" s="657"/>
      <c r="CH45" s="657"/>
      <c r="CI45" s="657"/>
      <c r="CJ45" s="657"/>
      <c r="CK45" s="657"/>
      <c r="CL45" s="657"/>
      <c r="CM45" s="657"/>
      <c r="CN45" s="657"/>
      <c r="CO45" s="657"/>
      <c r="CP45" s="657"/>
      <c r="CQ45" s="658"/>
      <c r="CR45" s="659">
        <v>1397376</v>
      </c>
      <c r="CS45" s="672"/>
      <c r="CT45" s="672"/>
      <c r="CU45" s="672"/>
      <c r="CV45" s="672"/>
      <c r="CW45" s="672"/>
      <c r="CX45" s="672"/>
      <c r="CY45" s="673"/>
      <c r="CZ45" s="662">
        <v>9.1</v>
      </c>
      <c r="DA45" s="674"/>
      <c r="DB45" s="674"/>
      <c r="DC45" s="675"/>
      <c r="DD45" s="665">
        <v>70708</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2">
      <c r="B46" s="225"/>
      <c r="CD46" s="680"/>
      <c r="CE46" s="681"/>
      <c r="CF46" s="656" t="s">
        <v>363</v>
      </c>
      <c r="CG46" s="657"/>
      <c r="CH46" s="657"/>
      <c r="CI46" s="657"/>
      <c r="CJ46" s="657"/>
      <c r="CK46" s="657"/>
      <c r="CL46" s="657"/>
      <c r="CM46" s="657"/>
      <c r="CN46" s="657"/>
      <c r="CO46" s="657"/>
      <c r="CP46" s="657"/>
      <c r="CQ46" s="658"/>
      <c r="CR46" s="659">
        <v>659910</v>
      </c>
      <c r="CS46" s="660"/>
      <c r="CT46" s="660"/>
      <c r="CU46" s="660"/>
      <c r="CV46" s="660"/>
      <c r="CW46" s="660"/>
      <c r="CX46" s="660"/>
      <c r="CY46" s="661"/>
      <c r="CZ46" s="662">
        <v>4.3</v>
      </c>
      <c r="DA46" s="663"/>
      <c r="DB46" s="663"/>
      <c r="DC46" s="664"/>
      <c r="DD46" s="665">
        <v>264035</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2">
      <c r="B47" s="225"/>
      <c r="CD47" s="680"/>
      <c r="CE47" s="681"/>
      <c r="CF47" s="656" t="s">
        <v>364</v>
      </c>
      <c r="CG47" s="657"/>
      <c r="CH47" s="657"/>
      <c r="CI47" s="657"/>
      <c r="CJ47" s="657"/>
      <c r="CK47" s="657"/>
      <c r="CL47" s="657"/>
      <c r="CM47" s="657"/>
      <c r="CN47" s="657"/>
      <c r="CO47" s="657"/>
      <c r="CP47" s="657"/>
      <c r="CQ47" s="658"/>
      <c r="CR47" s="659">
        <v>2729</v>
      </c>
      <c r="CS47" s="672"/>
      <c r="CT47" s="672"/>
      <c r="CU47" s="672"/>
      <c r="CV47" s="672"/>
      <c r="CW47" s="672"/>
      <c r="CX47" s="672"/>
      <c r="CY47" s="673"/>
      <c r="CZ47" s="662">
        <v>0</v>
      </c>
      <c r="DA47" s="674"/>
      <c r="DB47" s="674"/>
      <c r="DC47" s="675"/>
      <c r="DD47" s="665" t="s">
        <v>247</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ht="11" x14ac:dyDescent="0.2">
      <c r="B48" s="225"/>
      <c r="CD48" s="682"/>
      <c r="CE48" s="683"/>
      <c r="CF48" s="656" t="s">
        <v>365</v>
      </c>
      <c r="CG48" s="657"/>
      <c r="CH48" s="657"/>
      <c r="CI48" s="657"/>
      <c r="CJ48" s="657"/>
      <c r="CK48" s="657"/>
      <c r="CL48" s="657"/>
      <c r="CM48" s="657"/>
      <c r="CN48" s="657"/>
      <c r="CO48" s="657"/>
      <c r="CP48" s="657"/>
      <c r="CQ48" s="658"/>
      <c r="CR48" s="659" t="s">
        <v>247</v>
      </c>
      <c r="CS48" s="660"/>
      <c r="CT48" s="660"/>
      <c r="CU48" s="660"/>
      <c r="CV48" s="660"/>
      <c r="CW48" s="660"/>
      <c r="CX48" s="660"/>
      <c r="CY48" s="661"/>
      <c r="CZ48" s="662" t="s">
        <v>130</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2">
      <c r="B49" s="225"/>
      <c r="CD49" s="640" t="s">
        <v>366</v>
      </c>
      <c r="CE49" s="641"/>
      <c r="CF49" s="641"/>
      <c r="CG49" s="641"/>
      <c r="CH49" s="641"/>
      <c r="CI49" s="641"/>
      <c r="CJ49" s="641"/>
      <c r="CK49" s="641"/>
      <c r="CL49" s="641"/>
      <c r="CM49" s="641"/>
      <c r="CN49" s="641"/>
      <c r="CO49" s="641"/>
      <c r="CP49" s="641"/>
      <c r="CQ49" s="642"/>
      <c r="CR49" s="643">
        <v>15389860</v>
      </c>
      <c r="CS49" s="644"/>
      <c r="CT49" s="644"/>
      <c r="CU49" s="644"/>
      <c r="CV49" s="644"/>
      <c r="CW49" s="644"/>
      <c r="CX49" s="644"/>
      <c r="CY49" s="645"/>
      <c r="CZ49" s="646">
        <v>100</v>
      </c>
      <c r="DA49" s="647"/>
      <c r="DB49" s="647"/>
      <c r="DC49" s="648"/>
      <c r="DD49" s="649">
        <v>10022184</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hKywuKaELP9gceHgm5kC+k4ONuOF3FMOObAm5xkjO8YVN7aOV93ko0m98KKc8NdI2POAAfrAje3jJQZY5bv6tQ==" saltValue="zlv5TBszRwNIk1vgvTtL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F73" zoomScale="70" zoomScaleNormal="25" zoomScaleSheetLayoutView="70" workbookViewId="0">
      <selection activeCell="R9" sqref="W9:AL11"/>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8" t="s">
        <v>367</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368</v>
      </c>
      <c r="DK2" s="1130"/>
      <c r="DL2" s="1130"/>
      <c r="DM2" s="1130"/>
      <c r="DN2" s="1130"/>
      <c r="DO2" s="1131"/>
      <c r="DP2" s="228"/>
      <c r="DQ2" s="1129" t="s">
        <v>369</v>
      </c>
      <c r="DR2" s="1130"/>
      <c r="DS2" s="1130"/>
      <c r="DT2" s="1130"/>
      <c r="DU2" s="1130"/>
      <c r="DV2" s="1130"/>
      <c r="DW2" s="1130"/>
      <c r="DX2" s="1130"/>
      <c r="DY2" s="1130"/>
      <c r="DZ2" s="113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7" t="s">
        <v>370</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8" t="s">
        <v>371</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4"/>
    </row>
    <row r="5" spans="1:131" s="235" customFormat="1" ht="26.25" customHeight="1" x14ac:dyDescent="0.2">
      <c r="A5" s="1033" t="s">
        <v>372</v>
      </c>
      <c r="B5" s="1034"/>
      <c r="C5" s="1034"/>
      <c r="D5" s="1034"/>
      <c r="E5" s="1034"/>
      <c r="F5" s="1034"/>
      <c r="G5" s="1034"/>
      <c r="H5" s="1034"/>
      <c r="I5" s="1034"/>
      <c r="J5" s="1034"/>
      <c r="K5" s="1034"/>
      <c r="L5" s="1034"/>
      <c r="M5" s="1034"/>
      <c r="N5" s="1034"/>
      <c r="O5" s="1034"/>
      <c r="P5" s="1035"/>
      <c r="Q5" s="1039" t="s">
        <v>373</v>
      </c>
      <c r="R5" s="1040"/>
      <c r="S5" s="1040"/>
      <c r="T5" s="1040"/>
      <c r="U5" s="1041"/>
      <c r="V5" s="1039" t="s">
        <v>374</v>
      </c>
      <c r="W5" s="1040"/>
      <c r="X5" s="1040"/>
      <c r="Y5" s="1040"/>
      <c r="Z5" s="1041"/>
      <c r="AA5" s="1039" t="s">
        <v>375</v>
      </c>
      <c r="AB5" s="1040"/>
      <c r="AC5" s="1040"/>
      <c r="AD5" s="1040"/>
      <c r="AE5" s="1040"/>
      <c r="AF5" s="1132" t="s">
        <v>376</v>
      </c>
      <c r="AG5" s="1040"/>
      <c r="AH5" s="1040"/>
      <c r="AI5" s="1040"/>
      <c r="AJ5" s="1053"/>
      <c r="AK5" s="1040" t="s">
        <v>377</v>
      </c>
      <c r="AL5" s="1040"/>
      <c r="AM5" s="1040"/>
      <c r="AN5" s="1040"/>
      <c r="AO5" s="1041"/>
      <c r="AP5" s="1039" t="s">
        <v>378</v>
      </c>
      <c r="AQ5" s="1040"/>
      <c r="AR5" s="1040"/>
      <c r="AS5" s="1040"/>
      <c r="AT5" s="1041"/>
      <c r="AU5" s="1039" t="s">
        <v>379</v>
      </c>
      <c r="AV5" s="1040"/>
      <c r="AW5" s="1040"/>
      <c r="AX5" s="1040"/>
      <c r="AY5" s="1053"/>
      <c r="AZ5" s="232"/>
      <c r="BA5" s="232"/>
      <c r="BB5" s="232"/>
      <c r="BC5" s="232"/>
      <c r="BD5" s="232"/>
      <c r="BE5" s="233"/>
      <c r="BF5" s="233"/>
      <c r="BG5" s="233"/>
      <c r="BH5" s="233"/>
      <c r="BI5" s="233"/>
      <c r="BJ5" s="233"/>
      <c r="BK5" s="233"/>
      <c r="BL5" s="233"/>
      <c r="BM5" s="233"/>
      <c r="BN5" s="233"/>
      <c r="BO5" s="233"/>
      <c r="BP5" s="233"/>
      <c r="BQ5" s="1033" t="s">
        <v>380</v>
      </c>
      <c r="BR5" s="1034"/>
      <c r="BS5" s="1034"/>
      <c r="BT5" s="1034"/>
      <c r="BU5" s="1034"/>
      <c r="BV5" s="1034"/>
      <c r="BW5" s="1034"/>
      <c r="BX5" s="1034"/>
      <c r="BY5" s="1034"/>
      <c r="BZ5" s="1034"/>
      <c r="CA5" s="1034"/>
      <c r="CB5" s="1034"/>
      <c r="CC5" s="1034"/>
      <c r="CD5" s="1034"/>
      <c r="CE5" s="1034"/>
      <c r="CF5" s="1034"/>
      <c r="CG5" s="1035"/>
      <c r="CH5" s="1039" t="s">
        <v>381</v>
      </c>
      <c r="CI5" s="1040"/>
      <c r="CJ5" s="1040"/>
      <c r="CK5" s="1040"/>
      <c r="CL5" s="1041"/>
      <c r="CM5" s="1039" t="s">
        <v>382</v>
      </c>
      <c r="CN5" s="1040"/>
      <c r="CO5" s="1040"/>
      <c r="CP5" s="1040"/>
      <c r="CQ5" s="1041"/>
      <c r="CR5" s="1039" t="s">
        <v>383</v>
      </c>
      <c r="CS5" s="1040"/>
      <c r="CT5" s="1040"/>
      <c r="CU5" s="1040"/>
      <c r="CV5" s="1041"/>
      <c r="CW5" s="1039" t="s">
        <v>384</v>
      </c>
      <c r="CX5" s="1040"/>
      <c r="CY5" s="1040"/>
      <c r="CZ5" s="1040"/>
      <c r="DA5" s="1041"/>
      <c r="DB5" s="1039" t="s">
        <v>385</v>
      </c>
      <c r="DC5" s="1040"/>
      <c r="DD5" s="1040"/>
      <c r="DE5" s="1040"/>
      <c r="DF5" s="1041"/>
      <c r="DG5" s="1122" t="s">
        <v>386</v>
      </c>
      <c r="DH5" s="1123"/>
      <c r="DI5" s="1123"/>
      <c r="DJ5" s="1123"/>
      <c r="DK5" s="1124"/>
      <c r="DL5" s="1122" t="s">
        <v>387</v>
      </c>
      <c r="DM5" s="1123"/>
      <c r="DN5" s="1123"/>
      <c r="DO5" s="1123"/>
      <c r="DP5" s="1124"/>
      <c r="DQ5" s="1039" t="s">
        <v>388</v>
      </c>
      <c r="DR5" s="1040"/>
      <c r="DS5" s="1040"/>
      <c r="DT5" s="1040"/>
      <c r="DU5" s="1041"/>
      <c r="DV5" s="1039" t="s">
        <v>379</v>
      </c>
      <c r="DW5" s="1040"/>
      <c r="DX5" s="1040"/>
      <c r="DY5" s="1040"/>
      <c r="DZ5" s="1053"/>
      <c r="EA5" s="234"/>
    </row>
    <row r="6" spans="1:131" s="235" customFormat="1" ht="26.25" customHeight="1" thickBot="1" x14ac:dyDescent="0.25">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33"/>
      <c r="AG6" s="1043"/>
      <c r="AH6" s="1043"/>
      <c r="AI6" s="1043"/>
      <c r="AJ6" s="1054"/>
      <c r="AK6" s="1043"/>
      <c r="AL6" s="1043"/>
      <c r="AM6" s="1043"/>
      <c r="AN6" s="1043"/>
      <c r="AO6" s="1044"/>
      <c r="AP6" s="1042"/>
      <c r="AQ6" s="1043"/>
      <c r="AR6" s="1043"/>
      <c r="AS6" s="1043"/>
      <c r="AT6" s="1044"/>
      <c r="AU6" s="1042"/>
      <c r="AV6" s="1043"/>
      <c r="AW6" s="1043"/>
      <c r="AX6" s="1043"/>
      <c r="AY6" s="1054"/>
      <c r="AZ6" s="232"/>
      <c r="BA6" s="232"/>
      <c r="BB6" s="232"/>
      <c r="BC6" s="232"/>
      <c r="BD6" s="232"/>
      <c r="BE6" s="233"/>
      <c r="BF6" s="233"/>
      <c r="BG6" s="233"/>
      <c r="BH6" s="233"/>
      <c r="BI6" s="233"/>
      <c r="BJ6" s="233"/>
      <c r="BK6" s="233"/>
      <c r="BL6" s="233"/>
      <c r="BM6" s="233"/>
      <c r="BN6" s="233"/>
      <c r="BO6" s="233"/>
      <c r="BP6" s="233"/>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5"/>
      <c r="DH6" s="1126"/>
      <c r="DI6" s="1126"/>
      <c r="DJ6" s="1126"/>
      <c r="DK6" s="1127"/>
      <c r="DL6" s="1125"/>
      <c r="DM6" s="1126"/>
      <c r="DN6" s="1126"/>
      <c r="DO6" s="1126"/>
      <c r="DP6" s="1127"/>
      <c r="DQ6" s="1042"/>
      <c r="DR6" s="1043"/>
      <c r="DS6" s="1043"/>
      <c r="DT6" s="1043"/>
      <c r="DU6" s="1044"/>
      <c r="DV6" s="1042"/>
      <c r="DW6" s="1043"/>
      <c r="DX6" s="1043"/>
      <c r="DY6" s="1043"/>
      <c r="DZ6" s="1054"/>
      <c r="EA6" s="234"/>
    </row>
    <row r="7" spans="1:131" s="235" customFormat="1" ht="26.25" customHeight="1" thickTop="1" x14ac:dyDescent="0.2">
      <c r="A7" s="236">
        <v>1</v>
      </c>
      <c r="B7" s="1085" t="s">
        <v>389</v>
      </c>
      <c r="C7" s="1086"/>
      <c r="D7" s="1086"/>
      <c r="E7" s="1086"/>
      <c r="F7" s="1086"/>
      <c r="G7" s="1086"/>
      <c r="H7" s="1086"/>
      <c r="I7" s="1086"/>
      <c r="J7" s="1086"/>
      <c r="K7" s="1086"/>
      <c r="L7" s="1086"/>
      <c r="M7" s="1086"/>
      <c r="N7" s="1086"/>
      <c r="O7" s="1086"/>
      <c r="P7" s="1087"/>
      <c r="Q7" s="1141">
        <v>16602</v>
      </c>
      <c r="R7" s="1142"/>
      <c r="S7" s="1142"/>
      <c r="T7" s="1142"/>
      <c r="U7" s="1142"/>
      <c r="V7" s="1142">
        <v>15390</v>
      </c>
      <c r="W7" s="1142"/>
      <c r="X7" s="1142"/>
      <c r="Y7" s="1142"/>
      <c r="Z7" s="1142"/>
      <c r="AA7" s="1142">
        <v>1212</v>
      </c>
      <c r="AB7" s="1142"/>
      <c r="AC7" s="1142"/>
      <c r="AD7" s="1142"/>
      <c r="AE7" s="1143"/>
      <c r="AF7" s="1144">
        <v>1134</v>
      </c>
      <c r="AG7" s="1145"/>
      <c r="AH7" s="1145"/>
      <c r="AI7" s="1145"/>
      <c r="AJ7" s="1146"/>
      <c r="AK7" s="1147">
        <v>364171</v>
      </c>
      <c r="AL7" s="1148"/>
      <c r="AM7" s="1148"/>
      <c r="AN7" s="1148"/>
      <c r="AO7" s="1148"/>
      <c r="AP7" s="1148">
        <v>9801</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7" t="s">
        <v>584</v>
      </c>
      <c r="BT7" s="1138"/>
      <c r="BU7" s="1138"/>
      <c r="BV7" s="1138"/>
      <c r="BW7" s="1138"/>
      <c r="BX7" s="1138"/>
      <c r="BY7" s="1138"/>
      <c r="BZ7" s="1138"/>
      <c r="CA7" s="1138"/>
      <c r="CB7" s="1138"/>
      <c r="CC7" s="1138"/>
      <c r="CD7" s="1138"/>
      <c r="CE7" s="1138"/>
      <c r="CF7" s="1138"/>
      <c r="CG7" s="1151"/>
      <c r="CH7" s="1134" t="s">
        <v>577</v>
      </c>
      <c r="CI7" s="1135"/>
      <c r="CJ7" s="1135"/>
      <c r="CK7" s="1135"/>
      <c r="CL7" s="1136"/>
      <c r="CM7" s="1134">
        <v>3</v>
      </c>
      <c r="CN7" s="1135"/>
      <c r="CO7" s="1135"/>
      <c r="CP7" s="1135"/>
      <c r="CQ7" s="1136"/>
      <c r="CR7" s="1134">
        <v>3</v>
      </c>
      <c r="CS7" s="1135"/>
      <c r="CT7" s="1135"/>
      <c r="CU7" s="1135"/>
      <c r="CV7" s="1136"/>
      <c r="CW7" s="1140">
        <v>67</v>
      </c>
      <c r="CX7" s="1135"/>
      <c r="CY7" s="1135"/>
      <c r="CZ7" s="1135"/>
      <c r="DA7" s="1136"/>
      <c r="DB7" s="1134" t="s">
        <v>577</v>
      </c>
      <c r="DC7" s="1135"/>
      <c r="DD7" s="1135"/>
      <c r="DE7" s="1135"/>
      <c r="DF7" s="1136"/>
      <c r="DG7" s="1134" t="s">
        <v>577</v>
      </c>
      <c r="DH7" s="1135"/>
      <c r="DI7" s="1135"/>
      <c r="DJ7" s="1135"/>
      <c r="DK7" s="1136"/>
      <c r="DL7" s="1134" t="s">
        <v>577</v>
      </c>
      <c r="DM7" s="1135"/>
      <c r="DN7" s="1135"/>
      <c r="DO7" s="1135"/>
      <c r="DP7" s="1136"/>
      <c r="DQ7" s="1134" t="s">
        <v>577</v>
      </c>
      <c r="DR7" s="1135"/>
      <c r="DS7" s="1135"/>
      <c r="DT7" s="1135"/>
      <c r="DU7" s="1136"/>
      <c r="DV7" s="1137"/>
      <c r="DW7" s="1138"/>
      <c r="DX7" s="1138"/>
      <c r="DY7" s="1138"/>
      <c r="DZ7" s="1139"/>
      <c r="EA7" s="234"/>
    </row>
    <row r="8" spans="1:131" s="235" customFormat="1" ht="26.25" customHeight="1" x14ac:dyDescent="0.2">
      <c r="A8" s="238">
        <v>2</v>
      </c>
      <c r="B8" s="1068"/>
      <c r="C8" s="1069"/>
      <c r="D8" s="1069"/>
      <c r="E8" s="1069"/>
      <c r="F8" s="1069"/>
      <c r="G8" s="1069"/>
      <c r="H8" s="1069"/>
      <c r="I8" s="1069"/>
      <c r="J8" s="1069"/>
      <c r="K8" s="1069"/>
      <c r="L8" s="1069"/>
      <c r="M8" s="1069"/>
      <c r="N8" s="1069"/>
      <c r="O8" s="1069"/>
      <c r="P8" s="1070"/>
      <c r="Q8" s="1076"/>
      <c r="R8" s="1077"/>
      <c r="S8" s="1077"/>
      <c r="T8" s="1077"/>
      <c r="U8" s="1077"/>
      <c r="V8" s="1077"/>
      <c r="W8" s="1077"/>
      <c r="X8" s="1077"/>
      <c r="Y8" s="1077"/>
      <c r="Z8" s="1077"/>
      <c r="AA8" s="1077"/>
      <c r="AB8" s="1077"/>
      <c r="AC8" s="1077"/>
      <c r="AD8" s="1077"/>
      <c r="AE8" s="1078"/>
      <c r="AF8" s="1073"/>
      <c r="AG8" s="1074"/>
      <c r="AH8" s="1074"/>
      <c r="AI8" s="1074"/>
      <c r="AJ8" s="1075"/>
      <c r="AK8" s="1118"/>
      <c r="AL8" s="1119"/>
      <c r="AM8" s="1119"/>
      <c r="AN8" s="1119"/>
      <c r="AO8" s="1119"/>
      <c r="AP8" s="1119"/>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30" t="s">
        <v>585</v>
      </c>
      <c r="BT8" s="1031"/>
      <c r="BU8" s="1031"/>
      <c r="BV8" s="1031"/>
      <c r="BW8" s="1031"/>
      <c r="BX8" s="1031"/>
      <c r="BY8" s="1031"/>
      <c r="BZ8" s="1031"/>
      <c r="CA8" s="1031"/>
      <c r="CB8" s="1031"/>
      <c r="CC8" s="1031"/>
      <c r="CD8" s="1031"/>
      <c r="CE8" s="1031"/>
      <c r="CF8" s="1031"/>
      <c r="CG8" s="1052"/>
      <c r="CH8" s="1027">
        <v>-3</v>
      </c>
      <c r="CI8" s="1028"/>
      <c r="CJ8" s="1028"/>
      <c r="CK8" s="1028"/>
      <c r="CL8" s="1029"/>
      <c r="CM8" s="1027">
        <v>122</v>
      </c>
      <c r="CN8" s="1028"/>
      <c r="CO8" s="1028"/>
      <c r="CP8" s="1028"/>
      <c r="CQ8" s="1029"/>
      <c r="CR8" s="1027">
        <v>93</v>
      </c>
      <c r="CS8" s="1028"/>
      <c r="CT8" s="1028"/>
      <c r="CU8" s="1028"/>
      <c r="CV8" s="1029"/>
      <c r="CW8" s="1027">
        <v>5</v>
      </c>
      <c r="CX8" s="1028"/>
      <c r="CY8" s="1028"/>
      <c r="CZ8" s="1028"/>
      <c r="DA8" s="1029"/>
      <c r="DB8" s="1027" t="s">
        <v>577</v>
      </c>
      <c r="DC8" s="1028"/>
      <c r="DD8" s="1028"/>
      <c r="DE8" s="1028"/>
      <c r="DF8" s="1029"/>
      <c r="DG8" s="1027" t="s">
        <v>577</v>
      </c>
      <c r="DH8" s="1028"/>
      <c r="DI8" s="1028"/>
      <c r="DJ8" s="1028"/>
      <c r="DK8" s="1029"/>
      <c r="DL8" s="1027" t="s">
        <v>577</v>
      </c>
      <c r="DM8" s="1028"/>
      <c r="DN8" s="1028"/>
      <c r="DO8" s="1028"/>
      <c r="DP8" s="1029"/>
      <c r="DQ8" s="1027" t="s">
        <v>577</v>
      </c>
      <c r="DR8" s="1028"/>
      <c r="DS8" s="1028"/>
      <c r="DT8" s="1028"/>
      <c r="DU8" s="1029"/>
      <c r="DV8" s="1030"/>
      <c r="DW8" s="1031"/>
      <c r="DX8" s="1031"/>
      <c r="DY8" s="1031"/>
      <c r="DZ8" s="1032"/>
      <c r="EA8" s="234"/>
    </row>
    <row r="9" spans="1:131" s="235" customFormat="1" ht="26.25" customHeight="1" x14ac:dyDescent="0.2">
      <c r="A9" s="238">
        <v>3</v>
      </c>
      <c r="B9" s="1068"/>
      <c r="C9" s="1069"/>
      <c r="D9" s="1069"/>
      <c r="E9" s="1069"/>
      <c r="F9" s="1069"/>
      <c r="G9" s="1069"/>
      <c r="H9" s="1069"/>
      <c r="I9" s="1069"/>
      <c r="J9" s="1069"/>
      <c r="K9" s="1069"/>
      <c r="L9" s="1069"/>
      <c r="M9" s="1069"/>
      <c r="N9" s="1069"/>
      <c r="O9" s="1069"/>
      <c r="P9" s="1070"/>
      <c r="Q9" s="1076"/>
      <c r="R9" s="1077"/>
      <c r="S9" s="1077"/>
      <c r="T9" s="1077"/>
      <c r="U9" s="1077"/>
      <c r="V9" s="1077"/>
      <c r="W9" s="1077"/>
      <c r="X9" s="1077"/>
      <c r="Y9" s="1077"/>
      <c r="Z9" s="1077"/>
      <c r="AA9" s="1077"/>
      <c r="AB9" s="1077"/>
      <c r="AC9" s="1077"/>
      <c r="AD9" s="1077"/>
      <c r="AE9" s="1078"/>
      <c r="AF9" s="1073"/>
      <c r="AG9" s="1074"/>
      <c r="AH9" s="1074"/>
      <c r="AI9" s="1074"/>
      <c r="AJ9" s="1075"/>
      <c r="AK9" s="1118"/>
      <c r="AL9" s="1119"/>
      <c r="AM9" s="1119"/>
      <c r="AN9" s="1119"/>
      <c r="AO9" s="1119"/>
      <c r="AP9" s="1119"/>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30" t="s">
        <v>586</v>
      </c>
      <c r="BT9" s="1031"/>
      <c r="BU9" s="1031"/>
      <c r="BV9" s="1031"/>
      <c r="BW9" s="1031"/>
      <c r="BX9" s="1031"/>
      <c r="BY9" s="1031"/>
      <c r="BZ9" s="1031"/>
      <c r="CA9" s="1031"/>
      <c r="CB9" s="1031"/>
      <c r="CC9" s="1031"/>
      <c r="CD9" s="1031"/>
      <c r="CE9" s="1031"/>
      <c r="CF9" s="1031"/>
      <c r="CG9" s="1052"/>
      <c r="CH9" s="1027" t="s">
        <v>577</v>
      </c>
      <c r="CI9" s="1028"/>
      <c r="CJ9" s="1028"/>
      <c r="CK9" s="1028"/>
      <c r="CL9" s="1029"/>
      <c r="CM9" s="1027">
        <v>100</v>
      </c>
      <c r="CN9" s="1028"/>
      <c r="CO9" s="1028"/>
      <c r="CP9" s="1028"/>
      <c r="CQ9" s="1029"/>
      <c r="CR9" s="1027">
        <v>50</v>
      </c>
      <c r="CS9" s="1028"/>
      <c r="CT9" s="1028"/>
      <c r="CU9" s="1028"/>
      <c r="CV9" s="1029"/>
      <c r="CW9" s="1027">
        <v>2</v>
      </c>
      <c r="CX9" s="1028"/>
      <c r="CY9" s="1028"/>
      <c r="CZ9" s="1028"/>
      <c r="DA9" s="1029"/>
      <c r="DB9" s="1027" t="s">
        <v>577</v>
      </c>
      <c r="DC9" s="1028"/>
      <c r="DD9" s="1028"/>
      <c r="DE9" s="1028"/>
      <c r="DF9" s="1029"/>
      <c r="DG9" s="1027" t="s">
        <v>577</v>
      </c>
      <c r="DH9" s="1028"/>
      <c r="DI9" s="1028"/>
      <c r="DJ9" s="1028"/>
      <c r="DK9" s="1029"/>
      <c r="DL9" s="1027" t="s">
        <v>577</v>
      </c>
      <c r="DM9" s="1028"/>
      <c r="DN9" s="1028"/>
      <c r="DO9" s="1028"/>
      <c r="DP9" s="1029"/>
      <c r="DQ9" s="1027" t="s">
        <v>577</v>
      </c>
      <c r="DR9" s="1028"/>
      <c r="DS9" s="1028"/>
      <c r="DT9" s="1028"/>
      <c r="DU9" s="1029"/>
      <c r="DV9" s="1030"/>
      <c r="DW9" s="1031"/>
      <c r="DX9" s="1031"/>
      <c r="DY9" s="1031"/>
      <c r="DZ9" s="1032"/>
      <c r="EA9" s="234"/>
    </row>
    <row r="10" spans="1:131" s="235" customFormat="1" ht="26.25" customHeight="1" x14ac:dyDescent="0.2">
      <c r="A10" s="238">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8"/>
      <c r="AL10" s="1119"/>
      <c r="AM10" s="1119"/>
      <c r="AN10" s="1119"/>
      <c r="AO10" s="1119"/>
      <c r="AP10" s="1119"/>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30" t="s">
        <v>587</v>
      </c>
      <c r="BT10" s="1031"/>
      <c r="BU10" s="1031"/>
      <c r="BV10" s="1031"/>
      <c r="BW10" s="1031"/>
      <c r="BX10" s="1031"/>
      <c r="BY10" s="1031"/>
      <c r="BZ10" s="1031"/>
      <c r="CA10" s="1031"/>
      <c r="CB10" s="1031"/>
      <c r="CC10" s="1031"/>
      <c r="CD10" s="1031"/>
      <c r="CE10" s="1031"/>
      <c r="CF10" s="1031"/>
      <c r="CG10" s="1052"/>
      <c r="CH10" s="1027">
        <v>3</v>
      </c>
      <c r="CI10" s="1028"/>
      <c r="CJ10" s="1028"/>
      <c r="CK10" s="1028"/>
      <c r="CL10" s="1029"/>
      <c r="CM10" s="1027">
        <v>3</v>
      </c>
      <c r="CN10" s="1028"/>
      <c r="CO10" s="1028"/>
      <c r="CP10" s="1028"/>
      <c r="CQ10" s="1029"/>
      <c r="CR10" s="1027">
        <v>8</v>
      </c>
      <c r="CS10" s="1028"/>
      <c r="CT10" s="1028"/>
      <c r="CU10" s="1028"/>
      <c r="CV10" s="1029"/>
      <c r="CW10" s="1027" t="s">
        <v>577</v>
      </c>
      <c r="CX10" s="1028"/>
      <c r="CY10" s="1028"/>
      <c r="CZ10" s="1028"/>
      <c r="DA10" s="1029"/>
      <c r="DB10" s="1027" t="s">
        <v>577</v>
      </c>
      <c r="DC10" s="1028"/>
      <c r="DD10" s="1028"/>
      <c r="DE10" s="1028"/>
      <c r="DF10" s="1029"/>
      <c r="DG10" s="1027" t="s">
        <v>577</v>
      </c>
      <c r="DH10" s="1028"/>
      <c r="DI10" s="1028"/>
      <c r="DJ10" s="1028"/>
      <c r="DK10" s="1029"/>
      <c r="DL10" s="1027" t="s">
        <v>577</v>
      </c>
      <c r="DM10" s="1028"/>
      <c r="DN10" s="1028"/>
      <c r="DO10" s="1028"/>
      <c r="DP10" s="1029"/>
      <c r="DQ10" s="1027" t="s">
        <v>577</v>
      </c>
      <c r="DR10" s="1028"/>
      <c r="DS10" s="1028"/>
      <c r="DT10" s="1028"/>
      <c r="DU10" s="1029"/>
      <c r="DV10" s="1030"/>
      <c r="DW10" s="1031"/>
      <c r="DX10" s="1031"/>
      <c r="DY10" s="1031"/>
      <c r="DZ10" s="1032"/>
      <c r="EA10" s="234"/>
    </row>
    <row r="11" spans="1:131" s="235" customFormat="1" ht="26.25" customHeight="1" x14ac:dyDescent="0.2">
      <c r="A11" s="238">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8"/>
      <c r="AL11" s="1119"/>
      <c r="AM11" s="1119"/>
      <c r="AN11" s="1119"/>
      <c r="AO11" s="1119"/>
      <c r="AP11" s="1119"/>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c r="BS11" s="1030"/>
      <c r="BT11" s="1031"/>
      <c r="BU11" s="1031"/>
      <c r="BV11" s="1031"/>
      <c r="BW11" s="1031"/>
      <c r="BX11" s="1031"/>
      <c r="BY11" s="1031"/>
      <c r="BZ11" s="1031"/>
      <c r="CA11" s="1031"/>
      <c r="CB11" s="1031"/>
      <c r="CC11" s="1031"/>
      <c r="CD11" s="1031"/>
      <c r="CE11" s="1031"/>
      <c r="CF11" s="1031"/>
      <c r="CG11" s="1052"/>
      <c r="CH11" s="1027"/>
      <c r="CI11" s="1028"/>
      <c r="CJ11" s="1028"/>
      <c r="CK11" s="1028"/>
      <c r="CL11" s="1029"/>
      <c r="CM11" s="1027"/>
      <c r="CN11" s="1028"/>
      <c r="CO11" s="1028"/>
      <c r="CP11" s="1028"/>
      <c r="CQ11" s="1029"/>
      <c r="CR11" s="1027"/>
      <c r="CS11" s="1028"/>
      <c r="CT11" s="1028"/>
      <c r="CU11" s="1028"/>
      <c r="CV11" s="1029"/>
      <c r="CW11" s="1027"/>
      <c r="CX11" s="1028"/>
      <c r="CY11" s="1028"/>
      <c r="CZ11" s="1028"/>
      <c r="DA11" s="1029"/>
      <c r="DB11" s="1027"/>
      <c r="DC11" s="1028"/>
      <c r="DD11" s="1028"/>
      <c r="DE11" s="1028"/>
      <c r="DF11" s="1029"/>
      <c r="DG11" s="1027"/>
      <c r="DH11" s="1028"/>
      <c r="DI11" s="1028"/>
      <c r="DJ11" s="1028"/>
      <c r="DK11" s="1029"/>
      <c r="DL11" s="1027"/>
      <c r="DM11" s="1028"/>
      <c r="DN11" s="1028"/>
      <c r="DO11" s="1028"/>
      <c r="DP11" s="1029"/>
      <c r="DQ11" s="1027"/>
      <c r="DR11" s="1028"/>
      <c r="DS11" s="1028"/>
      <c r="DT11" s="1028"/>
      <c r="DU11" s="1029"/>
      <c r="DV11" s="1030"/>
      <c r="DW11" s="1031"/>
      <c r="DX11" s="1031"/>
      <c r="DY11" s="1031"/>
      <c r="DZ11" s="1032"/>
      <c r="EA11" s="234"/>
    </row>
    <row r="12" spans="1:131" s="235" customFormat="1" ht="26.25" customHeight="1" x14ac:dyDescent="0.2">
      <c r="A12" s="238">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8"/>
      <c r="AL12" s="1119"/>
      <c r="AM12" s="1119"/>
      <c r="AN12" s="1119"/>
      <c r="AO12" s="1119"/>
      <c r="AP12" s="1119"/>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30"/>
      <c r="BT12" s="1031"/>
      <c r="BU12" s="1031"/>
      <c r="BV12" s="1031"/>
      <c r="BW12" s="1031"/>
      <c r="BX12" s="1031"/>
      <c r="BY12" s="1031"/>
      <c r="BZ12" s="1031"/>
      <c r="CA12" s="1031"/>
      <c r="CB12" s="1031"/>
      <c r="CC12" s="1031"/>
      <c r="CD12" s="1031"/>
      <c r="CE12" s="1031"/>
      <c r="CF12" s="1031"/>
      <c r="CG12" s="1052"/>
      <c r="CH12" s="1027"/>
      <c r="CI12" s="1028"/>
      <c r="CJ12" s="1028"/>
      <c r="CK12" s="1028"/>
      <c r="CL12" s="1029"/>
      <c r="CM12" s="1027"/>
      <c r="CN12" s="1028"/>
      <c r="CO12" s="1028"/>
      <c r="CP12" s="1028"/>
      <c r="CQ12" s="1029"/>
      <c r="CR12" s="1027"/>
      <c r="CS12" s="1028"/>
      <c r="CT12" s="1028"/>
      <c r="CU12" s="1028"/>
      <c r="CV12" s="1029"/>
      <c r="CW12" s="1027"/>
      <c r="CX12" s="1028"/>
      <c r="CY12" s="1028"/>
      <c r="CZ12" s="1028"/>
      <c r="DA12" s="1029"/>
      <c r="DB12" s="1027"/>
      <c r="DC12" s="1028"/>
      <c r="DD12" s="1028"/>
      <c r="DE12" s="1028"/>
      <c r="DF12" s="1029"/>
      <c r="DG12" s="1027"/>
      <c r="DH12" s="1028"/>
      <c r="DI12" s="1028"/>
      <c r="DJ12" s="1028"/>
      <c r="DK12" s="1029"/>
      <c r="DL12" s="1027"/>
      <c r="DM12" s="1028"/>
      <c r="DN12" s="1028"/>
      <c r="DO12" s="1028"/>
      <c r="DP12" s="1029"/>
      <c r="DQ12" s="1027"/>
      <c r="DR12" s="1028"/>
      <c r="DS12" s="1028"/>
      <c r="DT12" s="1028"/>
      <c r="DU12" s="1029"/>
      <c r="DV12" s="1030"/>
      <c r="DW12" s="1031"/>
      <c r="DX12" s="1031"/>
      <c r="DY12" s="1031"/>
      <c r="DZ12" s="1032"/>
      <c r="EA12" s="234"/>
    </row>
    <row r="13" spans="1:131" s="235" customFormat="1" ht="26.25" customHeight="1" x14ac:dyDescent="0.2">
      <c r="A13" s="238">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8"/>
      <c r="AL13" s="1119"/>
      <c r="AM13" s="1119"/>
      <c r="AN13" s="1119"/>
      <c r="AO13" s="1119"/>
      <c r="AP13" s="1119"/>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30"/>
      <c r="BT13" s="1031"/>
      <c r="BU13" s="1031"/>
      <c r="BV13" s="1031"/>
      <c r="BW13" s="1031"/>
      <c r="BX13" s="1031"/>
      <c r="BY13" s="1031"/>
      <c r="BZ13" s="1031"/>
      <c r="CA13" s="1031"/>
      <c r="CB13" s="1031"/>
      <c r="CC13" s="1031"/>
      <c r="CD13" s="1031"/>
      <c r="CE13" s="1031"/>
      <c r="CF13" s="1031"/>
      <c r="CG13" s="1052"/>
      <c r="CH13" s="1027"/>
      <c r="CI13" s="1028"/>
      <c r="CJ13" s="1028"/>
      <c r="CK13" s="1028"/>
      <c r="CL13" s="1029"/>
      <c r="CM13" s="1027"/>
      <c r="CN13" s="1028"/>
      <c r="CO13" s="1028"/>
      <c r="CP13" s="1028"/>
      <c r="CQ13" s="1029"/>
      <c r="CR13" s="1027"/>
      <c r="CS13" s="1028"/>
      <c r="CT13" s="1028"/>
      <c r="CU13" s="1028"/>
      <c r="CV13" s="1029"/>
      <c r="CW13" s="1027"/>
      <c r="CX13" s="1028"/>
      <c r="CY13" s="1028"/>
      <c r="CZ13" s="1028"/>
      <c r="DA13" s="1029"/>
      <c r="DB13" s="1027"/>
      <c r="DC13" s="1028"/>
      <c r="DD13" s="1028"/>
      <c r="DE13" s="1028"/>
      <c r="DF13" s="1029"/>
      <c r="DG13" s="1027"/>
      <c r="DH13" s="1028"/>
      <c r="DI13" s="1028"/>
      <c r="DJ13" s="1028"/>
      <c r="DK13" s="1029"/>
      <c r="DL13" s="1027"/>
      <c r="DM13" s="1028"/>
      <c r="DN13" s="1028"/>
      <c r="DO13" s="1028"/>
      <c r="DP13" s="1029"/>
      <c r="DQ13" s="1027"/>
      <c r="DR13" s="1028"/>
      <c r="DS13" s="1028"/>
      <c r="DT13" s="1028"/>
      <c r="DU13" s="1029"/>
      <c r="DV13" s="1030"/>
      <c r="DW13" s="1031"/>
      <c r="DX13" s="1031"/>
      <c r="DY13" s="1031"/>
      <c r="DZ13" s="1032"/>
      <c r="EA13" s="234"/>
    </row>
    <row r="14" spans="1:131" s="235" customFormat="1" ht="26.25" customHeight="1" x14ac:dyDescent="0.2">
      <c r="A14" s="238">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30"/>
      <c r="BT14" s="1031"/>
      <c r="BU14" s="1031"/>
      <c r="BV14" s="1031"/>
      <c r="BW14" s="1031"/>
      <c r="BX14" s="1031"/>
      <c r="BY14" s="1031"/>
      <c r="BZ14" s="1031"/>
      <c r="CA14" s="1031"/>
      <c r="CB14" s="1031"/>
      <c r="CC14" s="1031"/>
      <c r="CD14" s="1031"/>
      <c r="CE14" s="1031"/>
      <c r="CF14" s="1031"/>
      <c r="CG14" s="1052"/>
      <c r="CH14" s="1027"/>
      <c r="CI14" s="1028"/>
      <c r="CJ14" s="1028"/>
      <c r="CK14" s="1028"/>
      <c r="CL14" s="1029"/>
      <c r="CM14" s="1027"/>
      <c r="CN14" s="1028"/>
      <c r="CO14" s="1028"/>
      <c r="CP14" s="1028"/>
      <c r="CQ14" s="1029"/>
      <c r="CR14" s="1027"/>
      <c r="CS14" s="1028"/>
      <c r="CT14" s="1028"/>
      <c r="CU14" s="1028"/>
      <c r="CV14" s="1029"/>
      <c r="CW14" s="1027"/>
      <c r="CX14" s="1028"/>
      <c r="CY14" s="1028"/>
      <c r="CZ14" s="1028"/>
      <c r="DA14" s="1029"/>
      <c r="DB14" s="1027"/>
      <c r="DC14" s="1028"/>
      <c r="DD14" s="1028"/>
      <c r="DE14" s="1028"/>
      <c r="DF14" s="1029"/>
      <c r="DG14" s="1027"/>
      <c r="DH14" s="1028"/>
      <c r="DI14" s="1028"/>
      <c r="DJ14" s="1028"/>
      <c r="DK14" s="1029"/>
      <c r="DL14" s="1027"/>
      <c r="DM14" s="1028"/>
      <c r="DN14" s="1028"/>
      <c r="DO14" s="1028"/>
      <c r="DP14" s="1029"/>
      <c r="DQ14" s="1027"/>
      <c r="DR14" s="1028"/>
      <c r="DS14" s="1028"/>
      <c r="DT14" s="1028"/>
      <c r="DU14" s="1029"/>
      <c r="DV14" s="1030"/>
      <c r="DW14" s="1031"/>
      <c r="DX14" s="1031"/>
      <c r="DY14" s="1031"/>
      <c r="DZ14" s="1032"/>
      <c r="EA14" s="234"/>
    </row>
    <row r="15" spans="1:131" s="235" customFormat="1" ht="26.25" customHeight="1" x14ac:dyDescent="0.2">
      <c r="A15" s="238">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30"/>
      <c r="BT15" s="1031"/>
      <c r="BU15" s="1031"/>
      <c r="BV15" s="1031"/>
      <c r="BW15" s="1031"/>
      <c r="BX15" s="1031"/>
      <c r="BY15" s="1031"/>
      <c r="BZ15" s="1031"/>
      <c r="CA15" s="1031"/>
      <c r="CB15" s="1031"/>
      <c r="CC15" s="1031"/>
      <c r="CD15" s="1031"/>
      <c r="CE15" s="1031"/>
      <c r="CF15" s="1031"/>
      <c r="CG15" s="1052"/>
      <c r="CH15" s="1027"/>
      <c r="CI15" s="1028"/>
      <c r="CJ15" s="1028"/>
      <c r="CK15" s="1028"/>
      <c r="CL15" s="1029"/>
      <c r="CM15" s="1027"/>
      <c r="CN15" s="1028"/>
      <c r="CO15" s="1028"/>
      <c r="CP15" s="1028"/>
      <c r="CQ15" s="1029"/>
      <c r="CR15" s="1027"/>
      <c r="CS15" s="1028"/>
      <c r="CT15" s="1028"/>
      <c r="CU15" s="1028"/>
      <c r="CV15" s="1029"/>
      <c r="CW15" s="1027"/>
      <c r="CX15" s="1028"/>
      <c r="CY15" s="1028"/>
      <c r="CZ15" s="1028"/>
      <c r="DA15" s="1029"/>
      <c r="DB15" s="1027"/>
      <c r="DC15" s="1028"/>
      <c r="DD15" s="1028"/>
      <c r="DE15" s="1028"/>
      <c r="DF15" s="1029"/>
      <c r="DG15" s="1027"/>
      <c r="DH15" s="1028"/>
      <c r="DI15" s="1028"/>
      <c r="DJ15" s="1028"/>
      <c r="DK15" s="1029"/>
      <c r="DL15" s="1027"/>
      <c r="DM15" s="1028"/>
      <c r="DN15" s="1028"/>
      <c r="DO15" s="1028"/>
      <c r="DP15" s="1029"/>
      <c r="DQ15" s="1027"/>
      <c r="DR15" s="1028"/>
      <c r="DS15" s="1028"/>
      <c r="DT15" s="1028"/>
      <c r="DU15" s="1029"/>
      <c r="DV15" s="1030"/>
      <c r="DW15" s="1031"/>
      <c r="DX15" s="1031"/>
      <c r="DY15" s="1031"/>
      <c r="DZ15" s="1032"/>
      <c r="EA15" s="234"/>
    </row>
    <row r="16" spans="1:131" s="235" customFormat="1" ht="26.25" customHeight="1" x14ac:dyDescent="0.2">
      <c r="A16" s="238">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30"/>
      <c r="BT16" s="1031"/>
      <c r="BU16" s="1031"/>
      <c r="BV16" s="1031"/>
      <c r="BW16" s="1031"/>
      <c r="BX16" s="1031"/>
      <c r="BY16" s="1031"/>
      <c r="BZ16" s="1031"/>
      <c r="CA16" s="1031"/>
      <c r="CB16" s="1031"/>
      <c r="CC16" s="1031"/>
      <c r="CD16" s="1031"/>
      <c r="CE16" s="1031"/>
      <c r="CF16" s="1031"/>
      <c r="CG16" s="1052"/>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c r="DC16" s="1028"/>
      <c r="DD16" s="1028"/>
      <c r="DE16" s="1028"/>
      <c r="DF16" s="1029"/>
      <c r="DG16" s="1027"/>
      <c r="DH16" s="1028"/>
      <c r="DI16" s="1028"/>
      <c r="DJ16" s="1028"/>
      <c r="DK16" s="1029"/>
      <c r="DL16" s="1027"/>
      <c r="DM16" s="1028"/>
      <c r="DN16" s="1028"/>
      <c r="DO16" s="1028"/>
      <c r="DP16" s="1029"/>
      <c r="DQ16" s="1027"/>
      <c r="DR16" s="1028"/>
      <c r="DS16" s="1028"/>
      <c r="DT16" s="1028"/>
      <c r="DU16" s="1029"/>
      <c r="DV16" s="1030"/>
      <c r="DW16" s="1031"/>
      <c r="DX16" s="1031"/>
      <c r="DY16" s="1031"/>
      <c r="DZ16" s="1032"/>
      <c r="EA16" s="234"/>
    </row>
    <row r="17" spans="1:131" s="235" customFormat="1" ht="26.25" customHeight="1" x14ac:dyDescent="0.2">
      <c r="A17" s="238">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30"/>
      <c r="BT17" s="1031"/>
      <c r="BU17" s="1031"/>
      <c r="BV17" s="1031"/>
      <c r="BW17" s="1031"/>
      <c r="BX17" s="1031"/>
      <c r="BY17" s="1031"/>
      <c r="BZ17" s="1031"/>
      <c r="CA17" s="1031"/>
      <c r="CB17" s="1031"/>
      <c r="CC17" s="1031"/>
      <c r="CD17" s="1031"/>
      <c r="CE17" s="1031"/>
      <c r="CF17" s="1031"/>
      <c r="CG17" s="1052"/>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34"/>
    </row>
    <row r="18" spans="1:131" s="235" customFormat="1" ht="26.25" customHeight="1" x14ac:dyDescent="0.2">
      <c r="A18" s="238">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30"/>
      <c r="BT18" s="1031"/>
      <c r="BU18" s="1031"/>
      <c r="BV18" s="1031"/>
      <c r="BW18" s="1031"/>
      <c r="BX18" s="1031"/>
      <c r="BY18" s="1031"/>
      <c r="BZ18" s="1031"/>
      <c r="CA18" s="1031"/>
      <c r="CB18" s="1031"/>
      <c r="CC18" s="1031"/>
      <c r="CD18" s="1031"/>
      <c r="CE18" s="1031"/>
      <c r="CF18" s="1031"/>
      <c r="CG18" s="1052"/>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4"/>
    </row>
    <row r="19" spans="1:131" s="235" customFormat="1" ht="26.25" customHeight="1" x14ac:dyDescent="0.2">
      <c r="A19" s="238">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30"/>
      <c r="BT19" s="1031"/>
      <c r="BU19" s="1031"/>
      <c r="BV19" s="1031"/>
      <c r="BW19" s="1031"/>
      <c r="BX19" s="1031"/>
      <c r="BY19" s="1031"/>
      <c r="BZ19" s="1031"/>
      <c r="CA19" s="1031"/>
      <c r="CB19" s="1031"/>
      <c r="CC19" s="1031"/>
      <c r="CD19" s="1031"/>
      <c r="CE19" s="1031"/>
      <c r="CF19" s="1031"/>
      <c r="CG19" s="1052"/>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4"/>
    </row>
    <row r="20" spans="1:131" s="235" customFormat="1" ht="26.25" customHeight="1" x14ac:dyDescent="0.2">
      <c r="A20" s="238">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30"/>
      <c r="BT20" s="1031"/>
      <c r="BU20" s="1031"/>
      <c r="BV20" s="1031"/>
      <c r="BW20" s="1031"/>
      <c r="BX20" s="1031"/>
      <c r="BY20" s="1031"/>
      <c r="BZ20" s="1031"/>
      <c r="CA20" s="1031"/>
      <c r="CB20" s="1031"/>
      <c r="CC20" s="1031"/>
      <c r="CD20" s="1031"/>
      <c r="CE20" s="1031"/>
      <c r="CF20" s="1031"/>
      <c r="CG20" s="1052"/>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4"/>
    </row>
    <row r="21" spans="1:131" s="235" customFormat="1" ht="26.25" customHeight="1" thickBot="1" x14ac:dyDescent="0.25">
      <c r="A21" s="238">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30"/>
      <c r="BT21" s="1031"/>
      <c r="BU21" s="1031"/>
      <c r="BV21" s="1031"/>
      <c r="BW21" s="1031"/>
      <c r="BX21" s="1031"/>
      <c r="BY21" s="1031"/>
      <c r="BZ21" s="1031"/>
      <c r="CA21" s="1031"/>
      <c r="CB21" s="1031"/>
      <c r="CC21" s="1031"/>
      <c r="CD21" s="1031"/>
      <c r="CE21" s="1031"/>
      <c r="CF21" s="1031"/>
      <c r="CG21" s="1052"/>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4"/>
    </row>
    <row r="22" spans="1:131" s="235" customFormat="1" ht="26.25" customHeight="1" x14ac:dyDescent="0.2">
      <c r="A22" s="238">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73"/>
      <c r="AG22" s="1074"/>
      <c r="AH22" s="1074"/>
      <c r="AI22" s="1074"/>
      <c r="AJ22" s="1075"/>
      <c r="AK22" s="1114"/>
      <c r="AL22" s="1115"/>
      <c r="AM22" s="1115"/>
      <c r="AN22" s="1115"/>
      <c r="AO22" s="1115"/>
      <c r="AP22" s="1115"/>
      <c r="AQ22" s="1115"/>
      <c r="AR22" s="1115"/>
      <c r="AS22" s="1115"/>
      <c r="AT22" s="1115"/>
      <c r="AU22" s="1116"/>
      <c r="AV22" s="1116"/>
      <c r="AW22" s="1116"/>
      <c r="AX22" s="1116"/>
      <c r="AY22" s="1117"/>
      <c r="AZ22" s="1066" t="s">
        <v>390</v>
      </c>
      <c r="BA22" s="1066"/>
      <c r="BB22" s="1066"/>
      <c r="BC22" s="1066"/>
      <c r="BD22" s="1067"/>
      <c r="BE22" s="233"/>
      <c r="BF22" s="233"/>
      <c r="BG22" s="233"/>
      <c r="BH22" s="233"/>
      <c r="BI22" s="233"/>
      <c r="BJ22" s="233"/>
      <c r="BK22" s="233"/>
      <c r="BL22" s="233"/>
      <c r="BM22" s="233"/>
      <c r="BN22" s="233"/>
      <c r="BO22" s="233"/>
      <c r="BP22" s="233"/>
      <c r="BQ22" s="238">
        <v>16</v>
      </c>
      <c r="BR22" s="239"/>
      <c r="BS22" s="1030"/>
      <c r="BT22" s="1031"/>
      <c r="BU22" s="1031"/>
      <c r="BV22" s="1031"/>
      <c r="BW22" s="1031"/>
      <c r="BX22" s="1031"/>
      <c r="BY22" s="1031"/>
      <c r="BZ22" s="1031"/>
      <c r="CA22" s="1031"/>
      <c r="CB22" s="1031"/>
      <c r="CC22" s="1031"/>
      <c r="CD22" s="1031"/>
      <c r="CE22" s="1031"/>
      <c r="CF22" s="1031"/>
      <c r="CG22" s="1052"/>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4"/>
    </row>
    <row r="23" spans="1:131" s="235" customFormat="1" ht="26.25" customHeight="1" thickBot="1" x14ac:dyDescent="0.25">
      <c r="A23" s="240" t="s">
        <v>391</v>
      </c>
      <c r="B23" s="975" t="s">
        <v>392</v>
      </c>
      <c r="C23" s="976"/>
      <c r="D23" s="976"/>
      <c r="E23" s="976"/>
      <c r="F23" s="976"/>
      <c r="G23" s="976"/>
      <c r="H23" s="976"/>
      <c r="I23" s="976"/>
      <c r="J23" s="976"/>
      <c r="K23" s="976"/>
      <c r="L23" s="976"/>
      <c r="M23" s="976"/>
      <c r="N23" s="976"/>
      <c r="O23" s="976"/>
      <c r="P23" s="986"/>
      <c r="Q23" s="1105">
        <v>16602</v>
      </c>
      <c r="R23" s="1099"/>
      <c r="S23" s="1099"/>
      <c r="T23" s="1099"/>
      <c r="U23" s="1099"/>
      <c r="V23" s="1099">
        <v>15390</v>
      </c>
      <c r="W23" s="1099"/>
      <c r="X23" s="1099"/>
      <c r="Y23" s="1099"/>
      <c r="Z23" s="1099"/>
      <c r="AA23" s="1099">
        <v>1212</v>
      </c>
      <c r="AB23" s="1099"/>
      <c r="AC23" s="1099"/>
      <c r="AD23" s="1099"/>
      <c r="AE23" s="1106"/>
      <c r="AF23" s="1107">
        <v>1134</v>
      </c>
      <c r="AG23" s="1099"/>
      <c r="AH23" s="1099"/>
      <c r="AI23" s="1099"/>
      <c r="AJ23" s="1108"/>
      <c r="AK23" s="1109"/>
      <c r="AL23" s="1110"/>
      <c r="AM23" s="1110"/>
      <c r="AN23" s="1110"/>
      <c r="AO23" s="1110"/>
      <c r="AP23" s="1099">
        <v>9801</v>
      </c>
      <c r="AQ23" s="1099"/>
      <c r="AR23" s="1099"/>
      <c r="AS23" s="1099"/>
      <c r="AT23" s="1099"/>
      <c r="AU23" s="1100"/>
      <c r="AV23" s="1100"/>
      <c r="AW23" s="1100"/>
      <c r="AX23" s="1100"/>
      <c r="AY23" s="1101"/>
      <c r="AZ23" s="1102" t="s">
        <v>130</v>
      </c>
      <c r="BA23" s="1103"/>
      <c r="BB23" s="1103"/>
      <c r="BC23" s="1103"/>
      <c r="BD23" s="1104"/>
      <c r="BE23" s="233"/>
      <c r="BF23" s="233"/>
      <c r="BG23" s="233"/>
      <c r="BH23" s="233"/>
      <c r="BI23" s="233"/>
      <c r="BJ23" s="233"/>
      <c r="BK23" s="233"/>
      <c r="BL23" s="233"/>
      <c r="BM23" s="233"/>
      <c r="BN23" s="233"/>
      <c r="BO23" s="233"/>
      <c r="BP23" s="233"/>
      <c r="BQ23" s="238">
        <v>17</v>
      </c>
      <c r="BR23" s="239"/>
      <c r="BS23" s="1030"/>
      <c r="BT23" s="1031"/>
      <c r="BU23" s="1031"/>
      <c r="BV23" s="1031"/>
      <c r="BW23" s="1031"/>
      <c r="BX23" s="1031"/>
      <c r="BY23" s="1031"/>
      <c r="BZ23" s="1031"/>
      <c r="CA23" s="1031"/>
      <c r="CB23" s="1031"/>
      <c r="CC23" s="1031"/>
      <c r="CD23" s="1031"/>
      <c r="CE23" s="1031"/>
      <c r="CF23" s="1031"/>
      <c r="CG23" s="1052"/>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4"/>
    </row>
    <row r="24" spans="1:131" s="235" customFormat="1" ht="26.25" customHeight="1" x14ac:dyDescent="0.2">
      <c r="A24" s="1098" t="s">
        <v>393</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30"/>
      <c r="BT24" s="1031"/>
      <c r="BU24" s="1031"/>
      <c r="BV24" s="1031"/>
      <c r="BW24" s="1031"/>
      <c r="BX24" s="1031"/>
      <c r="BY24" s="1031"/>
      <c r="BZ24" s="1031"/>
      <c r="CA24" s="1031"/>
      <c r="CB24" s="1031"/>
      <c r="CC24" s="1031"/>
      <c r="CD24" s="1031"/>
      <c r="CE24" s="1031"/>
      <c r="CF24" s="1031"/>
      <c r="CG24" s="1052"/>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4"/>
    </row>
    <row r="25" spans="1:131" ht="26.25" customHeight="1" thickBot="1" x14ac:dyDescent="0.25">
      <c r="A25" s="1097" t="s">
        <v>394</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30"/>
      <c r="BT25" s="1031"/>
      <c r="BU25" s="1031"/>
      <c r="BV25" s="1031"/>
      <c r="BW25" s="1031"/>
      <c r="BX25" s="1031"/>
      <c r="BY25" s="1031"/>
      <c r="BZ25" s="1031"/>
      <c r="CA25" s="1031"/>
      <c r="CB25" s="1031"/>
      <c r="CC25" s="1031"/>
      <c r="CD25" s="1031"/>
      <c r="CE25" s="1031"/>
      <c r="CF25" s="1031"/>
      <c r="CG25" s="1052"/>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30"/>
    </row>
    <row r="26" spans="1:131" ht="26.25" customHeight="1" x14ac:dyDescent="0.2">
      <c r="A26" s="1033" t="s">
        <v>372</v>
      </c>
      <c r="B26" s="1034"/>
      <c r="C26" s="1034"/>
      <c r="D26" s="1034"/>
      <c r="E26" s="1034"/>
      <c r="F26" s="1034"/>
      <c r="G26" s="1034"/>
      <c r="H26" s="1034"/>
      <c r="I26" s="1034"/>
      <c r="J26" s="1034"/>
      <c r="K26" s="1034"/>
      <c r="L26" s="1034"/>
      <c r="M26" s="1034"/>
      <c r="N26" s="1034"/>
      <c r="O26" s="1034"/>
      <c r="P26" s="1035"/>
      <c r="Q26" s="1039" t="s">
        <v>395</v>
      </c>
      <c r="R26" s="1040"/>
      <c r="S26" s="1040"/>
      <c r="T26" s="1040"/>
      <c r="U26" s="1041"/>
      <c r="V26" s="1039" t="s">
        <v>396</v>
      </c>
      <c r="W26" s="1040"/>
      <c r="X26" s="1040"/>
      <c r="Y26" s="1040"/>
      <c r="Z26" s="1041"/>
      <c r="AA26" s="1039" t="s">
        <v>397</v>
      </c>
      <c r="AB26" s="1040"/>
      <c r="AC26" s="1040"/>
      <c r="AD26" s="1040"/>
      <c r="AE26" s="1040"/>
      <c r="AF26" s="1093" t="s">
        <v>398</v>
      </c>
      <c r="AG26" s="1046"/>
      <c r="AH26" s="1046"/>
      <c r="AI26" s="1046"/>
      <c r="AJ26" s="1094"/>
      <c r="AK26" s="1040" t="s">
        <v>399</v>
      </c>
      <c r="AL26" s="1040"/>
      <c r="AM26" s="1040"/>
      <c r="AN26" s="1040"/>
      <c r="AO26" s="1041"/>
      <c r="AP26" s="1039" t="s">
        <v>400</v>
      </c>
      <c r="AQ26" s="1040"/>
      <c r="AR26" s="1040"/>
      <c r="AS26" s="1040"/>
      <c r="AT26" s="1041"/>
      <c r="AU26" s="1039" t="s">
        <v>401</v>
      </c>
      <c r="AV26" s="1040"/>
      <c r="AW26" s="1040"/>
      <c r="AX26" s="1040"/>
      <c r="AY26" s="1041"/>
      <c r="AZ26" s="1039" t="s">
        <v>402</v>
      </c>
      <c r="BA26" s="1040"/>
      <c r="BB26" s="1040"/>
      <c r="BC26" s="1040"/>
      <c r="BD26" s="1041"/>
      <c r="BE26" s="1039" t="s">
        <v>379</v>
      </c>
      <c r="BF26" s="1040"/>
      <c r="BG26" s="1040"/>
      <c r="BH26" s="1040"/>
      <c r="BI26" s="1053"/>
      <c r="BJ26" s="232"/>
      <c r="BK26" s="232"/>
      <c r="BL26" s="232"/>
      <c r="BM26" s="232"/>
      <c r="BN26" s="232"/>
      <c r="BO26" s="241"/>
      <c r="BP26" s="241"/>
      <c r="BQ26" s="238">
        <v>20</v>
      </c>
      <c r="BR26" s="239"/>
      <c r="BS26" s="1030"/>
      <c r="BT26" s="1031"/>
      <c r="BU26" s="1031"/>
      <c r="BV26" s="1031"/>
      <c r="BW26" s="1031"/>
      <c r="BX26" s="1031"/>
      <c r="BY26" s="1031"/>
      <c r="BZ26" s="1031"/>
      <c r="CA26" s="1031"/>
      <c r="CB26" s="1031"/>
      <c r="CC26" s="1031"/>
      <c r="CD26" s="1031"/>
      <c r="CE26" s="1031"/>
      <c r="CF26" s="1031"/>
      <c r="CG26" s="1052"/>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30"/>
    </row>
    <row r="27" spans="1:131" ht="26.25" customHeight="1" thickBot="1" x14ac:dyDescent="0.25">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5"/>
      <c r="AG27" s="1049"/>
      <c r="AH27" s="1049"/>
      <c r="AI27" s="1049"/>
      <c r="AJ27" s="1096"/>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4"/>
      <c r="BJ27" s="232"/>
      <c r="BK27" s="232"/>
      <c r="BL27" s="232"/>
      <c r="BM27" s="232"/>
      <c r="BN27" s="232"/>
      <c r="BO27" s="241"/>
      <c r="BP27" s="241"/>
      <c r="BQ27" s="238">
        <v>21</v>
      </c>
      <c r="BR27" s="239"/>
      <c r="BS27" s="1030"/>
      <c r="BT27" s="1031"/>
      <c r="BU27" s="1031"/>
      <c r="BV27" s="1031"/>
      <c r="BW27" s="1031"/>
      <c r="BX27" s="1031"/>
      <c r="BY27" s="1031"/>
      <c r="BZ27" s="1031"/>
      <c r="CA27" s="1031"/>
      <c r="CB27" s="1031"/>
      <c r="CC27" s="1031"/>
      <c r="CD27" s="1031"/>
      <c r="CE27" s="1031"/>
      <c r="CF27" s="1031"/>
      <c r="CG27" s="1052"/>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30"/>
    </row>
    <row r="28" spans="1:131" ht="26.25" customHeight="1" thickTop="1" x14ac:dyDescent="0.2">
      <c r="A28" s="242">
        <v>1</v>
      </c>
      <c r="B28" s="1085" t="s">
        <v>403</v>
      </c>
      <c r="C28" s="1086"/>
      <c r="D28" s="1086"/>
      <c r="E28" s="1086"/>
      <c r="F28" s="1086"/>
      <c r="G28" s="1086"/>
      <c r="H28" s="1086"/>
      <c r="I28" s="1086"/>
      <c r="J28" s="1086"/>
      <c r="K28" s="1086"/>
      <c r="L28" s="1086"/>
      <c r="M28" s="1086"/>
      <c r="N28" s="1086"/>
      <c r="O28" s="1086"/>
      <c r="P28" s="1087"/>
      <c r="Q28" s="1088">
        <v>2807</v>
      </c>
      <c r="R28" s="1089"/>
      <c r="S28" s="1089"/>
      <c r="T28" s="1089"/>
      <c r="U28" s="1089"/>
      <c r="V28" s="1089">
        <v>2794</v>
      </c>
      <c r="W28" s="1089"/>
      <c r="X28" s="1089"/>
      <c r="Y28" s="1089"/>
      <c r="Z28" s="1089"/>
      <c r="AA28" s="1089">
        <v>13</v>
      </c>
      <c r="AB28" s="1089"/>
      <c r="AC28" s="1089"/>
      <c r="AD28" s="1089"/>
      <c r="AE28" s="1090"/>
      <c r="AF28" s="1091">
        <v>13</v>
      </c>
      <c r="AG28" s="1089"/>
      <c r="AH28" s="1089"/>
      <c r="AI28" s="1089"/>
      <c r="AJ28" s="1092"/>
      <c r="AK28" s="1080">
        <v>190</v>
      </c>
      <c r="AL28" s="1081"/>
      <c r="AM28" s="1081"/>
      <c r="AN28" s="1081"/>
      <c r="AO28" s="1081"/>
      <c r="AP28" s="1081" t="s">
        <v>577</v>
      </c>
      <c r="AQ28" s="1081"/>
      <c r="AR28" s="1081"/>
      <c r="AS28" s="1081"/>
      <c r="AT28" s="1081"/>
      <c r="AU28" s="1081" t="s">
        <v>577</v>
      </c>
      <c r="AV28" s="1081"/>
      <c r="AW28" s="1081"/>
      <c r="AX28" s="1081"/>
      <c r="AY28" s="1081"/>
      <c r="AZ28" s="1082" t="s">
        <v>577</v>
      </c>
      <c r="BA28" s="1082"/>
      <c r="BB28" s="1082"/>
      <c r="BC28" s="1082"/>
      <c r="BD28" s="1082"/>
      <c r="BE28" s="1083"/>
      <c r="BF28" s="1083"/>
      <c r="BG28" s="1083"/>
      <c r="BH28" s="1083"/>
      <c r="BI28" s="1084"/>
      <c r="BJ28" s="232"/>
      <c r="BK28" s="232"/>
      <c r="BL28" s="232"/>
      <c r="BM28" s="232"/>
      <c r="BN28" s="232"/>
      <c r="BO28" s="241"/>
      <c r="BP28" s="241"/>
      <c r="BQ28" s="238">
        <v>22</v>
      </c>
      <c r="BR28" s="239"/>
      <c r="BS28" s="1030"/>
      <c r="BT28" s="1031"/>
      <c r="BU28" s="1031"/>
      <c r="BV28" s="1031"/>
      <c r="BW28" s="1031"/>
      <c r="BX28" s="1031"/>
      <c r="BY28" s="1031"/>
      <c r="BZ28" s="1031"/>
      <c r="CA28" s="1031"/>
      <c r="CB28" s="1031"/>
      <c r="CC28" s="1031"/>
      <c r="CD28" s="1031"/>
      <c r="CE28" s="1031"/>
      <c r="CF28" s="1031"/>
      <c r="CG28" s="1052"/>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30"/>
    </row>
    <row r="29" spans="1:131" ht="26.25" customHeight="1" x14ac:dyDescent="0.2">
      <c r="A29" s="242">
        <v>2</v>
      </c>
      <c r="B29" s="1068" t="s">
        <v>404</v>
      </c>
      <c r="C29" s="1069"/>
      <c r="D29" s="1069"/>
      <c r="E29" s="1069"/>
      <c r="F29" s="1069"/>
      <c r="G29" s="1069"/>
      <c r="H29" s="1069"/>
      <c r="I29" s="1069"/>
      <c r="J29" s="1069"/>
      <c r="K29" s="1069"/>
      <c r="L29" s="1069"/>
      <c r="M29" s="1069"/>
      <c r="N29" s="1069"/>
      <c r="O29" s="1069"/>
      <c r="P29" s="1070"/>
      <c r="Q29" s="1076">
        <v>3009</v>
      </c>
      <c r="R29" s="1077"/>
      <c r="S29" s="1077"/>
      <c r="T29" s="1077"/>
      <c r="U29" s="1077"/>
      <c r="V29" s="1077">
        <v>2954</v>
      </c>
      <c r="W29" s="1077"/>
      <c r="X29" s="1077"/>
      <c r="Y29" s="1077"/>
      <c r="Z29" s="1077"/>
      <c r="AA29" s="1077">
        <v>55</v>
      </c>
      <c r="AB29" s="1077"/>
      <c r="AC29" s="1077"/>
      <c r="AD29" s="1077"/>
      <c r="AE29" s="1078"/>
      <c r="AF29" s="1073">
        <v>55</v>
      </c>
      <c r="AG29" s="1074"/>
      <c r="AH29" s="1074"/>
      <c r="AI29" s="1074"/>
      <c r="AJ29" s="1075"/>
      <c r="AK29" s="1018">
        <v>451</v>
      </c>
      <c r="AL29" s="1009"/>
      <c r="AM29" s="1009"/>
      <c r="AN29" s="1009"/>
      <c r="AO29" s="1009"/>
      <c r="AP29" s="1009" t="s">
        <v>577</v>
      </c>
      <c r="AQ29" s="1009"/>
      <c r="AR29" s="1009"/>
      <c r="AS29" s="1009"/>
      <c r="AT29" s="1009"/>
      <c r="AU29" s="1009" t="s">
        <v>577</v>
      </c>
      <c r="AV29" s="1009"/>
      <c r="AW29" s="1009"/>
      <c r="AX29" s="1009"/>
      <c r="AY29" s="1009"/>
      <c r="AZ29" s="1079" t="s">
        <v>577</v>
      </c>
      <c r="BA29" s="1079"/>
      <c r="BB29" s="1079"/>
      <c r="BC29" s="1079"/>
      <c r="BD29" s="1079"/>
      <c r="BE29" s="1010"/>
      <c r="BF29" s="1010"/>
      <c r="BG29" s="1010"/>
      <c r="BH29" s="1010"/>
      <c r="BI29" s="1011"/>
      <c r="BJ29" s="232"/>
      <c r="BK29" s="232"/>
      <c r="BL29" s="232"/>
      <c r="BM29" s="232"/>
      <c r="BN29" s="232"/>
      <c r="BO29" s="241"/>
      <c r="BP29" s="241"/>
      <c r="BQ29" s="238">
        <v>23</v>
      </c>
      <c r="BR29" s="239"/>
      <c r="BS29" s="1030"/>
      <c r="BT29" s="1031"/>
      <c r="BU29" s="1031"/>
      <c r="BV29" s="1031"/>
      <c r="BW29" s="1031"/>
      <c r="BX29" s="1031"/>
      <c r="BY29" s="1031"/>
      <c r="BZ29" s="1031"/>
      <c r="CA29" s="1031"/>
      <c r="CB29" s="1031"/>
      <c r="CC29" s="1031"/>
      <c r="CD29" s="1031"/>
      <c r="CE29" s="1031"/>
      <c r="CF29" s="1031"/>
      <c r="CG29" s="1052"/>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30"/>
    </row>
    <row r="30" spans="1:131" ht="26.25" customHeight="1" x14ac:dyDescent="0.2">
      <c r="A30" s="242">
        <v>3</v>
      </c>
      <c r="B30" s="1068" t="s">
        <v>405</v>
      </c>
      <c r="C30" s="1069"/>
      <c r="D30" s="1069"/>
      <c r="E30" s="1069"/>
      <c r="F30" s="1069"/>
      <c r="G30" s="1069"/>
      <c r="H30" s="1069"/>
      <c r="I30" s="1069"/>
      <c r="J30" s="1069"/>
      <c r="K30" s="1069"/>
      <c r="L30" s="1069"/>
      <c r="M30" s="1069"/>
      <c r="N30" s="1069"/>
      <c r="O30" s="1069"/>
      <c r="P30" s="1070"/>
      <c r="Q30" s="1076">
        <v>497</v>
      </c>
      <c r="R30" s="1077"/>
      <c r="S30" s="1077"/>
      <c r="T30" s="1077"/>
      <c r="U30" s="1077"/>
      <c r="V30" s="1077">
        <v>484</v>
      </c>
      <c r="W30" s="1077"/>
      <c r="X30" s="1077"/>
      <c r="Y30" s="1077"/>
      <c r="Z30" s="1077"/>
      <c r="AA30" s="1077">
        <v>13</v>
      </c>
      <c r="AB30" s="1077"/>
      <c r="AC30" s="1077"/>
      <c r="AD30" s="1077"/>
      <c r="AE30" s="1078"/>
      <c r="AF30" s="1073">
        <v>13</v>
      </c>
      <c r="AG30" s="1074"/>
      <c r="AH30" s="1074"/>
      <c r="AI30" s="1074"/>
      <c r="AJ30" s="1075"/>
      <c r="AK30" s="1018">
        <v>90</v>
      </c>
      <c r="AL30" s="1009"/>
      <c r="AM30" s="1009"/>
      <c r="AN30" s="1009"/>
      <c r="AO30" s="1009"/>
      <c r="AP30" s="1009" t="s">
        <v>577</v>
      </c>
      <c r="AQ30" s="1009"/>
      <c r="AR30" s="1009"/>
      <c r="AS30" s="1009"/>
      <c r="AT30" s="1009"/>
      <c r="AU30" s="1009" t="s">
        <v>577</v>
      </c>
      <c r="AV30" s="1009"/>
      <c r="AW30" s="1009"/>
      <c r="AX30" s="1009"/>
      <c r="AY30" s="1009"/>
      <c r="AZ30" s="1079" t="s">
        <v>577</v>
      </c>
      <c r="BA30" s="1079"/>
      <c r="BB30" s="1079"/>
      <c r="BC30" s="1079"/>
      <c r="BD30" s="1079"/>
      <c r="BE30" s="1010"/>
      <c r="BF30" s="1010"/>
      <c r="BG30" s="1010"/>
      <c r="BH30" s="1010"/>
      <c r="BI30" s="1011"/>
      <c r="BJ30" s="232"/>
      <c r="BK30" s="232"/>
      <c r="BL30" s="232"/>
      <c r="BM30" s="232"/>
      <c r="BN30" s="232"/>
      <c r="BO30" s="241"/>
      <c r="BP30" s="241"/>
      <c r="BQ30" s="238">
        <v>24</v>
      </c>
      <c r="BR30" s="239"/>
      <c r="BS30" s="1030"/>
      <c r="BT30" s="1031"/>
      <c r="BU30" s="1031"/>
      <c r="BV30" s="1031"/>
      <c r="BW30" s="1031"/>
      <c r="BX30" s="1031"/>
      <c r="BY30" s="1031"/>
      <c r="BZ30" s="1031"/>
      <c r="CA30" s="1031"/>
      <c r="CB30" s="1031"/>
      <c r="CC30" s="1031"/>
      <c r="CD30" s="1031"/>
      <c r="CE30" s="1031"/>
      <c r="CF30" s="1031"/>
      <c r="CG30" s="1052"/>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30"/>
    </row>
    <row r="31" spans="1:131" ht="26.25" customHeight="1" x14ac:dyDescent="0.2">
      <c r="A31" s="242">
        <v>4</v>
      </c>
      <c r="B31" s="1068" t="s">
        <v>406</v>
      </c>
      <c r="C31" s="1069"/>
      <c r="D31" s="1069"/>
      <c r="E31" s="1069"/>
      <c r="F31" s="1069"/>
      <c r="G31" s="1069"/>
      <c r="H31" s="1069"/>
      <c r="I31" s="1069"/>
      <c r="J31" s="1069"/>
      <c r="K31" s="1069"/>
      <c r="L31" s="1069"/>
      <c r="M31" s="1069"/>
      <c r="N31" s="1069"/>
      <c r="O31" s="1069"/>
      <c r="P31" s="1070"/>
      <c r="Q31" s="1076">
        <v>438</v>
      </c>
      <c r="R31" s="1077"/>
      <c r="S31" s="1077"/>
      <c r="T31" s="1077"/>
      <c r="U31" s="1077"/>
      <c r="V31" s="1077">
        <v>334</v>
      </c>
      <c r="W31" s="1077"/>
      <c r="X31" s="1077"/>
      <c r="Y31" s="1077"/>
      <c r="Z31" s="1077"/>
      <c r="AA31" s="1077">
        <v>104</v>
      </c>
      <c r="AB31" s="1077"/>
      <c r="AC31" s="1077"/>
      <c r="AD31" s="1077"/>
      <c r="AE31" s="1078"/>
      <c r="AF31" s="1073">
        <v>670</v>
      </c>
      <c r="AG31" s="1074"/>
      <c r="AH31" s="1074"/>
      <c r="AI31" s="1074"/>
      <c r="AJ31" s="1075"/>
      <c r="AK31" s="1018" t="s">
        <v>577</v>
      </c>
      <c r="AL31" s="1009"/>
      <c r="AM31" s="1009"/>
      <c r="AN31" s="1009"/>
      <c r="AO31" s="1009"/>
      <c r="AP31" s="1009">
        <v>1562</v>
      </c>
      <c r="AQ31" s="1009"/>
      <c r="AR31" s="1009"/>
      <c r="AS31" s="1009"/>
      <c r="AT31" s="1009"/>
      <c r="AU31" s="1009" t="s">
        <v>577</v>
      </c>
      <c r="AV31" s="1009"/>
      <c r="AW31" s="1009"/>
      <c r="AX31" s="1009"/>
      <c r="AY31" s="1009"/>
      <c r="AZ31" s="1079" t="s">
        <v>577</v>
      </c>
      <c r="BA31" s="1079"/>
      <c r="BB31" s="1079"/>
      <c r="BC31" s="1079"/>
      <c r="BD31" s="1079"/>
      <c r="BE31" s="1010" t="s">
        <v>407</v>
      </c>
      <c r="BF31" s="1010"/>
      <c r="BG31" s="1010"/>
      <c r="BH31" s="1010"/>
      <c r="BI31" s="1011"/>
      <c r="BJ31" s="232"/>
      <c r="BK31" s="232"/>
      <c r="BL31" s="232"/>
      <c r="BM31" s="232"/>
      <c r="BN31" s="232"/>
      <c r="BO31" s="241"/>
      <c r="BP31" s="241"/>
      <c r="BQ31" s="238">
        <v>25</v>
      </c>
      <c r="BR31" s="239"/>
      <c r="BS31" s="1030"/>
      <c r="BT31" s="1031"/>
      <c r="BU31" s="1031"/>
      <c r="BV31" s="1031"/>
      <c r="BW31" s="1031"/>
      <c r="BX31" s="1031"/>
      <c r="BY31" s="1031"/>
      <c r="BZ31" s="1031"/>
      <c r="CA31" s="1031"/>
      <c r="CB31" s="1031"/>
      <c r="CC31" s="1031"/>
      <c r="CD31" s="1031"/>
      <c r="CE31" s="1031"/>
      <c r="CF31" s="1031"/>
      <c r="CG31" s="1052"/>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30"/>
    </row>
    <row r="32" spans="1:131" ht="26.25" customHeight="1" x14ac:dyDescent="0.2">
      <c r="A32" s="242">
        <v>5</v>
      </c>
      <c r="B32" s="1068" t="s">
        <v>408</v>
      </c>
      <c r="C32" s="1069"/>
      <c r="D32" s="1069"/>
      <c r="E32" s="1069"/>
      <c r="F32" s="1069"/>
      <c r="G32" s="1069"/>
      <c r="H32" s="1069"/>
      <c r="I32" s="1069"/>
      <c r="J32" s="1069"/>
      <c r="K32" s="1069"/>
      <c r="L32" s="1069"/>
      <c r="M32" s="1069"/>
      <c r="N32" s="1069"/>
      <c r="O32" s="1069"/>
      <c r="P32" s="1070"/>
      <c r="Q32" s="1076">
        <v>1381</v>
      </c>
      <c r="R32" s="1077"/>
      <c r="S32" s="1077"/>
      <c r="T32" s="1077"/>
      <c r="U32" s="1077"/>
      <c r="V32" s="1077">
        <v>1206</v>
      </c>
      <c r="W32" s="1077"/>
      <c r="X32" s="1077"/>
      <c r="Y32" s="1077"/>
      <c r="Z32" s="1077"/>
      <c r="AA32" s="1077">
        <v>175</v>
      </c>
      <c r="AB32" s="1077"/>
      <c r="AC32" s="1077"/>
      <c r="AD32" s="1077"/>
      <c r="AE32" s="1078"/>
      <c r="AF32" s="1073">
        <v>403</v>
      </c>
      <c r="AG32" s="1074"/>
      <c r="AH32" s="1074"/>
      <c r="AI32" s="1074"/>
      <c r="AJ32" s="1075"/>
      <c r="AK32" s="1018">
        <v>521</v>
      </c>
      <c r="AL32" s="1009"/>
      <c r="AM32" s="1009"/>
      <c r="AN32" s="1009"/>
      <c r="AO32" s="1009"/>
      <c r="AP32" s="1009">
        <v>13022</v>
      </c>
      <c r="AQ32" s="1009"/>
      <c r="AR32" s="1009"/>
      <c r="AS32" s="1009"/>
      <c r="AT32" s="1009"/>
      <c r="AU32" s="1009">
        <v>7305</v>
      </c>
      <c r="AV32" s="1009"/>
      <c r="AW32" s="1009"/>
      <c r="AX32" s="1009"/>
      <c r="AY32" s="1009"/>
      <c r="AZ32" s="1079" t="s">
        <v>577</v>
      </c>
      <c r="BA32" s="1079"/>
      <c r="BB32" s="1079"/>
      <c r="BC32" s="1079"/>
      <c r="BD32" s="1079"/>
      <c r="BE32" s="1010" t="s">
        <v>409</v>
      </c>
      <c r="BF32" s="1010"/>
      <c r="BG32" s="1010"/>
      <c r="BH32" s="1010"/>
      <c r="BI32" s="1011"/>
      <c r="BJ32" s="232"/>
      <c r="BK32" s="232"/>
      <c r="BL32" s="232"/>
      <c r="BM32" s="232"/>
      <c r="BN32" s="232"/>
      <c r="BO32" s="241"/>
      <c r="BP32" s="241"/>
      <c r="BQ32" s="238">
        <v>26</v>
      </c>
      <c r="BR32" s="239"/>
      <c r="BS32" s="1030"/>
      <c r="BT32" s="1031"/>
      <c r="BU32" s="1031"/>
      <c r="BV32" s="1031"/>
      <c r="BW32" s="1031"/>
      <c r="BX32" s="1031"/>
      <c r="BY32" s="1031"/>
      <c r="BZ32" s="1031"/>
      <c r="CA32" s="1031"/>
      <c r="CB32" s="1031"/>
      <c r="CC32" s="1031"/>
      <c r="CD32" s="1031"/>
      <c r="CE32" s="1031"/>
      <c r="CF32" s="1031"/>
      <c r="CG32" s="1052"/>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30"/>
    </row>
    <row r="33" spans="1:131" ht="26.25" customHeight="1" x14ac:dyDescent="0.2">
      <c r="A33" s="242">
        <v>6</v>
      </c>
      <c r="B33" s="1068" t="s">
        <v>410</v>
      </c>
      <c r="C33" s="1069"/>
      <c r="D33" s="1069"/>
      <c r="E33" s="1069"/>
      <c r="F33" s="1069"/>
      <c r="G33" s="1069"/>
      <c r="H33" s="1069"/>
      <c r="I33" s="1069"/>
      <c r="J33" s="1069"/>
      <c r="K33" s="1069"/>
      <c r="L33" s="1069"/>
      <c r="M33" s="1069"/>
      <c r="N33" s="1069"/>
      <c r="O33" s="1069"/>
      <c r="P33" s="1070"/>
      <c r="Q33" s="1076">
        <v>1</v>
      </c>
      <c r="R33" s="1077"/>
      <c r="S33" s="1077"/>
      <c r="T33" s="1077"/>
      <c r="U33" s="1077"/>
      <c r="V33" s="1077">
        <v>0</v>
      </c>
      <c r="W33" s="1077"/>
      <c r="X33" s="1077"/>
      <c r="Y33" s="1077"/>
      <c r="Z33" s="1077"/>
      <c r="AA33" s="1077">
        <v>1</v>
      </c>
      <c r="AB33" s="1077"/>
      <c r="AC33" s="1077"/>
      <c r="AD33" s="1077"/>
      <c r="AE33" s="1078"/>
      <c r="AF33" s="1073">
        <v>0</v>
      </c>
      <c r="AG33" s="1074"/>
      <c r="AH33" s="1074"/>
      <c r="AI33" s="1074"/>
      <c r="AJ33" s="1075"/>
      <c r="AK33" s="1018" t="s">
        <v>577</v>
      </c>
      <c r="AL33" s="1009"/>
      <c r="AM33" s="1009"/>
      <c r="AN33" s="1009"/>
      <c r="AO33" s="1009"/>
      <c r="AP33" s="1009" t="s">
        <v>577</v>
      </c>
      <c r="AQ33" s="1009"/>
      <c r="AR33" s="1009"/>
      <c r="AS33" s="1009"/>
      <c r="AT33" s="1009"/>
      <c r="AU33" s="1009" t="s">
        <v>577</v>
      </c>
      <c r="AV33" s="1009"/>
      <c r="AW33" s="1009"/>
      <c r="AX33" s="1009"/>
      <c r="AY33" s="1009"/>
      <c r="AZ33" s="1079" t="s">
        <v>577</v>
      </c>
      <c r="BA33" s="1079"/>
      <c r="BB33" s="1079"/>
      <c r="BC33" s="1079"/>
      <c r="BD33" s="1079"/>
      <c r="BE33" s="1010" t="s">
        <v>411</v>
      </c>
      <c r="BF33" s="1010"/>
      <c r="BG33" s="1010"/>
      <c r="BH33" s="1010"/>
      <c r="BI33" s="1011"/>
      <c r="BJ33" s="232"/>
      <c r="BK33" s="232"/>
      <c r="BL33" s="232"/>
      <c r="BM33" s="232"/>
      <c r="BN33" s="232"/>
      <c r="BO33" s="241"/>
      <c r="BP33" s="241"/>
      <c r="BQ33" s="238">
        <v>27</v>
      </c>
      <c r="BR33" s="239"/>
      <c r="BS33" s="1030"/>
      <c r="BT33" s="1031"/>
      <c r="BU33" s="1031"/>
      <c r="BV33" s="1031"/>
      <c r="BW33" s="1031"/>
      <c r="BX33" s="1031"/>
      <c r="BY33" s="1031"/>
      <c r="BZ33" s="1031"/>
      <c r="CA33" s="1031"/>
      <c r="CB33" s="1031"/>
      <c r="CC33" s="1031"/>
      <c r="CD33" s="1031"/>
      <c r="CE33" s="1031"/>
      <c r="CF33" s="1031"/>
      <c r="CG33" s="1052"/>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30"/>
    </row>
    <row r="34" spans="1:131" ht="26.25" customHeight="1" x14ac:dyDescent="0.2">
      <c r="A34" s="242">
        <v>7</v>
      </c>
      <c r="B34" s="1068"/>
      <c r="C34" s="1069"/>
      <c r="D34" s="1069"/>
      <c r="E34" s="1069"/>
      <c r="F34" s="1069"/>
      <c r="G34" s="1069"/>
      <c r="H34" s="1069"/>
      <c r="I34" s="1069"/>
      <c r="J34" s="1069"/>
      <c r="K34" s="1069"/>
      <c r="L34" s="1069"/>
      <c r="M34" s="1069"/>
      <c r="N34" s="1069"/>
      <c r="O34" s="1069"/>
      <c r="P34" s="1070"/>
      <c r="Q34" s="1076"/>
      <c r="R34" s="1077"/>
      <c r="S34" s="1077"/>
      <c r="T34" s="1077"/>
      <c r="U34" s="1077"/>
      <c r="V34" s="1077"/>
      <c r="W34" s="1077"/>
      <c r="X34" s="1077"/>
      <c r="Y34" s="1077"/>
      <c r="Z34" s="1077"/>
      <c r="AA34" s="1077"/>
      <c r="AB34" s="1077"/>
      <c r="AC34" s="1077"/>
      <c r="AD34" s="1077"/>
      <c r="AE34" s="1078"/>
      <c r="AF34" s="1073"/>
      <c r="AG34" s="1074"/>
      <c r="AH34" s="1074"/>
      <c r="AI34" s="1074"/>
      <c r="AJ34" s="1075"/>
      <c r="AK34" s="1018"/>
      <c r="AL34" s="1009"/>
      <c r="AM34" s="1009"/>
      <c r="AN34" s="1009"/>
      <c r="AO34" s="1009"/>
      <c r="AP34" s="1009"/>
      <c r="AQ34" s="1009"/>
      <c r="AR34" s="1009"/>
      <c r="AS34" s="1009"/>
      <c r="AT34" s="1009"/>
      <c r="AU34" s="1009"/>
      <c r="AV34" s="1009"/>
      <c r="AW34" s="1009"/>
      <c r="AX34" s="1009"/>
      <c r="AY34" s="1009"/>
      <c r="AZ34" s="1079"/>
      <c r="BA34" s="1079"/>
      <c r="BB34" s="1079"/>
      <c r="BC34" s="1079"/>
      <c r="BD34" s="1079"/>
      <c r="BE34" s="1010"/>
      <c r="BF34" s="1010"/>
      <c r="BG34" s="1010"/>
      <c r="BH34" s="1010"/>
      <c r="BI34" s="1011"/>
      <c r="BJ34" s="232"/>
      <c r="BK34" s="232"/>
      <c r="BL34" s="232"/>
      <c r="BM34" s="232"/>
      <c r="BN34" s="232"/>
      <c r="BO34" s="241"/>
      <c r="BP34" s="241"/>
      <c r="BQ34" s="238">
        <v>28</v>
      </c>
      <c r="BR34" s="239"/>
      <c r="BS34" s="1030"/>
      <c r="BT34" s="1031"/>
      <c r="BU34" s="1031"/>
      <c r="BV34" s="1031"/>
      <c r="BW34" s="1031"/>
      <c r="BX34" s="1031"/>
      <c r="BY34" s="1031"/>
      <c r="BZ34" s="1031"/>
      <c r="CA34" s="1031"/>
      <c r="CB34" s="1031"/>
      <c r="CC34" s="1031"/>
      <c r="CD34" s="1031"/>
      <c r="CE34" s="1031"/>
      <c r="CF34" s="1031"/>
      <c r="CG34" s="1052"/>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30"/>
    </row>
    <row r="35" spans="1:131" ht="26.25" customHeight="1" x14ac:dyDescent="0.2">
      <c r="A35" s="242">
        <v>8</v>
      </c>
      <c r="B35" s="1068"/>
      <c r="C35" s="1069"/>
      <c r="D35" s="1069"/>
      <c r="E35" s="1069"/>
      <c r="F35" s="1069"/>
      <c r="G35" s="1069"/>
      <c r="H35" s="1069"/>
      <c r="I35" s="1069"/>
      <c r="J35" s="1069"/>
      <c r="K35" s="1069"/>
      <c r="L35" s="1069"/>
      <c r="M35" s="1069"/>
      <c r="N35" s="1069"/>
      <c r="O35" s="1069"/>
      <c r="P35" s="1070"/>
      <c r="Q35" s="1076"/>
      <c r="R35" s="1077"/>
      <c r="S35" s="1077"/>
      <c r="T35" s="1077"/>
      <c r="U35" s="1077"/>
      <c r="V35" s="1077"/>
      <c r="W35" s="1077"/>
      <c r="X35" s="1077"/>
      <c r="Y35" s="1077"/>
      <c r="Z35" s="1077"/>
      <c r="AA35" s="1077"/>
      <c r="AB35" s="1077"/>
      <c r="AC35" s="1077"/>
      <c r="AD35" s="1077"/>
      <c r="AE35" s="1078"/>
      <c r="AF35" s="1073"/>
      <c r="AG35" s="1074"/>
      <c r="AH35" s="1074"/>
      <c r="AI35" s="1074"/>
      <c r="AJ35" s="1075"/>
      <c r="AK35" s="1018"/>
      <c r="AL35" s="1009"/>
      <c r="AM35" s="1009"/>
      <c r="AN35" s="1009"/>
      <c r="AO35" s="1009"/>
      <c r="AP35" s="1009"/>
      <c r="AQ35" s="1009"/>
      <c r="AR35" s="1009"/>
      <c r="AS35" s="1009"/>
      <c r="AT35" s="1009"/>
      <c r="AU35" s="1009"/>
      <c r="AV35" s="1009"/>
      <c r="AW35" s="1009"/>
      <c r="AX35" s="1009"/>
      <c r="AY35" s="1009"/>
      <c r="AZ35" s="1079"/>
      <c r="BA35" s="1079"/>
      <c r="BB35" s="1079"/>
      <c r="BC35" s="1079"/>
      <c r="BD35" s="1079"/>
      <c r="BE35" s="1010"/>
      <c r="BF35" s="1010"/>
      <c r="BG35" s="1010"/>
      <c r="BH35" s="1010"/>
      <c r="BI35" s="1011"/>
      <c r="BJ35" s="232"/>
      <c r="BK35" s="232"/>
      <c r="BL35" s="232"/>
      <c r="BM35" s="232"/>
      <c r="BN35" s="232"/>
      <c r="BO35" s="241"/>
      <c r="BP35" s="241"/>
      <c r="BQ35" s="238">
        <v>29</v>
      </c>
      <c r="BR35" s="239"/>
      <c r="BS35" s="1030"/>
      <c r="BT35" s="1031"/>
      <c r="BU35" s="1031"/>
      <c r="BV35" s="1031"/>
      <c r="BW35" s="1031"/>
      <c r="BX35" s="1031"/>
      <c r="BY35" s="1031"/>
      <c r="BZ35" s="1031"/>
      <c r="CA35" s="1031"/>
      <c r="CB35" s="1031"/>
      <c r="CC35" s="1031"/>
      <c r="CD35" s="1031"/>
      <c r="CE35" s="1031"/>
      <c r="CF35" s="1031"/>
      <c r="CG35" s="1052"/>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30"/>
    </row>
    <row r="36" spans="1:131" ht="26.25" customHeight="1" x14ac:dyDescent="0.2">
      <c r="A36" s="242">
        <v>9</v>
      </c>
      <c r="B36" s="1068"/>
      <c r="C36" s="1069"/>
      <c r="D36" s="1069"/>
      <c r="E36" s="1069"/>
      <c r="F36" s="1069"/>
      <c r="G36" s="1069"/>
      <c r="H36" s="1069"/>
      <c r="I36" s="1069"/>
      <c r="J36" s="1069"/>
      <c r="K36" s="1069"/>
      <c r="L36" s="1069"/>
      <c r="M36" s="1069"/>
      <c r="N36" s="1069"/>
      <c r="O36" s="1069"/>
      <c r="P36" s="1070"/>
      <c r="Q36" s="1076"/>
      <c r="R36" s="1077"/>
      <c r="S36" s="1077"/>
      <c r="T36" s="1077"/>
      <c r="U36" s="1077"/>
      <c r="V36" s="1077"/>
      <c r="W36" s="1077"/>
      <c r="X36" s="1077"/>
      <c r="Y36" s="1077"/>
      <c r="Z36" s="1077"/>
      <c r="AA36" s="1077"/>
      <c r="AB36" s="1077"/>
      <c r="AC36" s="1077"/>
      <c r="AD36" s="1077"/>
      <c r="AE36" s="1078"/>
      <c r="AF36" s="1073"/>
      <c r="AG36" s="1074"/>
      <c r="AH36" s="1074"/>
      <c r="AI36" s="1074"/>
      <c r="AJ36" s="1075"/>
      <c r="AK36" s="1018"/>
      <c r="AL36" s="1009"/>
      <c r="AM36" s="1009"/>
      <c r="AN36" s="1009"/>
      <c r="AO36" s="1009"/>
      <c r="AP36" s="1009"/>
      <c r="AQ36" s="1009"/>
      <c r="AR36" s="1009"/>
      <c r="AS36" s="1009"/>
      <c r="AT36" s="1009"/>
      <c r="AU36" s="1009"/>
      <c r="AV36" s="1009"/>
      <c r="AW36" s="1009"/>
      <c r="AX36" s="1009"/>
      <c r="AY36" s="1009"/>
      <c r="AZ36" s="1079"/>
      <c r="BA36" s="1079"/>
      <c r="BB36" s="1079"/>
      <c r="BC36" s="1079"/>
      <c r="BD36" s="1079"/>
      <c r="BE36" s="1010"/>
      <c r="BF36" s="1010"/>
      <c r="BG36" s="1010"/>
      <c r="BH36" s="1010"/>
      <c r="BI36" s="1011"/>
      <c r="BJ36" s="232"/>
      <c r="BK36" s="232"/>
      <c r="BL36" s="232"/>
      <c r="BM36" s="232"/>
      <c r="BN36" s="232"/>
      <c r="BO36" s="241"/>
      <c r="BP36" s="241"/>
      <c r="BQ36" s="238">
        <v>30</v>
      </c>
      <c r="BR36" s="239"/>
      <c r="BS36" s="1030"/>
      <c r="BT36" s="1031"/>
      <c r="BU36" s="1031"/>
      <c r="BV36" s="1031"/>
      <c r="BW36" s="1031"/>
      <c r="BX36" s="1031"/>
      <c r="BY36" s="1031"/>
      <c r="BZ36" s="1031"/>
      <c r="CA36" s="1031"/>
      <c r="CB36" s="1031"/>
      <c r="CC36" s="1031"/>
      <c r="CD36" s="1031"/>
      <c r="CE36" s="1031"/>
      <c r="CF36" s="1031"/>
      <c r="CG36" s="1052"/>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30"/>
    </row>
    <row r="37" spans="1:131" ht="26.25" customHeight="1" x14ac:dyDescent="0.2">
      <c r="A37" s="242">
        <v>10</v>
      </c>
      <c r="B37" s="1068"/>
      <c r="C37" s="1069"/>
      <c r="D37" s="1069"/>
      <c r="E37" s="1069"/>
      <c r="F37" s="1069"/>
      <c r="G37" s="1069"/>
      <c r="H37" s="1069"/>
      <c r="I37" s="1069"/>
      <c r="J37" s="1069"/>
      <c r="K37" s="1069"/>
      <c r="L37" s="1069"/>
      <c r="M37" s="1069"/>
      <c r="N37" s="1069"/>
      <c r="O37" s="1069"/>
      <c r="P37" s="1070"/>
      <c r="Q37" s="1076"/>
      <c r="R37" s="1077"/>
      <c r="S37" s="1077"/>
      <c r="T37" s="1077"/>
      <c r="U37" s="1077"/>
      <c r="V37" s="1077"/>
      <c r="W37" s="1077"/>
      <c r="X37" s="1077"/>
      <c r="Y37" s="1077"/>
      <c r="Z37" s="1077"/>
      <c r="AA37" s="1077"/>
      <c r="AB37" s="1077"/>
      <c r="AC37" s="1077"/>
      <c r="AD37" s="1077"/>
      <c r="AE37" s="1078"/>
      <c r="AF37" s="1073"/>
      <c r="AG37" s="1074"/>
      <c r="AH37" s="1074"/>
      <c r="AI37" s="1074"/>
      <c r="AJ37" s="1075"/>
      <c r="AK37" s="1018"/>
      <c r="AL37" s="1009"/>
      <c r="AM37" s="1009"/>
      <c r="AN37" s="1009"/>
      <c r="AO37" s="1009"/>
      <c r="AP37" s="1009"/>
      <c r="AQ37" s="1009"/>
      <c r="AR37" s="1009"/>
      <c r="AS37" s="1009"/>
      <c r="AT37" s="1009"/>
      <c r="AU37" s="1009"/>
      <c r="AV37" s="1009"/>
      <c r="AW37" s="1009"/>
      <c r="AX37" s="1009"/>
      <c r="AY37" s="1009"/>
      <c r="AZ37" s="1079"/>
      <c r="BA37" s="1079"/>
      <c r="BB37" s="1079"/>
      <c r="BC37" s="1079"/>
      <c r="BD37" s="1079"/>
      <c r="BE37" s="1010"/>
      <c r="BF37" s="1010"/>
      <c r="BG37" s="1010"/>
      <c r="BH37" s="1010"/>
      <c r="BI37" s="1011"/>
      <c r="BJ37" s="232"/>
      <c r="BK37" s="232"/>
      <c r="BL37" s="232"/>
      <c r="BM37" s="232"/>
      <c r="BN37" s="232"/>
      <c r="BO37" s="241"/>
      <c r="BP37" s="241"/>
      <c r="BQ37" s="238">
        <v>31</v>
      </c>
      <c r="BR37" s="239"/>
      <c r="BS37" s="1030"/>
      <c r="BT37" s="1031"/>
      <c r="BU37" s="1031"/>
      <c r="BV37" s="1031"/>
      <c r="BW37" s="1031"/>
      <c r="BX37" s="1031"/>
      <c r="BY37" s="1031"/>
      <c r="BZ37" s="1031"/>
      <c r="CA37" s="1031"/>
      <c r="CB37" s="1031"/>
      <c r="CC37" s="1031"/>
      <c r="CD37" s="1031"/>
      <c r="CE37" s="1031"/>
      <c r="CF37" s="1031"/>
      <c r="CG37" s="1052"/>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30"/>
    </row>
    <row r="38" spans="1:131" ht="26.25" customHeight="1" x14ac:dyDescent="0.2">
      <c r="A38" s="242">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8"/>
      <c r="AL38" s="1009"/>
      <c r="AM38" s="1009"/>
      <c r="AN38" s="1009"/>
      <c r="AO38" s="1009"/>
      <c r="AP38" s="1009"/>
      <c r="AQ38" s="1009"/>
      <c r="AR38" s="1009"/>
      <c r="AS38" s="1009"/>
      <c r="AT38" s="1009"/>
      <c r="AU38" s="1009"/>
      <c r="AV38" s="1009"/>
      <c r="AW38" s="1009"/>
      <c r="AX38" s="1009"/>
      <c r="AY38" s="1009"/>
      <c r="AZ38" s="1079"/>
      <c r="BA38" s="1079"/>
      <c r="BB38" s="1079"/>
      <c r="BC38" s="1079"/>
      <c r="BD38" s="1079"/>
      <c r="BE38" s="1010"/>
      <c r="BF38" s="1010"/>
      <c r="BG38" s="1010"/>
      <c r="BH38" s="1010"/>
      <c r="BI38" s="1011"/>
      <c r="BJ38" s="232"/>
      <c r="BK38" s="232"/>
      <c r="BL38" s="232"/>
      <c r="BM38" s="232"/>
      <c r="BN38" s="232"/>
      <c r="BO38" s="241"/>
      <c r="BP38" s="241"/>
      <c r="BQ38" s="238">
        <v>32</v>
      </c>
      <c r="BR38" s="239"/>
      <c r="BS38" s="1030"/>
      <c r="BT38" s="1031"/>
      <c r="BU38" s="1031"/>
      <c r="BV38" s="1031"/>
      <c r="BW38" s="1031"/>
      <c r="BX38" s="1031"/>
      <c r="BY38" s="1031"/>
      <c r="BZ38" s="1031"/>
      <c r="CA38" s="1031"/>
      <c r="CB38" s="1031"/>
      <c r="CC38" s="1031"/>
      <c r="CD38" s="1031"/>
      <c r="CE38" s="1031"/>
      <c r="CF38" s="1031"/>
      <c r="CG38" s="1052"/>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30"/>
    </row>
    <row r="39" spans="1:131" ht="26.25" customHeight="1" x14ac:dyDescent="0.2">
      <c r="A39" s="242">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8"/>
      <c r="AL39" s="1009"/>
      <c r="AM39" s="1009"/>
      <c r="AN39" s="1009"/>
      <c r="AO39" s="1009"/>
      <c r="AP39" s="1009"/>
      <c r="AQ39" s="1009"/>
      <c r="AR39" s="1009"/>
      <c r="AS39" s="1009"/>
      <c r="AT39" s="1009"/>
      <c r="AU39" s="1009"/>
      <c r="AV39" s="1009"/>
      <c r="AW39" s="1009"/>
      <c r="AX39" s="1009"/>
      <c r="AY39" s="1009"/>
      <c r="AZ39" s="1079"/>
      <c r="BA39" s="1079"/>
      <c r="BB39" s="1079"/>
      <c r="BC39" s="1079"/>
      <c r="BD39" s="1079"/>
      <c r="BE39" s="1010"/>
      <c r="BF39" s="1010"/>
      <c r="BG39" s="1010"/>
      <c r="BH39" s="1010"/>
      <c r="BI39" s="1011"/>
      <c r="BJ39" s="232"/>
      <c r="BK39" s="232"/>
      <c r="BL39" s="232"/>
      <c r="BM39" s="232"/>
      <c r="BN39" s="232"/>
      <c r="BO39" s="241"/>
      <c r="BP39" s="241"/>
      <c r="BQ39" s="238">
        <v>33</v>
      </c>
      <c r="BR39" s="239"/>
      <c r="BS39" s="1030"/>
      <c r="BT39" s="1031"/>
      <c r="BU39" s="1031"/>
      <c r="BV39" s="1031"/>
      <c r="BW39" s="1031"/>
      <c r="BX39" s="1031"/>
      <c r="BY39" s="1031"/>
      <c r="BZ39" s="1031"/>
      <c r="CA39" s="1031"/>
      <c r="CB39" s="1031"/>
      <c r="CC39" s="1031"/>
      <c r="CD39" s="1031"/>
      <c r="CE39" s="1031"/>
      <c r="CF39" s="1031"/>
      <c r="CG39" s="1052"/>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30"/>
    </row>
    <row r="40" spans="1:131" ht="26.25" customHeight="1" x14ac:dyDescent="0.2">
      <c r="A40" s="238">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8"/>
      <c r="AL40" s="1009"/>
      <c r="AM40" s="1009"/>
      <c r="AN40" s="1009"/>
      <c r="AO40" s="1009"/>
      <c r="AP40" s="1009"/>
      <c r="AQ40" s="1009"/>
      <c r="AR40" s="1009"/>
      <c r="AS40" s="1009"/>
      <c r="AT40" s="1009"/>
      <c r="AU40" s="1009"/>
      <c r="AV40" s="1009"/>
      <c r="AW40" s="1009"/>
      <c r="AX40" s="1009"/>
      <c r="AY40" s="1009"/>
      <c r="AZ40" s="1079"/>
      <c r="BA40" s="1079"/>
      <c r="BB40" s="1079"/>
      <c r="BC40" s="1079"/>
      <c r="BD40" s="1079"/>
      <c r="BE40" s="1010"/>
      <c r="BF40" s="1010"/>
      <c r="BG40" s="1010"/>
      <c r="BH40" s="1010"/>
      <c r="BI40" s="1011"/>
      <c r="BJ40" s="232"/>
      <c r="BK40" s="232"/>
      <c r="BL40" s="232"/>
      <c r="BM40" s="232"/>
      <c r="BN40" s="232"/>
      <c r="BO40" s="241"/>
      <c r="BP40" s="241"/>
      <c r="BQ40" s="238">
        <v>34</v>
      </c>
      <c r="BR40" s="239"/>
      <c r="BS40" s="1030"/>
      <c r="BT40" s="1031"/>
      <c r="BU40" s="1031"/>
      <c r="BV40" s="1031"/>
      <c r="BW40" s="1031"/>
      <c r="BX40" s="1031"/>
      <c r="BY40" s="1031"/>
      <c r="BZ40" s="1031"/>
      <c r="CA40" s="1031"/>
      <c r="CB40" s="1031"/>
      <c r="CC40" s="1031"/>
      <c r="CD40" s="1031"/>
      <c r="CE40" s="1031"/>
      <c r="CF40" s="1031"/>
      <c r="CG40" s="1052"/>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30"/>
    </row>
    <row r="41" spans="1:131" ht="26.25" customHeight="1" x14ac:dyDescent="0.2">
      <c r="A41" s="238">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8"/>
      <c r="AL41" s="1009"/>
      <c r="AM41" s="1009"/>
      <c r="AN41" s="1009"/>
      <c r="AO41" s="1009"/>
      <c r="AP41" s="1009"/>
      <c r="AQ41" s="1009"/>
      <c r="AR41" s="1009"/>
      <c r="AS41" s="1009"/>
      <c r="AT41" s="1009"/>
      <c r="AU41" s="1009"/>
      <c r="AV41" s="1009"/>
      <c r="AW41" s="1009"/>
      <c r="AX41" s="1009"/>
      <c r="AY41" s="1009"/>
      <c r="AZ41" s="1079"/>
      <c r="BA41" s="1079"/>
      <c r="BB41" s="1079"/>
      <c r="BC41" s="1079"/>
      <c r="BD41" s="1079"/>
      <c r="BE41" s="1010"/>
      <c r="BF41" s="1010"/>
      <c r="BG41" s="1010"/>
      <c r="BH41" s="1010"/>
      <c r="BI41" s="1011"/>
      <c r="BJ41" s="232"/>
      <c r="BK41" s="232"/>
      <c r="BL41" s="232"/>
      <c r="BM41" s="232"/>
      <c r="BN41" s="232"/>
      <c r="BO41" s="241"/>
      <c r="BP41" s="241"/>
      <c r="BQ41" s="238">
        <v>35</v>
      </c>
      <c r="BR41" s="239"/>
      <c r="BS41" s="1030"/>
      <c r="BT41" s="1031"/>
      <c r="BU41" s="1031"/>
      <c r="BV41" s="1031"/>
      <c r="BW41" s="1031"/>
      <c r="BX41" s="1031"/>
      <c r="BY41" s="1031"/>
      <c r="BZ41" s="1031"/>
      <c r="CA41" s="1031"/>
      <c r="CB41" s="1031"/>
      <c r="CC41" s="1031"/>
      <c r="CD41" s="1031"/>
      <c r="CE41" s="1031"/>
      <c r="CF41" s="1031"/>
      <c r="CG41" s="1052"/>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30"/>
    </row>
    <row r="42" spans="1:131" ht="26.25" customHeight="1" x14ac:dyDescent="0.2">
      <c r="A42" s="238">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8"/>
      <c r="AL42" s="1009"/>
      <c r="AM42" s="1009"/>
      <c r="AN42" s="1009"/>
      <c r="AO42" s="1009"/>
      <c r="AP42" s="1009"/>
      <c r="AQ42" s="1009"/>
      <c r="AR42" s="1009"/>
      <c r="AS42" s="1009"/>
      <c r="AT42" s="1009"/>
      <c r="AU42" s="1009"/>
      <c r="AV42" s="1009"/>
      <c r="AW42" s="1009"/>
      <c r="AX42" s="1009"/>
      <c r="AY42" s="1009"/>
      <c r="AZ42" s="1079"/>
      <c r="BA42" s="1079"/>
      <c r="BB42" s="1079"/>
      <c r="BC42" s="1079"/>
      <c r="BD42" s="1079"/>
      <c r="BE42" s="1010"/>
      <c r="BF42" s="1010"/>
      <c r="BG42" s="1010"/>
      <c r="BH42" s="1010"/>
      <c r="BI42" s="1011"/>
      <c r="BJ42" s="232"/>
      <c r="BK42" s="232"/>
      <c r="BL42" s="232"/>
      <c r="BM42" s="232"/>
      <c r="BN42" s="232"/>
      <c r="BO42" s="241"/>
      <c r="BP42" s="241"/>
      <c r="BQ42" s="238">
        <v>36</v>
      </c>
      <c r="BR42" s="239"/>
      <c r="BS42" s="1030"/>
      <c r="BT42" s="1031"/>
      <c r="BU42" s="1031"/>
      <c r="BV42" s="1031"/>
      <c r="BW42" s="1031"/>
      <c r="BX42" s="1031"/>
      <c r="BY42" s="1031"/>
      <c r="BZ42" s="1031"/>
      <c r="CA42" s="1031"/>
      <c r="CB42" s="1031"/>
      <c r="CC42" s="1031"/>
      <c r="CD42" s="1031"/>
      <c r="CE42" s="1031"/>
      <c r="CF42" s="1031"/>
      <c r="CG42" s="1052"/>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30"/>
    </row>
    <row r="43" spans="1:131" ht="26.25" customHeight="1" x14ac:dyDescent="0.2">
      <c r="A43" s="238">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8"/>
      <c r="AL43" s="1009"/>
      <c r="AM43" s="1009"/>
      <c r="AN43" s="1009"/>
      <c r="AO43" s="1009"/>
      <c r="AP43" s="1009"/>
      <c r="AQ43" s="1009"/>
      <c r="AR43" s="1009"/>
      <c r="AS43" s="1009"/>
      <c r="AT43" s="1009"/>
      <c r="AU43" s="1009"/>
      <c r="AV43" s="1009"/>
      <c r="AW43" s="1009"/>
      <c r="AX43" s="1009"/>
      <c r="AY43" s="1009"/>
      <c r="AZ43" s="1079"/>
      <c r="BA43" s="1079"/>
      <c r="BB43" s="1079"/>
      <c r="BC43" s="1079"/>
      <c r="BD43" s="1079"/>
      <c r="BE43" s="1010"/>
      <c r="BF43" s="1010"/>
      <c r="BG43" s="1010"/>
      <c r="BH43" s="1010"/>
      <c r="BI43" s="1011"/>
      <c r="BJ43" s="232"/>
      <c r="BK43" s="232"/>
      <c r="BL43" s="232"/>
      <c r="BM43" s="232"/>
      <c r="BN43" s="232"/>
      <c r="BO43" s="241"/>
      <c r="BP43" s="241"/>
      <c r="BQ43" s="238">
        <v>37</v>
      </c>
      <c r="BR43" s="239"/>
      <c r="BS43" s="1030"/>
      <c r="BT43" s="1031"/>
      <c r="BU43" s="1031"/>
      <c r="BV43" s="1031"/>
      <c r="BW43" s="1031"/>
      <c r="BX43" s="1031"/>
      <c r="BY43" s="1031"/>
      <c r="BZ43" s="1031"/>
      <c r="CA43" s="1031"/>
      <c r="CB43" s="1031"/>
      <c r="CC43" s="1031"/>
      <c r="CD43" s="1031"/>
      <c r="CE43" s="1031"/>
      <c r="CF43" s="1031"/>
      <c r="CG43" s="1052"/>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30"/>
    </row>
    <row r="44" spans="1:131" ht="26.25" customHeight="1" x14ac:dyDescent="0.2">
      <c r="A44" s="238">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8"/>
      <c r="AL44" s="1009"/>
      <c r="AM44" s="1009"/>
      <c r="AN44" s="1009"/>
      <c r="AO44" s="1009"/>
      <c r="AP44" s="1009"/>
      <c r="AQ44" s="1009"/>
      <c r="AR44" s="1009"/>
      <c r="AS44" s="1009"/>
      <c r="AT44" s="1009"/>
      <c r="AU44" s="1009"/>
      <c r="AV44" s="1009"/>
      <c r="AW44" s="1009"/>
      <c r="AX44" s="1009"/>
      <c r="AY44" s="1009"/>
      <c r="AZ44" s="1079"/>
      <c r="BA44" s="1079"/>
      <c r="BB44" s="1079"/>
      <c r="BC44" s="1079"/>
      <c r="BD44" s="1079"/>
      <c r="BE44" s="1010"/>
      <c r="BF44" s="1010"/>
      <c r="BG44" s="1010"/>
      <c r="BH44" s="1010"/>
      <c r="BI44" s="1011"/>
      <c r="BJ44" s="232"/>
      <c r="BK44" s="232"/>
      <c r="BL44" s="232"/>
      <c r="BM44" s="232"/>
      <c r="BN44" s="232"/>
      <c r="BO44" s="241"/>
      <c r="BP44" s="241"/>
      <c r="BQ44" s="238">
        <v>38</v>
      </c>
      <c r="BR44" s="239"/>
      <c r="BS44" s="1030"/>
      <c r="BT44" s="1031"/>
      <c r="BU44" s="1031"/>
      <c r="BV44" s="1031"/>
      <c r="BW44" s="1031"/>
      <c r="BX44" s="1031"/>
      <c r="BY44" s="1031"/>
      <c r="BZ44" s="1031"/>
      <c r="CA44" s="1031"/>
      <c r="CB44" s="1031"/>
      <c r="CC44" s="1031"/>
      <c r="CD44" s="1031"/>
      <c r="CE44" s="1031"/>
      <c r="CF44" s="1031"/>
      <c r="CG44" s="1052"/>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30"/>
    </row>
    <row r="45" spans="1:131" ht="26.25" customHeight="1" x14ac:dyDescent="0.2">
      <c r="A45" s="238">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8"/>
      <c r="AL45" s="1009"/>
      <c r="AM45" s="1009"/>
      <c r="AN45" s="1009"/>
      <c r="AO45" s="1009"/>
      <c r="AP45" s="1009"/>
      <c r="AQ45" s="1009"/>
      <c r="AR45" s="1009"/>
      <c r="AS45" s="1009"/>
      <c r="AT45" s="1009"/>
      <c r="AU45" s="1009"/>
      <c r="AV45" s="1009"/>
      <c r="AW45" s="1009"/>
      <c r="AX45" s="1009"/>
      <c r="AY45" s="1009"/>
      <c r="AZ45" s="1079"/>
      <c r="BA45" s="1079"/>
      <c r="BB45" s="1079"/>
      <c r="BC45" s="1079"/>
      <c r="BD45" s="1079"/>
      <c r="BE45" s="1010"/>
      <c r="BF45" s="1010"/>
      <c r="BG45" s="1010"/>
      <c r="BH45" s="1010"/>
      <c r="BI45" s="1011"/>
      <c r="BJ45" s="232"/>
      <c r="BK45" s="232"/>
      <c r="BL45" s="232"/>
      <c r="BM45" s="232"/>
      <c r="BN45" s="232"/>
      <c r="BO45" s="241"/>
      <c r="BP45" s="241"/>
      <c r="BQ45" s="238">
        <v>39</v>
      </c>
      <c r="BR45" s="239"/>
      <c r="BS45" s="1030"/>
      <c r="BT45" s="1031"/>
      <c r="BU45" s="1031"/>
      <c r="BV45" s="1031"/>
      <c r="BW45" s="1031"/>
      <c r="BX45" s="1031"/>
      <c r="BY45" s="1031"/>
      <c r="BZ45" s="1031"/>
      <c r="CA45" s="1031"/>
      <c r="CB45" s="1031"/>
      <c r="CC45" s="1031"/>
      <c r="CD45" s="1031"/>
      <c r="CE45" s="1031"/>
      <c r="CF45" s="1031"/>
      <c r="CG45" s="1052"/>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30"/>
    </row>
    <row r="46" spans="1:131" ht="26.25" customHeight="1" x14ac:dyDescent="0.2">
      <c r="A46" s="238">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8"/>
      <c r="AL46" s="1009"/>
      <c r="AM46" s="1009"/>
      <c r="AN46" s="1009"/>
      <c r="AO46" s="1009"/>
      <c r="AP46" s="1009"/>
      <c r="AQ46" s="1009"/>
      <c r="AR46" s="1009"/>
      <c r="AS46" s="1009"/>
      <c r="AT46" s="1009"/>
      <c r="AU46" s="1009"/>
      <c r="AV46" s="1009"/>
      <c r="AW46" s="1009"/>
      <c r="AX46" s="1009"/>
      <c r="AY46" s="1009"/>
      <c r="AZ46" s="1079"/>
      <c r="BA46" s="1079"/>
      <c r="BB46" s="1079"/>
      <c r="BC46" s="1079"/>
      <c r="BD46" s="1079"/>
      <c r="BE46" s="1010"/>
      <c r="BF46" s="1010"/>
      <c r="BG46" s="1010"/>
      <c r="BH46" s="1010"/>
      <c r="BI46" s="1011"/>
      <c r="BJ46" s="232"/>
      <c r="BK46" s="232"/>
      <c r="BL46" s="232"/>
      <c r="BM46" s="232"/>
      <c r="BN46" s="232"/>
      <c r="BO46" s="241"/>
      <c r="BP46" s="241"/>
      <c r="BQ46" s="238">
        <v>40</v>
      </c>
      <c r="BR46" s="239"/>
      <c r="BS46" s="1030"/>
      <c r="BT46" s="1031"/>
      <c r="BU46" s="1031"/>
      <c r="BV46" s="1031"/>
      <c r="BW46" s="1031"/>
      <c r="BX46" s="1031"/>
      <c r="BY46" s="1031"/>
      <c r="BZ46" s="1031"/>
      <c r="CA46" s="1031"/>
      <c r="CB46" s="1031"/>
      <c r="CC46" s="1031"/>
      <c r="CD46" s="1031"/>
      <c r="CE46" s="1031"/>
      <c r="CF46" s="1031"/>
      <c r="CG46" s="1052"/>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30"/>
    </row>
    <row r="47" spans="1:131" ht="26.25" customHeight="1" x14ac:dyDescent="0.2">
      <c r="A47" s="238">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8"/>
      <c r="AL47" s="1009"/>
      <c r="AM47" s="1009"/>
      <c r="AN47" s="1009"/>
      <c r="AO47" s="1009"/>
      <c r="AP47" s="1009"/>
      <c r="AQ47" s="1009"/>
      <c r="AR47" s="1009"/>
      <c r="AS47" s="1009"/>
      <c r="AT47" s="1009"/>
      <c r="AU47" s="1009"/>
      <c r="AV47" s="1009"/>
      <c r="AW47" s="1009"/>
      <c r="AX47" s="1009"/>
      <c r="AY47" s="1009"/>
      <c r="AZ47" s="1079"/>
      <c r="BA47" s="1079"/>
      <c r="BB47" s="1079"/>
      <c r="BC47" s="1079"/>
      <c r="BD47" s="1079"/>
      <c r="BE47" s="1010"/>
      <c r="BF47" s="1010"/>
      <c r="BG47" s="1010"/>
      <c r="BH47" s="1010"/>
      <c r="BI47" s="1011"/>
      <c r="BJ47" s="232"/>
      <c r="BK47" s="232"/>
      <c r="BL47" s="232"/>
      <c r="BM47" s="232"/>
      <c r="BN47" s="232"/>
      <c r="BO47" s="241"/>
      <c r="BP47" s="241"/>
      <c r="BQ47" s="238">
        <v>41</v>
      </c>
      <c r="BR47" s="239"/>
      <c r="BS47" s="1030"/>
      <c r="BT47" s="1031"/>
      <c r="BU47" s="1031"/>
      <c r="BV47" s="1031"/>
      <c r="BW47" s="1031"/>
      <c r="BX47" s="1031"/>
      <c r="BY47" s="1031"/>
      <c r="BZ47" s="1031"/>
      <c r="CA47" s="1031"/>
      <c r="CB47" s="1031"/>
      <c r="CC47" s="1031"/>
      <c r="CD47" s="1031"/>
      <c r="CE47" s="1031"/>
      <c r="CF47" s="1031"/>
      <c r="CG47" s="1052"/>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30"/>
    </row>
    <row r="48" spans="1:131" ht="26.25" customHeight="1" x14ac:dyDescent="0.2">
      <c r="A48" s="238">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8"/>
      <c r="AL48" s="1009"/>
      <c r="AM48" s="1009"/>
      <c r="AN48" s="1009"/>
      <c r="AO48" s="1009"/>
      <c r="AP48" s="1009"/>
      <c r="AQ48" s="1009"/>
      <c r="AR48" s="1009"/>
      <c r="AS48" s="1009"/>
      <c r="AT48" s="1009"/>
      <c r="AU48" s="1009"/>
      <c r="AV48" s="1009"/>
      <c r="AW48" s="1009"/>
      <c r="AX48" s="1009"/>
      <c r="AY48" s="1009"/>
      <c r="AZ48" s="1079"/>
      <c r="BA48" s="1079"/>
      <c r="BB48" s="1079"/>
      <c r="BC48" s="1079"/>
      <c r="BD48" s="1079"/>
      <c r="BE48" s="1010"/>
      <c r="BF48" s="1010"/>
      <c r="BG48" s="1010"/>
      <c r="BH48" s="1010"/>
      <c r="BI48" s="1011"/>
      <c r="BJ48" s="232"/>
      <c r="BK48" s="232"/>
      <c r="BL48" s="232"/>
      <c r="BM48" s="232"/>
      <c r="BN48" s="232"/>
      <c r="BO48" s="241"/>
      <c r="BP48" s="241"/>
      <c r="BQ48" s="238">
        <v>42</v>
      </c>
      <c r="BR48" s="239"/>
      <c r="BS48" s="1030"/>
      <c r="BT48" s="1031"/>
      <c r="BU48" s="1031"/>
      <c r="BV48" s="1031"/>
      <c r="BW48" s="1031"/>
      <c r="BX48" s="1031"/>
      <c r="BY48" s="1031"/>
      <c r="BZ48" s="1031"/>
      <c r="CA48" s="1031"/>
      <c r="CB48" s="1031"/>
      <c r="CC48" s="1031"/>
      <c r="CD48" s="1031"/>
      <c r="CE48" s="1031"/>
      <c r="CF48" s="1031"/>
      <c r="CG48" s="1052"/>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30"/>
    </row>
    <row r="49" spans="1:131" ht="26.25" customHeight="1" x14ac:dyDescent="0.2">
      <c r="A49" s="238">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8"/>
      <c r="AL49" s="1009"/>
      <c r="AM49" s="1009"/>
      <c r="AN49" s="1009"/>
      <c r="AO49" s="1009"/>
      <c r="AP49" s="1009"/>
      <c r="AQ49" s="1009"/>
      <c r="AR49" s="1009"/>
      <c r="AS49" s="1009"/>
      <c r="AT49" s="1009"/>
      <c r="AU49" s="1009"/>
      <c r="AV49" s="1009"/>
      <c r="AW49" s="1009"/>
      <c r="AX49" s="1009"/>
      <c r="AY49" s="1009"/>
      <c r="AZ49" s="1079"/>
      <c r="BA49" s="1079"/>
      <c r="BB49" s="1079"/>
      <c r="BC49" s="1079"/>
      <c r="BD49" s="1079"/>
      <c r="BE49" s="1010"/>
      <c r="BF49" s="1010"/>
      <c r="BG49" s="1010"/>
      <c r="BH49" s="1010"/>
      <c r="BI49" s="1011"/>
      <c r="BJ49" s="232"/>
      <c r="BK49" s="232"/>
      <c r="BL49" s="232"/>
      <c r="BM49" s="232"/>
      <c r="BN49" s="232"/>
      <c r="BO49" s="241"/>
      <c r="BP49" s="241"/>
      <c r="BQ49" s="238">
        <v>43</v>
      </c>
      <c r="BR49" s="239"/>
      <c r="BS49" s="1030"/>
      <c r="BT49" s="1031"/>
      <c r="BU49" s="1031"/>
      <c r="BV49" s="1031"/>
      <c r="BW49" s="1031"/>
      <c r="BX49" s="1031"/>
      <c r="BY49" s="1031"/>
      <c r="BZ49" s="1031"/>
      <c r="CA49" s="1031"/>
      <c r="CB49" s="1031"/>
      <c r="CC49" s="1031"/>
      <c r="CD49" s="1031"/>
      <c r="CE49" s="1031"/>
      <c r="CF49" s="1031"/>
      <c r="CG49" s="1052"/>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30"/>
    </row>
    <row r="50" spans="1:131" ht="26.25" customHeight="1" x14ac:dyDescent="0.2">
      <c r="A50" s="238">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10"/>
      <c r="BF50" s="1010"/>
      <c r="BG50" s="1010"/>
      <c r="BH50" s="1010"/>
      <c r="BI50" s="1011"/>
      <c r="BJ50" s="232"/>
      <c r="BK50" s="232"/>
      <c r="BL50" s="232"/>
      <c r="BM50" s="232"/>
      <c r="BN50" s="232"/>
      <c r="BO50" s="241"/>
      <c r="BP50" s="241"/>
      <c r="BQ50" s="238">
        <v>44</v>
      </c>
      <c r="BR50" s="239"/>
      <c r="BS50" s="1030"/>
      <c r="BT50" s="1031"/>
      <c r="BU50" s="1031"/>
      <c r="BV50" s="1031"/>
      <c r="BW50" s="1031"/>
      <c r="BX50" s="1031"/>
      <c r="BY50" s="1031"/>
      <c r="BZ50" s="1031"/>
      <c r="CA50" s="1031"/>
      <c r="CB50" s="1031"/>
      <c r="CC50" s="1031"/>
      <c r="CD50" s="1031"/>
      <c r="CE50" s="1031"/>
      <c r="CF50" s="1031"/>
      <c r="CG50" s="1052"/>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30"/>
    </row>
    <row r="51" spans="1:131" ht="26.25" customHeight="1" x14ac:dyDescent="0.2">
      <c r="A51" s="238">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10"/>
      <c r="BF51" s="1010"/>
      <c r="BG51" s="1010"/>
      <c r="BH51" s="1010"/>
      <c r="BI51" s="1011"/>
      <c r="BJ51" s="232"/>
      <c r="BK51" s="232"/>
      <c r="BL51" s="232"/>
      <c r="BM51" s="232"/>
      <c r="BN51" s="232"/>
      <c r="BO51" s="241"/>
      <c r="BP51" s="241"/>
      <c r="BQ51" s="238">
        <v>45</v>
      </c>
      <c r="BR51" s="239"/>
      <c r="BS51" s="1030"/>
      <c r="BT51" s="1031"/>
      <c r="BU51" s="1031"/>
      <c r="BV51" s="1031"/>
      <c r="BW51" s="1031"/>
      <c r="BX51" s="1031"/>
      <c r="BY51" s="1031"/>
      <c r="BZ51" s="1031"/>
      <c r="CA51" s="1031"/>
      <c r="CB51" s="1031"/>
      <c r="CC51" s="1031"/>
      <c r="CD51" s="1031"/>
      <c r="CE51" s="1031"/>
      <c r="CF51" s="1031"/>
      <c r="CG51" s="1052"/>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30"/>
    </row>
    <row r="52" spans="1:131" ht="26.25" customHeight="1" x14ac:dyDescent="0.2">
      <c r="A52" s="238">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10"/>
      <c r="BF52" s="1010"/>
      <c r="BG52" s="1010"/>
      <c r="BH52" s="1010"/>
      <c r="BI52" s="1011"/>
      <c r="BJ52" s="232"/>
      <c r="BK52" s="232"/>
      <c r="BL52" s="232"/>
      <c r="BM52" s="232"/>
      <c r="BN52" s="232"/>
      <c r="BO52" s="241"/>
      <c r="BP52" s="241"/>
      <c r="BQ52" s="238">
        <v>46</v>
      </c>
      <c r="BR52" s="239"/>
      <c r="BS52" s="1030"/>
      <c r="BT52" s="1031"/>
      <c r="BU52" s="1031"/>
      <c r="BV52" s="1031"/>
      <c r="BW52" s="1031"/>
      <c r="BX52" s="1031"/>
      <c r="BY52" s="1031"/>
      <c r="BZ52" s="1031"/>
      <c r="CA52" s="1031"/>
      <c r="CB52" s="1031"/>
      <c r="CC52" s="1031"/>
      <c r="CD52" s="1031"/>
      <c r="CE52" s="1031"/>
      <c r="CF52" s="1031"/>
      <c r="CG52" s="1052"/>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30"/>
    </row>
    <row r="53" spans="1:131" ht="26.25" customHeight="1" x14ac:dyDescent="0.2">
      <c r="A53" s="238">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10"/>
      <c r="BF53" s="1010"/>
      <c r="BG53" s="1010"/>
      <c r="BH53" s="1010"/>
      <c r="BI53" s="1011"/>
      <c r="BJ53" s="232"/>
      <c r="BK53" s="232"/>
      <c r="BL53" s="232"/>
      <c r="BM53" s="232"/>
      <c r="BN53" s="232"/>
      <c r="BO53" s="241"/>
      <c r="BP53" s="241"/>
      <c r="BQ53" s="238">
        <v>47</v>
      </c>
      <c r="BR53" s="239"/>
      <c r="BS53" s="1030"/>
      <c r="BT53" s="1031"/>
      <c r="BU53" s="1031"/>
      <c r="BV53" s="1031"/>
      <c r="BW53" s="1031"/>
      <c r="BX53" s="1031"/>
      <c r="BY53" s="1031"/>
      <c r="BZ53" s="1031"/>
      <c r="CA53" s="1031"/>
      <c r="CB53" s="1031"/>
      <c r="CC53" s="1031"/>
      <c r="CD53" s="1031"/>
      <c r="CE53" s="1031"/>
      <c r="CF53" s="1031"/>
      <c r="CG53" s="1052"/>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30"/>
    </row>
    <row r="54" spans="1:131" ht="26.25" customHeight="1" x14ac:dyDescent="0.2">
      <c r="A54" s="238">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10"/>
      <c r="BF54" s="1010"/>
      <c r="BG54" s="1010"/>
      <c r="BH54" s="1010"/>
      <c r="BI54" s="1011"/>
      <c r="BJ54" s="232"/>
      <c r="BK54" s="232"/>
      <c r="BL54" s="232"/>
      <c r="BM54" s="232"/>
      <c r="BN54" s="232"/>
      <c r="BO54" s="241"/>
      <c r="BP54" s="241"/>
      <c r="BQ54" s="238">
        <v>48</v>
      </c>
      <c r="BR54" s="239"/>
      <c r="BS54" s="1030"/>
      <c r="BT54" s="1031"/>
      <c r="BU54" s="1031"/>
      <c r="BV54" s="1031"/>
      <c r="BW54" s="1031"/>
      <c r="BX54" s="1031"/>
      <c r="BY54" s="1031"/>
      <c r="BZ54" s="1031"/>
      <c r="CA54" s="1031"/>
      <c r="CB54" s="1031"/>
      <c r="CC54" s="1031"/>
      <c r="CD54" s="1031"/>
      <c r="CE54" s="1031"/>
      <c r="CF54" s="1031"/>
      <c r="CG54" s="1052"/>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30"/>
    </row>
    <row r="55" spans="1:131" ht="26.25" customHeight="1" x14ac:dyDescent="0.2">
      <c r="A55" s="238">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10"/>
      <c r="BF55" s="1010"/>
      <c r="BG55" s="1010"/>
      <c r="BH55" s="1010"/>
      <c r="BI55" s="1011"/>
      <c r="BJ55" s="232"/>
      <c r="BK55" s="232"/>
      <c r="BL55" s="232"/>
      <c r="BM55" s="232"/>
      <c r="BN55" s="232"/>
      <c r="BO55" s="241"/>
      <c r="BP55" s="241"/>
      <c r="BQ55" s="238">
        <v>49</v>
      </c>
      <c r="BR55" s="239"/>
      <c r="BS55" s="1030"/>
      <c r="BT55" s="1031"/>
      <c r="BU55" s="1031"/>
      <c r="BV55" s="1031"/>
      <c r="BW55" s="1031"/>
      <c r="BX55" s="1031"/>
      <c r="BY55" s="1031"/>
      <c r="BZ55" s="1031"/>
      <c r="CA55" s="1031"/>
      <c r="CB55" s="1031"/>
      <c r="CC55" s="1031"/>
      <c r="CD55" s="1031"/>
      <c r="CE55" s="1031"/>
      <c r="CF55" s="1031"/>
      <c r="CG55" s="1052"/>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30"/>
    </row>
    <row r="56" spans="1:131" ht="26.25" customHeight="1" x14ac:dyDescent="0.2">
      <c r="A56" s="238">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10"/>
      <c r="BF56" s="1010"/>
      <c r="BG56" s="1010"/>
      <c r="BH56" s="1010"/>
      <c r="BI56" s="1011"/>
      <c r="BJ56" s="232"/>
      <c r="BK56" s="232"/>
      <c r="BL56" s="232"/>
      <c r="BM56" s="232"/>
      <c r="BN56" s="232"/>
      <c r="BO56" s="241"/>
      <c r="BP56" s="241"/>
      <c r="BQ56" s="238">
        <v>50</v>
      </c>
      <c r="BR56" s="239"/>
      <c r="BS56" s="1030"/>
      <c r="BT56" s="1031"/>
      <c r="BU56" s="1031"/>
      <c r="BV56" s="1031"/>
      <c r="BW56" s="1031"/>
      <c r="BX56" s="1031"/>
      <c r="BY56" s="1031"/>
      <c r="BZ56" s="1031"/>
      <c r="CA56" s="1031"/>
      <c r="CB56" s="1031"/>
      <c r="CC56" s="1031"/>
      <c r="CD56" s="1031"/>
      <c r="CE56" s="1031"/>
      <c r="CF56" s="1031"/>
      <c r="CG56" s="1052"/>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30"/>
    </row>
    <row r="57" spans="1:131" ht="26.25" customHeight="1" x14ac:dyDescent="0.2">
      <c r="A57" s="238">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10"/>
      <c r="BF57" s="1010"/>
      <c r="BG57" s="1010"/>
      <c r="BH57" s="1010"/>
      <c r="BI57" s="1011"/>
      <c r="BJ57" s="232"/>
      <c r="BK57" s="232"/>
      <c r="BL57" s="232"/>
      <c r="BM57" s="232"/>
      <c r="BN57" s="232"/>
      <c r="BO57" s="241"/>
      <c r="BP57" s="241"/>
      <c r="BQ57" s="238">
        <v>51</v>
      </c>
      <c r="BR57" s="239"/>
      <c r="BS57" s="1030"/>
      <c r="BT57" s="1031"/>
      <c r="BU57" s="1031"/>
      <c r="BV57" s="1031"/>
      <c r="BW57" s="1031"/>
      <c r="BX57" s="1031"/>
      <c r="BY57" s="1031"/>
      <c r="BZ57" s="1031"/>
      <c r="CA57" s="1031"/>
      <c r="CB57" s="1031"/>
      <c r="CC57" s="1031"/>
      <c r="CD57" s="1031"/>
      <c r="CE57" s="1031"/>
      <c r="CF57" s="1031"/>
      <c r="CG57" s="1052"/>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30"/>
    </row>
    <row r="58" spans="1:131" ht="26.25" customHeight="1" x14ac:dyDescent="0.2">
      <c r="A58" s="238">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10"/>
      <c r="BF58" s="1010"/>
      <c r="BG58" s="1010"/>
      <c r="BH58" s="1010"/>
      <c r="BI58" s="1011"/>
      <c r="BJ58" s="232"/>
      <c r="BK58" s="232"/>
      <c r="BL58" s="232"/>
      <c r="BM58" s="232"/>
      <c r="BN58" s="232"/>
      <c r="BO58" s="241"/>
      <c r="BP58" s="241"/>
      <c r="BQ58" s="238">
        <v>52</v>
      </c>
      <c r="BR58" s="239"/>
      <c r="BS58" s="1030"/>
      <c r="BT58" s="1031"/>
      <c r="BU58" s="1031"/>
      <c r="BV58" s="1031"/>
      <c r="BW58" s="1031"/>
      <c r="BX58" s="1031"/>
      <c r="BY58" s="1031"/>
      <c r="BZ58" s="1031"/>
      <c r="CA58" s="1031"/>
      <c r="CB58" s="1031"/>
      <c r="CC58" s="1031"/>
      <c r="CD58" s="1031"/>
      <c r="CE58" s="1031"/>
      <c r="CF58" s="1031"/>
      <c r="CG58" s="1052"/>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30"/>
    </row>
    <row r="59" spans="1:131" ht="26.25" customHeight="1" x14ac:dyDescent="0.2">
      <c r="A59" s="238">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10"/>
      <c r="BF59" s="1010"/>
      <c r="BG59" s="1010"/>
      <c r="BH59" s="1010"/>
      <c r="BI59" s="1011"/>
      <c r="BJ59" s="232"/>
      <c r="BK59" s="232"/>
      <c r="BL59" s="232"/>
      <c r="BM59" s="232"/>
      <c r="BN59" s="232"/>
      <c r="BO59" s="241"/>
      <c r="BP59" s="241"/>
      <c r="BQ59" s="238">
        <v>53</v>
      </c>
      <c r="BR59" s="239"/>
      <c r="BS59" s="1030"/>
      <c r="BT59" s="1031"/>
      <c r="BU59" s="1031"/>
      <c r="BV59" s="1031"/>
      <c r="BW59" s="1031"/>
      <c r="BX59" s="1031"/>
      <c r="BY59" s="1031"/>
      <c r="BZ59" s="1031"/>
      <c r="CA59" s="1031"/>
      <c r="CB59" s="1031"/>
      <c r="CC59" s="1031"/>
      <c r="CD59" s="1031"/>
      <c r="CE59" s="1031"/>
      <c r="CF59" s="1031"/>
      <c r="CG59" s="1052"/>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30"/>
    </row>
    <row r="60" spans="1:131" ht="26.25" customHeight="1" x14ac:dyDescent="0.2">
      <c r="A60" s="238">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10"/>
      <c r="BF60" s="1010"/>
      <c r="BG60" s="1010"/>
      <c r="BH60" s="1010"/>
      <c r="BI60" s="1011"/>
      <c r="BJ60" s="232"/>
      <c r="BK60" s="232"/>
      <c r="BL60" s="232"/>
      <c r="BM60" s="232"/>
      <c r="BN60" s="232"/>
      <c r="BO60" s="241"/>
      <c r="BP60" s="241"/>
      <c r="BQ60" s="238">
        <v>54</v>
      </c>
      <c r="BR60" s="239"/>
      <c r="BS60" s="1030"/>
      <c r="BT60" s="1031"/>
      <c r="BU60" s="1031"/>
      <c r="BV60" s="1031"/>
      <c r="BW60" s="1031"/>
      <c r="BX60" s="1031"/>
      <c r="BY60" s="1031"/>
      <c r="BZ60" s="1031"/>
      <c r="CA60" s="1031"/>
      <c r="CB60" s="1031"/>
      <c r="CC60" s="1031"/>
      <c r="CD60" s="1031"/>
      <c r="CE60" s="1031"/>
      <c r="CF60" s="1031"/>
      <c r="CG60" s="1052"/>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30"/>
    </row>
    <row r="61" spans="1:131" ht="26.25" customHeight="1" thickBot="1" x14ac:dyDescent="0.25">
      <c r="A61" s="238">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10"/>
      <c r="BF61" s="1010"/>
      <c r="BG61" s="1010"/>
      <c r="BH61" s="1010"/>
      <c r="BI61" s="1011"/>
      <c r="BJ61" s="232"/>
      <c r="BK61" s="232"/>
      <c r="BL61" s="232"/>
      <c r="BM61" s="232"/>
      <c r="BN61" s="232"/>
      <c r="BO61" s="241"/>
      <c r="BP61" s="241"/>
      <c r="BQ61" s="238">
        <v>55</v>
      </c>
      <c r="BR61" s="239"/>
      <c r="BS61" s="1030"/>
      <c r="BT61" s="1031"/>
      <c r="BU61" s="1031"/>
      <c r="BV61" s="1031"/>
      <c r="BW61" s="1031"/>
      <c r="BX61" s="1031"/>
      <c r="BY61" s="1031"/>
      <c r="BZ61" s="1031"/>
      <c r="CA61" s="1031"/>
      <c r="CB61" s="1031"/>
      <c r="CC61" s="1031"/>
      <c r="CD61" s="1031"/>
      <c r="CE61" s="1031"/>
      <c r="CF61" s="1031"/>
      <c r="CG61" s="1052"/>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30"/>
    </row>
    <row r="62" spans="1:131" ht="26.25" customHeight="1" x14ac:dyDescent="0.2">
      <c r="A62" s="238">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10"/>
      <c r="BF62" s="1010"/>
      <c r="BG62" s="1010"/>
      <c r="BH62" s="1010"/>
      <c r="BI62" s="1011"/>
      <c r="BJ62" s="1065" t="s">
        <v>412</v>
      </c>
      <c r="BK62" s="1066"/>
      <c r="BL62" s="1066"/>
      <c r="BM62" s="1066"/>
      <c r="BN62" s="1067"/>
      <c r="BO62" s="241"/>
      <c r="BP62" s="241"/>
      <c r="BQ62" s="238">
        <v>56</v>
      </c>
      <c r="BR62" s="239"/>
      <c r="BS62" s="1030"/>
      <c r="BT62" s="1031"/>
      <c r="BU62" s="1031"/>
      <c r="BV62" s="1031"/>
      <c r="BW62" s="1031"/>
      <c r="BX62" s="1031"/>
      <c r="BY62" s="1031"/>
      <c r="BZ62" s="1031"/>
      <c r="CA62" s="1031"/>
      <c r="CB62" s="1031"/>
      <c r="CC62" s="1031"/>
      <c r="CD62" s="1031"/>
      <c r="CE62" s="1031"/>
      <c r="CF62" s="1031"/>
      <c r="CG62" s="1052"/>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30"/>
    </row>
    <row r="63" spans="1:131" ht="26.25" customHeight="1" thickBot="1" x14ac:dyDescent="0.25">
      <c r="A63" s="240" t="s">
        <v>391</v>
      </c>
      <c r="B63" s="975" t="s">
        <v>413</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8"/>
      <c r="AF63" s="1059">
        <v>1155</v>
      </c>
      <c r="AG63" s="997"/>
      <c r="AH63" s="997"/>
      <c r="AI63" s="997"/>
      <c r="AJ63" s="1060"/>
      <c r="AK63" s="1061"/>
      <c r="AL63" s="1001"/>
      <c r="AM63" s="1001"/>
      <c r="AN63" s="1001"/>
      <c r="AO63" s="1001"/>
      <c r="AP63" s="997">
        <v>14584</v>
      </c>
      <c r="AQ63" s="997"/>
      <c r="AR63" s="997"/>
      <c r="AS63" s="997"/>
      <c r="AT63" s="997"/>
      <c r="AU63" s="997">
        <v>7305</v>
      </c>
      <c r="AV63" s="997"/>
      <c r="AW63" s="997"/>
      <c r="AX63" s="997"/>
      <c r="AY63" s="997"/>
      <c r="AZ63" s="1055"/>
      <c r="BA63" s="1055"/>
      <c r="BB63" s="1055"/>
      <c r="BC63" s="1055"/>
      <c r="BD63" s="1055"/>
      <c r="BE63" s="998"/>
      <c r="BF63" s="998"/>
      <c r="BG63" s="998"/>
      <c r="BH63" s="998"/>
      <c r="BI63" s="999"/>
      <c r="BJ63" s="1056" t="s">
        <v>414</v>
      </c>
      <c r="BK63" s="991"/>
      <c r="BL63" s="991"/>
      <c r="BM63" s="991"/>
      <c r="BN63" s="1057"/>
      <c r="BO63" s="241"/>
      <c r="BP63" s="241"/>
      <c r="BQ63" s="238">
        <v>57</v>
      </c>
      <c r="BR63" s="239"/>
      <c r="BS63" s="1030"/>
      <c r="BT63" s="1031"/>
      <c r="BU63" s="1031"/>
      <c r="BV63" s="1031"/>
      <c r="BW63" s="1031"/>
      <c r="BX63" s="1031"/>
      <c r="BY63" s="1031"/>
      <c r="BZ63" s="1031"/>
      <c r="CA63" s="1031"/>
      <c r="CB63" s="1031"/>
      <c r="CC63" s="1031"/>
      <c r="CD63" s="1031"/>
      <c r="CE63" s="1031"/>
      <c r="CF63" s="1031"/>
      <c r="CG63" s="1052"/>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0"/>
      <c r="BT64" s="1031"/>
      <c r="BU64" s="1031"/>
      <c r="BV64" s="1031"/>
      <c r="BW64" s="1031"/>
      <c r="BX64" s="1031"/>
      <c r="BY64" s="1031"/>
      <c r="BZ64" s="1031"/>
      <c r="CA64" s="1031"/>
      <c r="CB64" s="1031"/>
      <c r="CC64" s="1031"/>
      <c r="CD64" s="1031"/>
      <c r="CE64" s="1031"/>
      <c r="CF64" s="1031"/>
      <c r="CG64" s="1052"/>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0"/>
      <c r="BT65" s="1031"/>
      <c r="BU65" s="1031"/>
      <c r="BV65" s="1031"/>
      <c r="BW65" s="1031"/>
      <c r="BX65" s="1031"/>
      <c r="BY65" s="1031"/>
      <c r="BZ65" s="1031"/>
      <c r="CA65" s="1031"/>
      <c r="CB65" s="1031"/>
      <c r="CC65" s="1031"/>
      <c r="CD65" s="1031"/>
      <c r="CE65" s="1031"/>
      <c r="CF65" s="1031"/>
      <c r="CG65" s="1052"/>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30"/>
    </row>
    <row r="66" spans="1:131" ht="26.25" customHeight="1" x14ac:dyDescent="0.2">
      <c r="A66" s="1033" t="s">
        <v>416</v>
      </c>
      <c r="B66" s="1034"/>
      <c r="C66" s="1034"/>
      <c r="D66" s="1034"/>
      <c r="E66" s="1034"/>
      <c r="F66" s="1034"/>
      <c r="G66" s="1034"/>
      <c r="H66" s="1034"/>
      <c r="I66" s="1034"/>
      <c r="J66" s="1034"/>
      <c r="K66" s="1034"/>
      <c r="L66" s="1034"/>
      <c r="M66" s="1034"/>
      <c r="N66" s="1034"/>
      <c r="O66" s="1034"/>
      <c r="P66" s="1035"/>
      <c r="Q66" s="1039" t="s">
        <v>417</v>
      </c>
      <c r="R66" s="1040"/>
      <c r="S66" s="1040"/>
      <c r="T66" s="1040"/>
      <c r="U66" s="1041"/>
      <c r="V66" s="1039" t="s">
        <v>396</v>
      </c>
      <c r="W66" s="1040"/>
      <c r="X66" s="1040"/>
      <c r="Y66" s="1040"/>
      <c r="Z66" s="1041"/>
      <c r="AA66" s="1039" t="s">
        <v>397</v>
      </c>
      <c r="AB66" s="1040"/>
      <c r="AC66" s="1040"/>
      <c r="AD66" s="1040"/>
      <c r="AE66" s="1041"/>
      <c r="AF66" s="1045" t="s">
        <v>418</v>
      </c>
      <c r="AG66" s="1046"/>
      <c r="AH66" s="1046"/>
      <c r="AI66" s="1046"/>
      <c r="AJ66" s="1047"/>
      <c r="AK66" s="1039" t="s">
        <v>419</v>
      </c>
      <c r="AL66" s="1034"/>
      <c r="AM66" s="1034"/>
      <c r="AN66" s="1034"/>
      <c r="AO66" s="1035"/>
      <c r="AP66" s="1039" t="s">
        <v>400</v>
      </c>
      <c r="AQ66" s="1040"/>
      <c r="AR66" s="1040"/>
      <c r="AS66" s="1040"/>
      <c r="AT66" s="1041"/>
      <c r="AU66" s="1039" t="s">
        <v>420</v>
      </c>
      <c r="AV66" s="1040"/>
      <c r="AW66" s="1040"/>
      <c r="AX66" s="1040"/>
      <c r="AY66" s="1041"/>
      <c r="AZ66" s="1039" t="s">
        <v>379</v>
      </c>
      <c r="BA66" s="1040"/>
      <c r="BB66" s="1040"/>
      <c r="BC66" s="1040"/>
      <c r="BD66" s="1053"/>
      <c r="BE66" s="241"/>
      <c r="BF66" s="241"/>
      <c r="BG66" s="241"/>
      <c r="BH66" s="241"/>
      <c r="BI66" s="241"/>
      <c r="BJ66" s="241"/>
      <c r="BK66" s="241"/>
      <c r="BL66" s="241"/>
      <c r="BM66" s="241"/>
      <c r="BN66" s="241"/>
      <c r="BO66" s="241"/>
      <c r="BP66" s="241"/>
      <c r="BQ66" s="238">
        <v>60</v>
      </c>
      <c r="BR66" s="243"/>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30"/>
    </row>
    <row r="67" spans="1:131" ht="26.25" customHeight="1" thickBot="1" x14ac:dyDescent="0.25">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4"/>
      <c r="BE67" s="241"/>
      <c r="BF67" s="241"/>
      <c r="BG67" s="241"/>
      <c r="BH67" s="241"/>
      <c r="BI67" s="241"/>
      <c r="BJ67" s="241"/>
      <c r="BK67" s="241"/>
      <c r="BL67" s="241"/>
      <c r="BM67" s="241"/>
      <c r="BN67" s="241"/>
      <c r="BO67" s="241"/>
      <c r="BP67" s="241"/>
      <c r="BQ67" s="238">
        <v>61</v>
      </c>
      <c r="BR67" s="243"/>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30"/>
    </row>
    <row r="68" spans="1:131" ht="26.25" customHeight="1" thickTop="1" x14ac:dyDescent="0.2">
      <c r="A68" s="236">
        <v>1</v>
      </c>
      <c r="B68" s="1023" t="s">
        <v>578</v>
      </c>
      <c r="C68" s="1024"/>
      <c r="D68" s="1024"/>
      <c r="E68" s="1024"/>
      <c r="F68" s="1024"/>
      <c r="G68" s="1024"/>
      <c r="H68" s="1024"/>
      <c r="I68" s="1024"/>
      <c r="J68" s="1024"/>
      <c r="K68" s="1024"/>
      <c r="L68" s="1024"/>
      <c r="M68" s="1024"/>
      <c r="N68" s="1024"/>
      <c r="O68" s="1024"/>
      <c r="P68" s="1025"/>
      <c r="Q68" s="1026">
        <v>5084</v>
      </c>
      <c r="R68" s="1020"/>
      <c r="S68" s="1020"/>
      <c r="T68" s="1020"/>
      <c r="U68" s="1020"/>
      <c r="V68" s="1020">
        <v>4185</v>
      </c>
      <c r="W68" s="1020"/>
      <c r="X68" s="1020"/>
      <c r="Y68" s="1020"/>
      <c r="Z68" s="1020"/>
      <c r="AA68" s="1020">
        <v>899</v>
      </c>
      <c r="AB68" s="1020"/>
      <c r="AC68" s="1020"/>
      <c r="AD68" s="1020"/>
      <c r="AE68" s="1020"/>
      <c r="AF68" s="1020">
        <v>899</v>
      </c>
      <c r="AG68" s="1020"/>
      <c r="AH68" s="1020"/>
      <c r="AI68" s="1020"/>
      <c r="AJ68" s="1020"/>
      <c r="AK68" s="1020" t="s">
        <v>577</v>
      </c>
      <c r="AL68" s="1020"/>
      <c r="AM68" s="1020"/>
      <c r="AN68" s="1020"/>
      <c r="AO68" s="1020"/>
      <c r="AP68" s="1020">
        <v>699</v>
      </c>
      <c r="AQ68" s="1020"/>
      <c r="AR68" s="1020"/>
      <c r="AS68" s="1020"/>
      <c r="AT68" s="1020"/>
      <c r="AU68" s="1020">
        <v>131</v>
      </c>
      <c r="AV68" s="1020"/>
      <c r="AW68" s="1020"/>
      <c r="AX68" s="1020"/>
      <c r="AY68" s="1020"/>
      <c r="AZ68" s="1021"/>
      <c r="BA68" s="1021"/>
      <c r="BB68" s="1021"/>
      <c r="BC68" s="1021"/>
      <c r="BD68" s="1022"/>
      <c r="BE68" s="241"/>
      <c r="BF68" s="241"/>
      <c r="BG68" s="241"/>
      <c r="BH68" s="241"/>
      <c r="BI68" s="241"/>
      <c r="BJ68" s="241"/>
      <c r="BK68" s="241"/>
      <c r="BL68" s="241"/>
      <c r="BM68" s="241"/>
      <c r="BN68" s="241"/>
      <c r="BO68" s="241"/>
      <c r="BP68" s="241"/>
      <c r="BQ68" s="238">
        <v>62</v>
      </c>
      <c r="BR68" s="243"/>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30"/>
    </row>
    <row r="69" spans="1:131" ht="26.25" customHeight="1" x14ac:dyDescent="0.2">
      <c r="A69" s="238">
        <v>2</v>
      </c>
      <c r="B69" s="1012" t="s">
        <v>579</v>
      </c>
      <c r="C69" s="1013"/>
      <c r="D69" s="1013"/>
      <c r="E69" s="1013"/>
      <c r="F69" s="1013"/>
      <c r="G69" s="1013"/>
      <c r="H69" s="1013"/>
      <c r="I69" s="1013"/>
      <c r="J69" s="1013"/>
      <c r="K69" s="1013"/>
      <c r="L69" s="1013"/>
      <c r="M69" s="1013"/>
      <c r="N69" s="1013"/>
      <c r="O69" s="1013"/>
      <c r="P69" s="1014"/>
      <c r="Q69" s="1015">
        <v>83</v>
      </c>
      <c r="R69" s="1009"/>
      <c r="S69" s="1009"/>
      <c r="T69" s="1009"/>
      <c r="U69" s="1009"/>
      <c r="V69" s="1009">
        <v>78</v>
      </c>
      <c r="W69" s="1009"/>
      <c r="X69" s="1009"/>
      <c r="Y69" s="1009"/>
      <c r="Z69" s="1009"/>
      <c r="AA69" s="1009">
        <v>5</v>
      </c>
      <c r="AB69" s="1009"/>
      <c r="AC69" s="1009"/>
      <c r="AD69" s="1009"/>
      <c r="AE69" s="1009"/>
      <c r="AF69" s="1009">
        <v>5</v>
      </c>
      <c r="AG69" s="1009"/>
      <c r="AH69" s="1009"/>
      <c r="AI69" s="1009"/>
      <c r="AJ69" s="1009"/>
      <c r="AK69" s="1009" t="s">
        <v>577</v>
      </c>
      <c r="AL69" s="1009"/>
      <c r="AM69" s="1009"/>
      <c r="AN69" s="1009"/>
      <c r="AO69" s="1009"/>
      <c r="AP69" s="1009">
        <v>401</v>
      </c>
      <c r="AQ69" s="1009"/>
      <c r="AR69" s="1009"/>
      <c r="AS69" s="1009"/>
      <c r="AT69" s="1009"/>
      <c r="AU69" s="1009">
        <v>58</v>
      </c>
      <c r="AV69" s="1009"/>
      <c r="AW69" s="1009"/>
      <c r="AX69" s="1009"/>
      <c r="AY69" s="1009"/>
      <c r="AZ69" s="1010"/>
      <c r="BA69" s="1010"/>
      <c r="BB69" s="1010"/>
      <c r="BC69" s="1010"/>
      <c r="BD69" s="1011"/>
      <c r="BE69" s="241"/>
      <c r="BF69" s="241"/>
      <c r="BG69" s="241"/>
      <c r="BH69" s="241"/>
      <c r="BI69" s="241"/>
      <c r="BJ69" s="241"/>
      <c r="BK69" s="241"/>
      <c r="BL69" s="241"/>
      <c r="BM69" s="241"/>
      <c r="BN69" s="241"/>
      <c r="BO69" s="241"/>
      <c r="BP69" s="241"/>
      <c r="BQ69" s="238">
        <v>63</v>
      </c>
      <c r="BR69" s="243"/>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30"/>
    </row>
    <row r="70" spans="1:131" ht="26.25" customHeight="1" x14ac:dyDescent="0.2">
      <c r="A70" s="238">
        <v>3</v>
      </c>
      <c r="B70" s="1012" t="s">
        <v>580</v>
      </c>
      <c r="C70" s="1013"/>
      <c r="D70" s="1013"/>
      <c r="E70" s="1013"/>
      <c r="F70" s="1013"/>
      <c r="G70" s="1013"/>
      <c r="H70" s="1013"/>
      <c r="I70" s="1013"/>
      <c r="J70" s="1013"/>
      <c r="K70" s="1013"/>
      <c r="L70" s="1013"/>
      <c r="M70" s="1013"/>
      <c r="N70" s="1013"/>
      <c r="O70" s="1013"/>
      <c r="P70" s="1014"/>
      <c r="Q70" s="1015">
        <v>252</v>
      </c>
      <c r="R70" s="1009"/>
      <c r="S70" s="1009"/>
      <c r="T70" s="1009"/>
      <c r="U70" s="1009"/>
      <c r="V70" s="1009">
        <v>196</v>
      </c>
      <c r="W70" s="1009"/>
      <c r="X70" s="1009"/>
      <c r="Y70" s="1009"/>
      <c r="Z70" s="1009"/>
      <c r="AA70" s="1009">
        <v>56</v>
      </c>
      <c r="AB70" s="1009"/>
      <c r="AC70" s="1009"/>
      <c r="AD70" s="1009"/>
      <c r="AE70" s="1009"/>
      <c r="AF70" s="1009">
        <v>56</v>
      </c>
      <c r="AG70" s="1009"/>
      <c r="AH70" s="1009"/>
      <c r="AI70" s="1009"/>
      <c r="AJ70" s="1009"/>
      <c r="AK70" s="1009" t="s">
        <v>577</v>
      </c>
      <c r="AL70" s="1009"/>
      <c r="AM70" s="1009"/>
      <c r="AN70" s="1009"/>
      <c r="AO70" s="1009"/>
      <c r="AP70" s="1009" t="s">
        <v>577</v>
      </c>
      <c r="AQ70" s="1009"/>
      <c r="AR70" s="1009"/>
      <c r="AS70" s="1009"/>
      <c r="AT70" s="1009"/>
      <c r="AU70" s="1009" t="s">
        <v>577</v>
      </c>
      <c r="AV70" s="1009"/>
      <c r="AW70" s="1009"/>
      <c r="AX70" s="1009"/>
      <c r="AY70" s="1009"/>
      <c r="AZ70" s="1010"/>
      <c r="BA70" s="1010"/>
      <c r="BB70" s="1010"/>
      <c r="BC70" s="1010"/>
      <c r="BD70" s="1011"/>
      <c r="BE70" s="241"/>
      <c r="BF70" s="241"/>
      <c r="BG70" s="241"/>
      <c r="BH70" s="241"/>
      <c r="BI70" s="241"/>
      <c r="BJ70" s="241"/>
      <c r="BK70" s="241"/>
      <c r="BL70" s="241"/>
      <c r="BM70" s="241"/>
      <c r="BN70" s="241"/>
      <c r="BO70" s="241"/>
      <c r="BP70" s="241"/>
      <c r="BQ70" s="238">
        <v>64</v>
      </c>
      <c r="BR70" s="243"/>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30"/>
    </row>
    <row r="71" spans="1:131" ht="26.25" customHeight="1" x14ac:dyDescent="0.2">
      <c r="A71" s="238">
        <v>4</v>
      </c>
      <c r="B71" s="1012" t="s">
        <v>581</v>
      </c>
      <c r="C71" s="1013"/>
      <c r="D71" s="1013"/>
      <c r="E71" s="1013"/>
      <c r="F71" s="1013"/>
      <c r="G71" s="1013"/>
      <c r="H71" s="1013"/>
      <c r="I71" s="1013"/>
      <c r="J71" s="1013"/>
      <c r="K71" s="1013"/>
      <c r="L71" s="1013"/>
      <c r="M71" s="1013"/>
      <c r="N71" s="1013"/>
      <c r="O71" s="1013"/>
      <c r="P71" s="1014"/>
      <c r="Q71" s="1015">
        <v>158</v>
      </c>
      <c r="R71" s="1009"/>
      <c r="S71" s="1009"/>
      <c r="T71" s="1009"/>
      <c r="U71" s="1009"/>
      <c r="V71" s="1009">
        <v>156</v>
      </c>
      <c r="W71" s="1009"/>
      <c r="X71" s="1009"/>
      <c r="Y71" s="1009"/>
      <c r="Z71" s="1009"/>
      <c r="AA71" s="1009">
        <v>2</v>
      </c>
      <c r="AB71" s="1009"/>
      <c r="AC71" s="1009"/>
      <c r="AD71" s="1009"/>
      <c r="AE71" s="1009"/>
      <c r="AF71" s="1009">
        <v>2</v>
      </c>
      <c r="AG71" s="1009"/>
      <c r="AH71" s="1009"/>
      <c r="AI71" s="1009"/>
      <c r="AJ71" s="1009"/>
      <c r="AK71" s="1009" t="s">
        <v>577</v>
      </c>
      <c r="AL71" s="1009"/>
      <c r="AM71" s="1009"/>
      <c r="AN71" s="1009"/>
      <c r="AO71" s="1009"/>
      <c r="AP71" s="1009" t="s">
        <v>577</v>
      </c>
      <c r="AQ71" s="1009"/>
      <c r="AR71" s="1009"/>
      <c r="AS71" s="1009"/>
      <c r="AT71" s="1009"/>
      <c r="AU71" s="1009" t="s">
        <v>577</v>
      </c>
      <c r="AV71" s="1009"/>
      <c r="AW71" s="1009"/>
      <c r="AX71" s="1009"/>
      <c r="AY71" s="1009"/>
      <c r="AZ71" s="1010"/>
      <c r="BA71" s="1010"/>
      <c r="BB71" s="1010"/>
      <c r="BC71" s="1010"/>
      <c r="BD71" s="1011"/>
      <c r="BE71" s="241"/>
      <c r="BF71" s="241"/>
      <c r="BG71" s="241"/>
      <c r="BH71" s="241"/>
      <c r="BI71" s="241"/>
      <c r="BJ71" s="241"/>
      <c r="BK71" s="241"/>
      <c r="BL71" s="241"/>
      <c r="BM71" s="241"/>
      <c r="BN71" s="241"/>
      <c r="BO71" s="241"/>
      <c r="BP71" s="241"/>
      <c r="BQ71" s="238">
        <v>65</v>
      </c>
      <c r="BR71" s="243"/>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30"/>
    </row>
    <row r="72" spans="1:131" ht="26.25" customHeight="1" x14ac:dyDescent="0.2">
      <c r="A72" s="238">
        <v>5</v>
      </c>
      <c r="B72" s="1012" t="s">
        <v>582</v>
      </c>
      <c r="C72" s="1013"/>
      <c r="D72" s="1013"/>
      <c r="E72" s="1013"/>
      <c r="F72" s="1013"/>
      <c r="G72" s="1013"/>
      <c r="H72" s="1013"/>
      <c r="I72" s="1013"/>
      <c r="J72" s="1013"/>
      <c r="K72" s="1013"/>
      <c r="L72" s="1013"/>
      <c r="M72" s="1013"/>
      <c r="N72" s="1013"/>
      <c r="O72" s="1013"/>
      <c r="P72" s="1014"/>
      <c r="Q72" s="1015">
        <v>167997</v>
      </c>
      <c r="R72" s="1009"/>
      <c r="S72" s="1009"/>
      <c r="T72" s="1009"/>
      <c r="U72" s="1009"/>
      <c r="V72" s="1009">
        <v>167997</v>
      </c>
      <c r="W72" s="1009"/>
      <c r="X72" s="1009"/>
      <c r="Y72" s="1009"/>
      <c r="Z72" s="1009"/>
      <c r="AA72" s="1009" t="s">
        <v>577</v>
      </c>
      <c r="AB72" s="1009"/>
      <c r="AC72" s="1009"/>
      <c r="AD72" s="1009"/>
      <c r="AE72" s="1009"/>
      <c r="AF72" s="1009" t="s">
        <v>577</v>
      </c>
      <c r="AG72" s="1009"/>
      <c r="AH72" s="1009"/>
      <c r="AI72" s="1009"/>
      <c r="AJ72" s="1009"/>
      <c r="AK72" s="1009" t="s">
        <v>577</v>
      </c>
      <c r="AL72" s="1009"/>
      <c r="AM72" s="1009"/>
      <c r="AN72" s="1009"/>
      <c r="AO72" s="1009"/>
      <c r="AP72" s="1009" t="s">
        <v>577</v>
      </c>
      <c r="AQ72" s="1009"/>
      <c r="AR72" s="1009"/>
      <c r="AS72" s="1009"/>
      <c r="AT72" s="1009"/>
      <c r="AU72" s="1009" t="s">
        <v>577</v>
      </c>
      <c r="AV72" s="1009"/>
      <c r="AW72" s="1009"/>
      <c r="AX72" s="1009"/>
      <c r="AY72" s="1009"/>
      <c r="AZ72" s="1010"/>
      <c r="BA72" s="1010"/>
      <c r="BB72" s="1010"/>
      <c r="BC72" s="1010"/>
      <c r="BD72" s="1011"/>
      <c r="BE72" s="241"/>
      <c r="BF72" s="241"/>
      <c r="BG72" s="241"/>
      <c r="BH72" s="241"/>
      <c r="BI72" s="241"/>
      <c r="BJ72" s="241"/>
      <c r="BK72" s="241"/>
      <c r="BL72" s="241"/>
      <c r="BM72" s="241"/>
      <c r="BN72" s="241"/>
      <c r="BO72" s="241"/>
      <c r="BP72" s="241"/>
      <c r="BQ72" s="238">
        <v>66</v>
      </c>
      <c r="BR72" s="243"/>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30"/>
    </row>
    <row r="73" spans="1:131" ht="26.25" customHeight="1" x14ac:dyDescent="0.2">
      <c r="A73" s="238">
        <v>6</v>
      </c>
      <c r="B73" s="1012" t="s">
        <v>583</v>
      </c>
      <c r="C73" s="1013"/>
      <c r="D73" s="1013"/>
      <c r="E73" s="1013"/>
      <c r="F73" s="1013"/>
      <c r="G73" s="1013"/>
      <c r="H73" s="1013"/>
      <c r="I73" s="1013"/>
      <c r="J73" s="1013"/>
      <c r="K73" s="1013"/>
      <c r="L73" s="1013"/>
      <c r="M73" s="1013"/>
      <c r="N73" s="1013"/>
      <c r="O73" s="1013"/>
      <c r="P73" s="1014"/>
      <c r="Q73" s="1015">
        <v>1392</v>
      </c>
      <c r="R73" s="1009"/>
      <c r="S73" s="1009"/>
      <c r="T73" s="1009"/>
      <c r="U73" s="1009"/>
      <c r="V73" s="1009">
        <v>1353</v>
      </c>
      <c r="W73" s="1009"/>
      <c r="X73" s="1009"/>
      <c r="Y73" s="1009"/>
      <c r="Z73" s="1009"/>
      <c r="AA73" s="1009">
        <v>39</v>
      </c>
      <c r="AB73" s="1009"/>
      <c r="AC73" s="1009"/>
      <c r="AD73" s="1009"/>
      <c r="AE73" s="1009"/>
      <c r="AF73" s="1009">
        <v>39</v>
      </c>
      <c r="AG73" s="1009"/>
      <c r="AH73" s="1009"/>
      <c r="AI73" s="1009"/>
      <c r="AJ73" s="1009"/>
      <c r="AK73" s="1009" t="s">
        <v>577</v>
      </c>
      <c r="AL73" s="1009"/>
      <c r="AM73" s="1009"/>
      <c r="AN73" s="1009"/>
      <c r="AO73" s="1009"/>
      <c r="AP73" s="1009">
        <v>523</v>
      </c>
      <c r="AQ73" s="1009"/>
      <c r="AR73" s="1009"/>
      <c r="AS73" s="1009"/>
      <c r="AT73" s="1009"/>
      <c r="AU73" s="1009">
        <v>133</v>
      </c>
      <c r="AV73" s="1009"/>
      <c r="AW73" s="1009"/>
      <c r="AX73" s="1009"/>
      <c r="AY73" s="1009"/>
      <c r="AZ73" s="1010"/>
      <c r="BA73" s="1010"/>
      <c r="BB73" s="1010"/>
      <c r="BC73" s="1010"/>
      <c r="BD73" s="1011"/>
      <c r="BE73" s="241"/>
      <c r="BF73" s="241"/>
      <c r="BG73" s="241"/>
      <c r="BH73" s="241"/>
      <c r="BI73" s="241"/>
      <c r="BJ73" s="241"/>
      <c r="BK73" s="241"/>
      <c r="BL73" s="241"/>
      <c r="BM73" s="241"/>
      <c r="BN73" s="241"/>
      <c r="BO73" s="241"/>
      <c r="BP73" s="241"/>
      <c r="BQ73" s="238">
        <v>67</v>
      </c>
      <c r="BR73" s="243"/>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30"/>
    </row>
    <row r="74" spans="1:131" ht="26.25" customHeight="1" x14ac:dyDescent="0.2">
      <c r="A74" s="238">
        <v>7</v>
      </c>
      <c r="B74" s="1012"/>
      <c r="C74" s="1013"/>
      <c r="D74" s="1013"/>
      <c r="E74" s="1013"/>
      <c r="F74" s="1013"/>
      <c r="G74" s="1013"/>
      <c r="H74" s="1013"/>
      <c r="I74" s="1013"/>
      <c r="J74" s="1013"/>
      <c r="K74" s="1013"/>
      <c r="L74" s="1013"/>
      <c r="M74" s="1013"/>
      <c r="N74" s="1013"/>
      <c r="O74" s="1013"/>
      <c r="P74" s="1014"/>
      <c r="Q74" s="1015"/>
      <c r="R74" s="1009"/>
      <c r="S74" s="1009"/>
      <c r="T74" s="1009"/>
      <c r="U74" s="1009"/>
      <c r="V74" s="1009"/>
      <c r="W74" s="1009"/>
      <c r="X74" s="1009"/>
      <c r="Y74" s="1009"/>
      <c r="Z74" s="1009"/>
      <c r="AA74" s="1009"/>
      <c r="AB74" s="1009"/>
      <c r="AC74" s="1009"/>
      <c r="AD74" s="1009"/>
      <c r="AE74" s="1009"/>
      <c r="AF74" s="1009"/>
      <c r="AG74" s="1009"/>
      <c r="AH74" s="1009"/>
      <c r="AI74" s="1009"/>
      <c r="AJ74" s="1009"/>
      <c r="AK74" s="1009"/>
      <c r="AL74" s="1009"/>
      <c r="AM74" s="1009"/>
      <c r="AN74" s="1009"/>
      <c r="AO74" s="1009"/>
      <c r="AP74" s="1009"/>
      <c r="AQ74" s="1009"/>
      <c r="AR74" s="1009"/>
      <c r="AS74" s="1009"/>
      <c r="AT74" s="1009"/>
      <c r="AU74" s="1009"/>
      <c r="AV74" s="1009"/>
      <c r="AW74" s="1009"/>
      <c r="AX74" s="1009"/>
      <c r="AY74" s="1009"/>
      <c r="AZ74" s="1010"/>
      <c r="BA74" s="1010"/>
      <c r="BB74" s="1010"/>
      <c r="BC74" s="1010"/>
      <c r="BD74" s="1011"/>
      <c r="BE74" s="241"/>
      <c r="BF74" s="241"/>
      <c r="BG74" s="241"/>
      <c r="BH74" s="241"/>
      <c r="BI74" s="241"/>
      <c r="BJ74" s="241"/>
      <c r="BK74" s="241"/>
      <c r="BL74" s="241"/>
      <c r="BM74" s="241"/>
      <c r="BN74" s="241"/>
      <c r="BO74" s="241"/>
      <c r="BP74" s="241"/>
      <c r="BQ74" s="238">
        <v>68</v>
      </c>
      <c r="BR74" s="243"/>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30"/>
    </row>
    <row r="75" spans="1:131" ht="26.25" customHeight="1" x14ac:dyDescent="0.2">
      <c r="A75" s="238">
        <v>8</v>
      </c>
      <c r="B75" s="1012"/>
      <c r="C75" s="1013"/>
      <c r="D75" s="1013"/>
      <c r="E75" s="1013"/>
      <c r="F75" s="1013"/>
      <c r="G75" s="1013"/>
      <c r="H75" s="1013"/>
      <c r="I75" s="1013"/>
      <c r="J75" s="1013"/>
      <c r="K75" s="1013"/>
      <c r="L75" s="1013"/>
      <c r="M75" s="1013"/>
      <c r="N75" s="1013"/>
      <c r="O75" s="1013"/>
      <c r="P75" s="1014"/>
      <c r="Q75" s="1016"/>
      <c r="R75" s="1017"/>
      <c r="S75" s="1017"/>
      <c r="T75" s="1017"/>
      <c r="U75" s="1018"/>
      <c r="V75" s="1019"/>
      <c r="W75" s="1017"/>
      <c r="X75" s="1017"/>
      <c r="Y75" s="1017"/>
      <c r="Z75" s="1018"/>
      <c r="AA75" s="1019"/>
      <c r="AB75" s="1017"/>
      <c r="AC75" s="1017"/>
      <c r="AD75" s="1017"/>
      <c r="AE75" s="1018"/>
      <c r="AF75" s="1019"/>
      <c r="AG75" s="1017"/>
      <c r="AH75" s="1017"/>
      <c r="AI75" s="1017"/>
      <c r="AJ75" s="1018"/>
      <c r="AK75" s="1019"/>
      <c r="AL75" s="1017"/>
      <c r="AM75" s="1017"/>
      <c r="AN75" s="1017"/>
      <c r="AO75" s="1018"/>
      <c r="AP75" s="1019"/>
      <c r="AQ75" s="1017"/>
      <c r="AR75" s="1017"/>
      <c r="AS75" s="1017"/>
      <c r="AT75" s="1018"/>
      <c r="AU75" s="1019"/>
      <c r="AV75" s="1017"/>
      <c r="AW75" s="1017"/>
      <c r="AX75" s="1017"/>
      <c r="AY75" s="1018"/>
      <c r="AZ75" s="1010"/>
      <c r="BA75" s="1010"/>
      <c r="BB75" s="1010"/>
      <c r="BC75" s="1010"/>
      <c r="BD75" s="1011"/>
      <c r="BE75" s="241"/>
      <c r="BF75" s="241"/>
      <c r="BG75" s="241"/>
      <c r="BH75" s="241"/>
      <c r="BI75" s="241"/>
      <c r="BJ75" s="241"/>
      <c r="BK75" s="241"/>
      <c r="BL75" s="241"/>
      <c r="BM75" s="241"/>
      <c r="BN75" s="241"/>
      <c r="BO75" s="241"/>
      <c r="BP75" s="241"/>
      <c r="BQ75" s="238">
        <v>69</v>
      </c>
      <c r="BR75" s="243"/>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30"/>
    </row>
    <row r="76" spans="1:131" ht="26.25" customHeight="1" x14ac:dyDescent="0.2">
      <c r="A76" s="238">
        <v>9</v>
      </c>
      <c r="B76" s="1012"/>
      <c r="C76" s="1013"/>
      <c r="D76" s="1013"/>
      <c r="E76" s="1013"/>
      <c r="F76" s="1013"/>
      <c r="G76" s="1013"/>
      <c r="H76" s="1013"/>
      <c r="I76" s="1013"/>
      <c r="J76" s="1013"/>
      <c r="K76" s="1013"/>
      <c r="L76" s="1013"/>
      <c r="M76" s="1013"/>
      <c r="N76" s="1013"/>
      <c r="O76" s="1013"/>
      <c r="P76" s="1014"/>
      <c r="Q76" s="1016"/>
      <c r="R76" s="1017"/>
      <c r="S76" s="1017"/>
      <c r="T76" s="1017"/>
      <c r="U76" s="1018"/>
      <c r="V76" s="1019"/>
      <c r="W76" s="1017"/>
      <c r="X76" s="1017"/>
      <c r="Y76" s="1017"/>
      <c r="Z76" s="1018"/>
      <c r="AA76" s="1019"/>
      <c r="AB76" s="1017"/>
      <c r="AC76" s="1017"/>
      <c r="AD76" s="1017"/>
      <c r="AE76" s="1018"/>
      <c r="AF76" s="1019"/>
      <c r="AG76" s="1017"/>
      <c r="AH76" s="1017"/>
      <c r="AI76" s="1017"/>
      <c r="AJ76" s="1018"/>
      <c r="AK76" s="1019"/>
      <c r="AL76" s="1017"/>
      <c r="AM76" s="1017"/>
      <c r="AN76" s="1017"/>
      <c r="AO76" s="1018"/>
      <c r="AP76" s="1019"/>
      <c r="AQ76" s="1017"/>
      <c r="AR76" s="1017"/>
      <c r="AS76" s="1017"/>
      <c r="AT76" s="1018"/>
      <c r="AU76" s="1019"/>
      <c r="AV76" s="1017"/>
      <c r="AW76" s="1017"/>
      <c r="AX76" s="1017"/>
      <c r="AY76" s="1018"/>
      <c r="AZ76" s="1010"/>
      <c r="BA76" s="1010"/>
      <c r="BB76" s="1010"/>
      <c r="BC76" s="1010"/>
      <c r="BD76" s="1011"/>
      <c r="BE76" s="241"/>
      <c r="BF76" s="241"/>
      <c r="BG76" s="241"/>
      <c r="BH76" s="241"/>
      <c r="BI76" s="241"/>
      <c r="BJ76" s="241"/>
      <c r="BK76" s="241"/>
      <c r="BL76" s="241"/>
      <c r="BM76" s="241"/>
      <c r="BN76" s="241"/>
      <c r="BO76" s="241"/>
      <c r="BP76" s="241"/>
      <c r="BQ76" s="238">
        <v>70</v>
      </c>
      <c r="BR76" s="243"/>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30"/>
    </row>
    <row r="77" spans="1:131" ht="26.25" customHeight="1" x14ac:dyDescent="0.2">
      <c r="A77" s="238">
        <v>10</v>
      </c>
      <c r="B77" s="1012"/>
      <c r="C77" s="1013"/>
      <c r="D77" s="1013"/>
      <c r="E77" s="1013"/>
      <c r="F77" s="1013"/>
      <c r="G77" s="1013"/>
      <c r="H77" s="1013"/>
      <c r="I77" s="1013"/>
      <c r="J77" s="1013"/>
      <c r="K77" s="1013"/>
      <c r="L77" s="1013"/>
      <c r="M77" s="1013"/>
      <c r="N77" s="1013"/>
      <c r="O77" s="1013"/>
      <c r="P77" s="1014"/>
      <c r="Q77" s="1016"/>
      <c r="R77" s="1017"/>
      <c r="S77" s="1017"/>
      <c r="T77" s="1017"/>
      <c r="U77" s="1018"/>
      <c r="V77" s="1019"/>
      <c r="W77" s="1017"/>
      <c r="X77" s="1017"/>
      <c r="Y77" s="1017"/>
      <c r="Z77" s="1018"/>
      <c r="AA77" s="1019"/>
      <c r="AB77" s="1017"/>
      <c r="AC77" s="1017"/>
      <c r="AD77" s="1017"/>
      <c r="AE77" s="1018"/>
      <c r="AF77" s="1019"/>
      <c r="AG77" s="1017"/>
      <c r="AH77" s="1017"/>
      <c r="AI77" s="1017"/>
      <c r="AJ77" s="1018"/>
      <c r="AK77" s="1019"/>
      <c r="AL77" s="1017"/>
      <c r="AM77" s="1017"/>
      <c r="AN77" s="1017"/>
      <c r="AO77" s="1018"/>
      <c r="AP77" s="1019"/>
      <c r="AQ77" s="1017"/>
      <c r="AR77" s="1017"/>
      <c r="AS77" s="1017"/>
      <c r="AT77" s="1018"/>
      <c r="AU77" s="1019"/>
      <c r="AV77" s="1017"/>
      <c r="AW77" s="1017"/>
      <c r="AX77" s="1017"/>
      <c r="AY77" s="1018"/>
      <c r="AZ77" s="1010"/>
      <c r="BA77" s="1010"/>
      <c r="BB77" s="1010"/>
      <c r="BC77" s="1010"/>
      <c r="BD77" s="1011"/>
      <c r="BE77" s="241"/>
      <c r="BF77" s="241"/>
      <c r="BG77" s="241"/>
      <c r="BH77" s="241"/>
      <c r="BI77" s="241"/>
      <c r="BJ77" s="241"/>
      <c r="BK77" s="241"/>
      <c r="BL77" s="241"/>
      <c r="BM77" s="241"/>
      <c r="BN77" s="241"/>
      <c r="BO77" s="241"/>
      <c r="BP77" s="241"/>
      <c r="BQ77" s="238">
        <v>71</v>
      </c>
      <c r="BR77" s="243"/>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30"/>
    </row>
    <row r="78" spans="1:131" ht="26.25" customHeight="1" x14ac:dyDescent="0.2">
      <c r="A78" s="238">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41"/>
      <c r="BF78" s="241"/>
      <c r="BG78" s="241"/>
      <c r="BH78" s="241"/>
      <c r="BI78" s="241"/>
      <c r="BJ78" s="230"/>
      <c r="BK78" s="230"/>
      <c r="BL78" s="230"/>
      <c r="BM78" s="230"/>
      <c r="BN78" s="230"/>
      <c r="BO78" s="241"/>
      <c r="BP78" s="241"/>
      <c r="BQ78" s="238">
        <v>72</v>
      </c>
      <c r="BR78" s="243"/>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30"/>
    </row>
    <row r="79" spans="1:131" ht="26.25" customHeight="1" x14ac:dyDescent="0.2">
      <c r="A79" s="238">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41"/>
      <c r="BF79" s="241"/>
      <c r="BG79" s="241"/>
      <c r="BH79" s="241"/>
      <c r="BI79" s="241"/>
      <c r="BJ79" s="230"/>
      <c r="BK79" s="230"/>
      <c r="BL79" s="230"/>
      <c r="BM79" s="230"/>
      <c r="BN79" s="230"/>
      <c r="BO79" s="241"/>
      <c r="BP79" s="241"/>
      <c r="BQ79" s="238">
        <v>73</v>
      </c>
      <c r="BR79" s="243"/>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30"/>
    </row>
    <row r="80" spans="1:131" ht="26.25" customHeight="1" x14ac:dyDescent="0.2">
      <c r="A80" s="238">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41"/>
      <c r="BF80" s="241"/>
      <c r="BG80" s="241"/>
      <c r="BH80" s="241"/>
      <c r="BI80" s="241"/>
      <c r="BJ80" s="241"/>
      <c r="BK80" s="241"/>
      <c r="BL80" s="241"/>
      <c r="BM80" s="241"/>
      <c r="BN80" s="241"/>
      <c r="BO80" s="241"/>
      <c r="BP80" s="241"/>
      <c r="BQ80" s="238">
        <v>74</v>
      </c>
      <c r="BR80" s="243"/>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30"/>
    </row>
    <row r="81" spans="1:131" ht="26.25" customHeight="1" x14ac:dyDescent="0.2">
      <c r="A81" s="238">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41"/>
      <c r="BF81" s="241"/>
      <c r="BG81" s="241"/>
      <c r="BH81" s="241"/>
      <c r="BI81" s="241"/>
      <c r="BJ81" s="241"/>
      <c r="BK81" s="241"/>
      <c r="BL81" s="241"/>
      <c r="BM81" s="241"/>
      <c r="BN81" s="241"/>
      <c r="BO81" s="241"/>
      <c r="BP81" s="241"/>
      <c r="BQ81" s="238">
        <v>75</v>
      </c>
      <c r="BR81" s="243"/>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30"/>
    </row>
    <row r="82" spans="1:131" ht="26.25" customHeight="1" x14ac:dyDescent="0.2">
      <c r="A82" s="238">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41"/>
      <c r="BF82" s="241"/>
      <c r="BG82" s="241"/>
      <c r="BH82" s="241"/>
      <c r="BI82" s="241"/>
      <c r="BJ82" s="241"/>
      <c r="BK82" s="241"/>
      <c r="BL82" s="241"/>
      <c r="BM82" s="241"/>
      <c r="BN82" s="241"/>
      <c r="BO82" s="241"/>
      <c r="BP82" s="241"/>
      <c r="BQ82" s="238">
        <v>76</v>
      </c>
      <c r="BR82" s="243"/>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30"/>
    </row>
    <row r="83" spans="1:131" ht="26.25" customHeight="1" x14ac:dyDescent="0.2">
      <c r="A83" s="238">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41"/>
      <c r="BF83" s="241"/>
      <c r="BG83" s="241"/>
      <c r="BH83" s="241"/>
      <c r="BI83" s="241"/>
      <c r="BJ83" s="241"/>
      <c r="BK83" s="241"/>
      <c r="BL83" s="241"/>
      <c r="BM83" s="241"/>
      <c r="BN83" s="241"/>
      <c r="BO83" s="241"/>
      <c r="BP83" s="241"/>
      <c r="BQ83" s="238">
        <v>77</v>
      </c>
      <c r="BR83" s="243"/>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30"/>
    </row>
    <row r="84" spans="1:131" ht="26.25" customHeight="1" x14ac:dyDescent="0.2">
      <c r="A84" s="238">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41"/>
      <c r="BF84" s="241"/>
      <c r="BG84" s="241"/>
      <c r="BH84" s="241"/>
      <c r="BI84" s="241"/>
      <c r="BJ84" s="241"/>
      <c r="BK84" s="241"/>
      <c r="BL84" s="241"/>
      <c r="BM84" s="241"/>
      <c r="BN84" s="241"/>
      <c r="BO84" s="241"/>
      <c r="BP84" s="241"/>
      <c r="BQ84" s="238">
        <v>78</v>
      </c>
      <c r="BR84" s="243"/>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30"/>
    </row>
    <row r="85" spans="1:131" ht="26.25" customHeight="1" x14ac:dyDescent="0.2">
      <c r="A85" s="238">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41"/>
      <c r="BF85" s="241"/>
      <c r="BG85" s="241"/>
      <c r="BH85" s="241"/>
      <c r="BI85" s="241"/>
      <c r="BJ85" s="241"/>
      <c r="BK85" s="241"/>
      <c r="BL85" s="241"/>
      <c r="BM85" s="241"/>
      <c r="BN85" s="241"/>
      <c r="BO85" s="241"/>
      <c r="BP85" s="241"/>
      <c r="BQ85" s="238">
        <v>79</v>
      </c>
      <c r="BR85" s="243"/>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30"/>
    </row>
    <row r="86" spans="1:131" ht="26.25" customHeight="1" x14ac:dyDescent="0.2">
      <c r="A86" s="238">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41"/>
      <c r="BF86" s="241"/>
      <c r="BG86" s="241"/>
      <c r="BH86" s="241"/>
      <c r="BI86" s="241"/>
      <c r="BJ86" s="241"/>
      <c r="BK86" s="241"/>
      <c r="BL86" s="241"/>
      <c r="BM86" s="241"/>
      <c r="BN86" s="241"/>
      <c r="BO86" s="241"/>
      <c r="BP86" s="241"/>
      <c r="BQ86" s="238">
        <v>80</v>
      </c>
      <c r="BR86" s="243"/>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30"/>
    </row>
    <row r="87" spans="1:131" ht="26.25" customHeight="1" x14ac:dyDescent="0.2">
      <c r="A87" s="244">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41"/>
      <c r="BF87" s="241"/>
      <c r="BG87" s="241"/>
      <c r="BH87" s="241"/>
      <c r="BI87" s="241"/>
      <c r="BJ87" s="241"/>
      <c r="BK87" s="241"/>
      <c r="BL87" s="241"/>
      <c r="BM87" s="241"/>
      <c r="BN87" s="241"/>
      <c r="BO87" s="241"/>
      <c r="BP87" s="241"/>
      <c r="BQ87" s="238">
        <v>81</v>
      </c>
      <c r="BR87" s="243"/>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30"/>
    </row>
    <row r="88" spans="1:131" ht="26.25" customHeight="1" thickBot="1" x14ac:dyDescent="0.25">
      <c r="A88" s="240" t="s">
        <v>391</v>
      </c>
      <c r="B88" s="975" t="s">
        <v>421</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v>1001</v>
      </c>
      <c r="AG88" s="997"/>
      <c r="AH88" s="997"/>
      <c r="AI88" s="997"/>
      <c r="AJ88" s="997"/>
      <c r="AK88" s="1001"/>
      <c r="AL88" s="1001"/>
      <c r="AM88" s="1001"/>
      <c r="AN88" s="1001"/>
      <c r="AO88" s="1001"/>
      <c r="AP88" s="997">
        <v>1623</v>
      </c>
      <c r="AQ88" s="997"/>
      <c r="AR88" s="997"/>
      <c r="AS88" s="997"/>
      <c r="AT88" s="997"/>
      <c r="AU88" s="997">
        <v>322</v>
      </c>
      <c r="AV88" s="997"/>
      <c r="AW88" s="997"/>
      <c r="AX88" s="997"/>
      <c r="AY88" s="997"/>
      <c r="AZ88" s="998"/>
      <c r="BA88" s="998"/>
      <c r="BB88" s="998"/>
      <c r="BC88" s="998"/>
      <c r="BD88" s="999"/>
      <c r="BE88" s="241"/>
      <c r="BF88" s="241"/>
      <c r="BG88" s="241"/>
      <c r="BH88" s="241"/>
      <c r="BI88" s="241"/>
      <c r="BJ88" s="241"/>
      <c r="BK88" s="241"/>
      <c r="BL88" s="241"/>
      <c r="BM88" s="241"/>
      <c r="BN88" s="241"/>
      <c r="BO88" s="241"/>
      <c r="BP88" s="241"/>
      <c r="BQ88" s="238">
        <v>82</v>
      </c>
      <c r="BR88" s="243"/>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5" t="s">
        <v>422</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v>154</v>
      </c>
      <c r="CS102" s="991"/>
      <c r="CT102" s="991"/>
      <c r="CU102" s="991"/>
      <c r="CV102" s="992"/>
      <c r="CW102" s="990">
        <v>74</v>
      </c>
      <c r="CX102" s="991"/>
      <c r="CY102" s="991"/>
      <c r="CZ102" s="991"/>
      <c r="DA102" s="992"/>
      <c r="DB102" s="990" t="s">
        <v>577</v>
      </c>
      <c r="DC102" s="991"/>
      <c r="DD102" s="991"/>
      <c r="DE102" s="991"/>
      <c r="DF102" s="992"/>
      <c r="DG102" s="990" t="s">
        <v>577</v>
      </c>
      <c r="DH102" s="991"/>
      <c r="DI102" s="991"/>
      <c r="DJ102" s="991"/>
      <c r="DK102" s="992"/>
      <c r="DL102" s="990" t="s">
        <v>577</v>
      </c>
      <c r="DM102" s="991"/>
      <c r="DN102" s="991"/>
      <c r="DO102" s="991"/>
      <c r="DP102" s="992"/>
      <c r="DQ102" s="990" t="s">
        <v>577</v>
      </c>
      <c r="DR102" s="991"/>
      <c r="DS102" s="991"/>
      <c r="DT102" s="991"/>
      <c r="DU102" s="992"/>
      <c r="DV102" s="975"/>
      <c r="DW102" s="976"/>
      <c r="DX102" s="976"/>
      <c r="DY102" s="976"/>
      <c r="DZ102" s="97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8" t="s">
        <v>423</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9" t="s">
        <v>424</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80" t="s">
        <v>427</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428</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30" customFormat="1" ht="26.25" customHeight="1" x14ac:dyDescent="0.2">
      <c r="A109" s="933" t="s">
        <v>429</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430</v>
      </c>
      <c r="AB109" s="934"/>
      <c r="AC109" s="934"/>
      <c r="AD109" s="934"/>
      <c r="AE109" s="935"/>
      <c r="AF109" s="936" t="s">
        <v>431</v>
      </c>
      <c r="AG109" s="934"/>
      <c r="AH109" s="934"/>
      <c r="AI109" s="934"/>
      <c r="AJ109" s="935"/>
      <c r="AK109" s="936" t="s">
        <v>309</v>
      </c>
      <c r="AL109" s="934"/>
      <c r="AM109" s="934"/>
      <c r="AN109" s="934"/>
      <c r="AO109" s="935"/>
      <c r="AP109" s="936" t="s">
        <v>432</v>
      </c>
      <c r="AQ109" s="934"/>
      <c r="AR109" s="934"/>
      <c r="AS109" s="934"/>
      <c r="AT109" s="967"/>
      <c r="AU109" s="933" t="s">
        <v>429</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430</v>
      </c>
      <c r="BR109" s="934"/>
      <c r="BS109" s="934"/>
      <c r="BT109" s="934"/>
      <c r="BU109" s="935"/>
      <c r="BV109" s="936" t="s">
        <v>431</v>
      </c>
      <c r="BW109" s="934"/>
      <c r="BX109" s="934"/>
      <c r="BY109" s="934"/>
      <c r="BZ109" s="935"/>
      <c r="CA109" s="936" t="s">
        <v>309</v>
      </c>
      <c r="CB109" s="934"/>
      <c r="CC109" s="934"/>
      <c r="CD109" s="934"/>
      <c r="CE109" s="935"/>
      <c r="CF109" s="974" t="s">
        <v>432</v>
      </c>
      <c r="CG109" s="974"/>
      <c r="CH109" s="974"/>
      <c r="CI109" s="974"/>
      <c r="CJ109" s="974"/>
      <c r="CK109" s="936" t="s">
        <v>433</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430</v>
      </c>
      <c r="DH109" s="934"/>
      <c r="DI109" s="934"/>
      <c r="DJ109" s="934"/>
      <c r="DK109" s="935"/>
      <c r="DL109" s="936" t="s">
        <v>431</v>
      </c>
      <c r="DM109" s="934"/>
      <c r="DN109" s="934"/>
      <c r="DO109" s="934"/>
      <c r="DP109" s="935"/>
      <c r="DQ109" s="936" t="s">
        <v>309</v>
      </c>
      <c r="DR109" s="934"/>
      <c r="DS109" s="934"/>
      <c r="DT109" s="934"/>
      <c r="DU109" s="935"/>
      <c r="DV109" s="936" t="s">
        <v>432</v>
      </c>
      <c r="DW109" s="934"/>
      <c r="DX109" s="934"/>
      <c r="DY109" s="934"/>
      <c r="DZ109" s="967"/>
    </row>
    <row r="110" spans="1:131" s="230" customFormat="1" ht="26.25" customHeight="1" x14ac:dyDescent="0.2">
      <c r="A110" s="845" t="s">
        <v>434</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956426</v>
      </c>
      <c r="AB110" s="927"/>
      <c r="AC110" s="927"/>
      <c r="AD110" s="927"/>
      <c r="AE110" s="928"/>
      <c r="AF110" s="929">
        <v>960910</v>
      </c>
      <c r="AG110" s="927"/>
      <c r="AH110" s="927"/>
      <c r="AI110" s="927"/>
      <c r="AJ110" s="928"/>
      <c r="AK110" s="929">
        <v>951119</v>
      </c>
      <c r="AL110" s="927"/>
      <c r="AM110" s="927"/>
      <c r="AN110" s="927"/>
      <c r="AO110" s="928"/>
      <c r="AP110" s="930">
        <v>13.7</v>
      </c>
      <c r="AQ110" s="931"/>
      <c r="AR110" s="931"/>
      <c r="AS110" s="931"/>
      <c r="AT110" s="932"/>
      <c r="AU110" s="968" t="s">
        <v>75</v>
      </c>
      <c r="AV110" s="969"/>
      <c r="AW110" s="969"/>
      <c r="AX110" s="969"/>
      <c r="AY110" s="969"/>
      <c r="AZ110" s="898" t="s">
        <v>435</v>
      </c>
      <c r="BA110" s="846"/>
      <c r="BB110" s="846"/>
      <c r="BC110" s="846"/>
      <c r="BD110" s="846"/>
      <c r="BE110" s="846"/>
      <c r="BF110" s="846"/>
      <c r="BG110" s="846"/>
      <c r="BH110" s="846"/>
      <c r="BI110" s="846"/>
      <c r="BJ110" s="846"/>
      <c r="BK110" s="846"/>
      <c r="BL110" s="846"/>
      <c r="BM110" s="846"/>
      <c r="BN110" s="846"/>
      <c r="BO110" s="846"/>
      <c r="BP110" s="847"/>
      <c r="BQ110" s="899">
        <v>9946106</v>
      </c>
      <c r="BR110" s="880"/>
      <c r="BS110" s="880"/>
      <c r="BT110" s="880"/>
      <c r="BU110" s="880"/>
      <c r="BV110" s="880">
        <v>9999941</v>
      </c>
      <c r="BW110" s="880"/>
      <c r="BX110" s="880"/>
      <c r="BY110" s="880"/>
      <c r="BZ110" s="880"/>
      <c r="CA110" s="880">
        <v>9800765</v>
      </c>
      <c r="CB110" s="880"/>
      <c r="CC110" s="880"/>
      <c r="CD110" s="880"/>
      <c r="CE110" s="880"/>
      <c r="CF110" s="904">
        <v>141.1</v>
      </c>
      <c r="CG110" s="905"/>
      <c r="CH110" s="905"/>
      <c r="CI110" s="905"/>
      <c r="CJ110" s="905"/>
      <c r="CK110" s="964" t="s">
        <v>436</v>
      </c>
      <c r="CL110" s="857"/>
      <c r="CM110" s="898" t="s">
        <v>437</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438</v>
      </c>
      <c r="DH110" s="880"/>
      <c r="DI110" s="880"/>
      <c r="DJ110" s="880"/>
      <c r="DK110" s="880"/>
      <c r="DL110" s="880" t="s">
        <v>439</v>
      </c>
      <c r="DM110" s="880"/>
      <c r="DN110" s="880"/>
      <c r="DO110" s="880"/>
      <c r="DP110" s="880"/>
      <c r="DQ110" s="880" t="s">
        <v>438</v>
      </c>
      <c r="DR110" s="880"/>
      <c r="DS110" s="880"/>
      <c r="DT110" s="880"/>
      <c r="DU110" s="880"/>
      <c r="DV110" s="881" t="s">
        <v>440</v>
      </c>
      <c r="DW110" s="881"/>
      <c r="DX110" s="881"/>
      <c r="DY110" s="881"/>
      <c r="DZ110" s="882"/>
    </row>
    <row r="111" spans="1:131" s="230" customFormat="1" ht="26.25" customHeight="1" x14ac:dyDescent="0.2">
      <c r="A111" s="812" t="s">
        <v>441</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438</v>
      </c>
      <c r="AB111" s="957"/>
      <c r="AC111" s="957"/>
      <c r="AD111" s="957"/>
      <c r="AE111" s="958"/>
      <c r="AF111" s="959" t="s">
        <v>130</v>
      </c>
      <c r="AG111" s="957"/>
      <c r="AH111" s="957"/>
      <c r="AI111" s="957"/>
      <c r="AJ111" s="958"/>
      <c r="AK111" s="959" t="s">
        <v>414</v>
      </c>
      <c r="AL111" s="957"/>
      <c r="AM111" s="957"/>
      <c r="AN111" s="957"/>
      <c r="AO111" s="958"/>
      <c r="AP111" s="960" t="s">
        <v>130</v>
      </c>
      <c r="AQ111" s="961"/>
      <c r="AR111" s="961"/>
      <c r="AS111" s="961"/>
      <c r="AT111" s="962"/>
      <c r="AU111" s="970"/>
      <c r="AV111" s="971"/>
      <c r="AW111" s="971"/>
      <c r="AX111" s="971"/>
      <c r="AY111" s="971"/>
      <c r="AZ111" s="853" t="s">
        <v>442</v>
      </c>
      <c r="BA111" s="790"/>
      <c r="BB111" s="790"/>
      <c r="BC111" s="790"/>
      <c r="BD111" s="790"/>
      <c r="BE111" s="790"/>
      <c r="BF111" s="790"/>
      <c r="BG111" s="790"/>
      <c r="BH111" s="790"/>
      <c r="BI111" s="790"/>
      <c r="BJ111" s="790"/>
      <c r="BK111" s="790"/>
      <c r="BL111" s="790"/>
      <c r="BM111" s="790"/>
      <c r="BN111" s="790"/>
      <c r="BO111" s="790"/>
      <c r="BP111" s="791"/>
      <c r="BQ111" s="854">
        <v>42199</v>
      </c>
      <c r="BR111" s="855"/>
      <c r="BS111" s="855"/>
      <c r="BT111" s="855"/>
      <c r="BU111" s="855"/>
      <c r="BV111" s="855">
        <v>21938</v>
      </c>
      <c r="BW111" s="855"/>
      <c r="BX111" s="855"/>
      <c r="BY111" s="855"/>
      <c r="BZ111" s="855"/>
      <c r="CA111" s="855">
        <v>2198</v>
      </c>
      <c r="CB111" s="855"/>
      <c r="CC111" s="855"/>
      <c r="CD111" s="855"/>
      <c r="CE111" s="855"/>
      <c r="CF111" s="913">
        <v>0</v>
      </c>
      <c r="CG111" s="914"/>
      <c r="CH111" s="914"/>
      <c r="CI111" s="914"/>
      <c r="CJ111" s="914"/>
      <c r="CK111" s="965"/>
      <c r="CL111" s="859"/>
      <c r="CM111" s="853" t="s">
        <v>443</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438</v>
      </c>
      <c r="DH111" s="855"/>
      <c r="DI111" s="855"/>
      <c r="DJ111" s="855"/>
      <c r="DK111" s="855"/>
      <c r="DL111" s="855" t="s">
        <v>414</v>
      </c>
      <c r="DM111" s="855"/>
      <c r="DN111" s="855"/>
      <c r="DO111" s="855"/>
      <c r="DP111" s="855"/>
      <c r="DQ111" s="855" t="s">
        <v>130</v>
      </c>
      <c r="DR111" s="855"/>
      <c r="DS111" s="855"/>
      <c r="DT111" s="855"/>
      <c r="DU111" s="855"/>
      <c r="DV111" s="832" t="s">
        <v>438</v>
      </c>
      <c r="DW111" s="832"/>
      <c r="DX111" s="832"/>
      <c r="DY111" s="832"/>
      <c r="DZ111" s="833"/>
    </row>
    <row r="112" spans="1:131" s="230" customFormat="1" ht="26.25" customHeight="1" x14ac:dyDescent="0.2">
      <c r="A112" s="950" t="s">
        <v>444</v>
      </c>
      <c r="B112" s="951"/>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t="s">
        <v>439</v>
      </c>
      <c r="AB112" s="818"/>
      <c r="AC112" s="818"/>
      <c r="AD112" s="818"/>
      <c r="AE112" s="819"/>
      <c r="AF112" s="820" t="s">
        <v>438</v>
      </c>
      <c r="AG112" s="818"/>
      <c r="AH112" s="818"/>
      <c r="AI112" s="818"/>
      <c r="AJ112" s="819"/>
      <c r="AK112" s="820" t="s">
        <v>130</v>
      </c>
      <c r="AL112" s="818"/>
      <c r="AM112" s="818"/>
      <c r="AN112" s="818"/>
      <c r="AO112" s="819"/>
      <c r="AP112" s="862" t="s">
        <v>130</v>
      </c>
      <c r="AQ112" s="863"/>
      <c r="AR112" s="863"/>
      <c r="AS112" s="863"/>
      <c r="AT112" s="864"/>
      <c r="AU112" s="970"/>
      <c r="AV112" s="971"/>
      <c r="AW112" s="971"/>
      <c r="AX112" s="971"/>
      <c r="AY112" s="971"/>
      <c r="AZ112" s="853" t="s">
        <v>446</v>
      </c>
      <c r="BA112" s="790"/>
      <c r="BB112" s="790"/>
      <c r="BC112" s="790"/>
      <c r="BD112" s="790"/>
      <c r="BE112" s="790"/>
      <c r="BF112" s="790"/>
      <c r="BG112" s="790"/>
      <c r="BH112" s="790"/>
      <c r="BI112" s="790"/>
      <c r="BJ112" s="790"/>
      <c r="BK112" s="790"/>
      <c r="BL112" s="790"/>
      <c r="BM112" s="790"/>
      <c r="BN112" s="790"/>
      <c r="BO112" s="790"/>
      <c r="BP112" s="791"/>
      <c r="BQ112" s="854">
        <v>8548816</v>
      </c>
      <c r="BR112" s="855"/>
      <c r="BS112" s="855"/>
      <c r="BT112" s="855"/>
      <c r="BU112" s="855"/>
      <c r="BV112" s="855">
        <v>7980961</v>
      </c>
      <c r="BW112" s="855"/>
      <c r="BX112" s="855"/>
      <c r="BY112" s="855"/>
      <c r="BZ112" s="855"/>
      <c r="CA112" s="855">
        <v>7302277</v>
      </c>
      <c r="CB112" s="855"/>
      <c r="CC112" s="855"/>
      <c r="CD112" s="855"/>
      <c r="CE112" s="855"/>
      <c r="CF112" s="913">
        <v>105.2</v>
      </c>
      <c r="CG112" s="914"/>
      <c r="CH112" s="914"/>
      <c r="CI112" s="914"/>
      <c r="CJ112" s="914"/>
      <c r="CK112" s="965"/>
      <c r="CL112" s="859"/>
      <c r="CM112" s="853" t="s">
        <v>447</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438</v>
      </c>
      <c r="DH112" s="855"/>
      <c r="DI112" s="855"/>
      <c r="DJ112" s="855"/>
      <c r="DK112" s="855"/>
      <c r="DL112" s="855" t="s">
        <v>130</v>
      </c>
      <c r="DM112" s="855"/>
      <c r="DN112" s="855"/>
      <c r="DO112" s="855"/>
      <c r="DP112" s="855"/>
      <c r="DQ112" s="855" t="s">
        <v>130</v>
      </c>
      <c r="DR112" s="855"/>
      <c r="DS112" s="855"/>
      <c r="DT112" s="855"/>
      <c r="DU112" s="855"/>
      <c r="DV112" s="832" t="s">
        <v>438</v>
      </c>
      <c r="DW112" s="832"/>
      <c r="DX112" s="832"/>
      <c r="DY112" s="832"/>
      <c r="DZ112" s="833"/>
    </row>
    <row r="113" spans="1:130" s="230" customFormat="1" ht="26.25" customHeight="1" x14ac:dyDescent="0.2">
      <c r="A113" s="952"/>
      <c r="B113" s="953"/>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507601</v>
      </c>
      <c r="AB113" s="957"/>
      <c r="AC113" s="957"/>
      <c r="AD113" s="957"/>
      <c r="AE113" s="958"/>
      <c r="AF113" s="959">
        <v>477585</v>
      </c>
      <c r="AG113" s="957"/>
      <c r="AH113" s="957"/>
      <c r="AI113" s="957"/>
      <c r="AJ113" s="958"/>
      <c r="AK113" s="959">
        <v>488527</v>
      </c>
      <c r="AL113" s="957"/>
      <c r="AM113" s="957"/>
      <c r="AN113" s="957"/>
      <c r="AO113" s="958"/>
      <c r="AP113" s="960">
        <v>7</v>
      </c>
      <c r="AQ113" s="961"/>
      <c r="AR113" s="961"/>
      <c r="AS113" s="961"/>
      <c r="AT113" s="962"/>
      <c r="AU113" s="970"/>
      <c r="AV113" s="971"/>
      <c r="AW113" s="971"/>
      <c r="AX113" s="971"/>
      <c r="AY113" s="971"/>
      <c r="AZ113" s="853" t="s">
        <v>449</v>
      </c>
      <c r="BA113" s="790"/>
      <c r="BB113" s="790"/>
      <c r="BC113" s="790"/>
      <c r="BD113" s="790"/>
      <c r="BE113" s="790"/>
      <c r="BF113" s="790"/>
      <c r="BG113" s="790"/>
      <c r="BH113" s="790"/>
      <c r="BI113" s="790"/>
      <c r="BJ113" s="790"/>
      <c r="BK113" s="790"/>
      <c r="BL113" s="790"/>
      <c r="BM113" s="790"/>
      <c r="BN113" s="790"/>
      <c r="BO113" s="790"/>
      <c r="BP113" s="791"/>
      <c r="BQ113" s="854">
        <v>376392</v>
      </c>
      <c r="BR113" s="855"/>
      <c r="BS113" s="855"/>
      <c r="BT113" s="855"/>
      <c r="BU113" s="855"/>
      <c r="BV113" s="855">
        <v>379268</v>
      </c>
      <c r="BW113" s="855"/>
      <c r="BX113" s="855"/>
      <c r="BY113" s="855"/>
      <c r="BZ113" s="855"/>
      <c r="CA113" s="855">
        <v>321554</v>
      </c>
      <c r="CB113" s="855"/>
      <c r="CC113" s="855"/>
      <c r="CD113" s="855"/>
      <c r="CE113" s="855"/>
      <c r="CF113" s="913">
        <v>4.5999999999999996</v>
      </c>
      <c r="CG113" s="914"/>
      <c r="CH113" s="914"/>
      <c r="CI113" s="914"/>
      <c r="CJ113" s="914"/>
      <c r="CK113" s="965"/>
      <c r="CL113" s="859"/>
      <c r="CM113" s="853" t="s">
        <v>450</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414</v>
      </c>
      <c r="DH113" s="818"/>
      <c r="DI113" s="818"/>
      <c r="DJ113" s="818"/>
      <c r="DK113" s="819"/>
      <c r="DL113" s="820" t="s">
        <v>130</v>
      </c>
      <c r="DM113" s="818"/>
      <c r="DN113" s="818"/>
      <c r="DO113" s="818"/>
      <c r="DP113" s="819"/>
      <c r="DQ113" s="820" t="s">
        <v>130</v>
      </c>
      <c r="DR113" s="818"/>
      <c r="DS113" s="818"/>
      <c r="DT113" s="818"/>
      <c r="DU113" s="819"/>
      <c r="DV113" s="862" t="s">
        <v>130</v>
      </c>
      <c r="DW113" s="863"/>
      <c r="DX113" s="863"/>
      <c r="DY113" s="863"/>
      <c r="DZ113" s="864"/>
    </row>
    <row r="114" spans="1:130" s="230" customFormat="1" ht="26.25" customHeight="1" x14ac:dyDescent="0.2">
      <c r="A114" s="952"/>
      <c r="B114" s="953"/>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v>65210</v>
      </c>
      <c r="AB114" s="818"/>
      <c r="AC114" s="818"/>
      <c r="AD114" s="818"/>
      <c r="AE114" s="819"/>
      <c r="AF114" s="820">
        <v>63715</v>
      </c>
      <c r="AG114" s="818"/>
      <c r="AH114" s="818"/>
      <c r="AI114" s="818"/>
      <c r="AJ114" s="819"/>
      <c r="AK114" s="820">
        <v>69027</v>
      </c>
      <c r="AL114" s="818"/>
      <c r="AM114" s="818"/>
      <c r="AN114" s="818"/>
      <c r="AO114" s="819"/>
      <c r="AP114" s="862">
        <v>1</v>
      </c>
      <c r="AQ114" s="863"/>
      <c r="AR114" s="863"/>
      <c r="AS114" s="863"/>
      <c r="AT114" s="864"/>
      <c r="AU114" s="970"/>
      <c r="AV114" s="971"/>
      <c r="AW114" s="971"/>
      <c r="AX114" s="971"/>
      <c r="AY114" s="971"/>
      <c r="AZ114" s="853" t="s">
        <v>452</v>
      </c>
      <c r="BA114" s="790"/>
      <c r="BB114" s="790"/>
      <c r="BC114" s="790"/>
      <c r="BD114" s="790"/>
      <c r="BE114" s="790"/>
      <c r="BF114" s="790"/>
      <c r="BG114" s="790"/>
      <c r="BH114" s="790"/>
      <c r="BI114" s="790"/>
      <c r="BJ114" s="790"/>
      <c r="BK114" s="790"/>
      <c r="BL114" s="790"/>
      <c r="BM114" s="790"/>
      <c r="BN114" s="790"/>
      <c r="BO114" s="790"/>
      <c r="BP114" s="791"/>
      <c r="BQ114" s="854">
        <v>1109800</v>
      </c>
      <c r="BR114" s="855"/>
      <c r="BS114" s="855"/>
      <c r="BT114" s="855"/>
      <c r="BU114" s="855"/>
      <c r="BV114" s="855">
        <v>1036399</v>
      </c>
      <c r="BW114" s="855"/>
      <c r="BX114" s="855"/>
      <c r="BY114" s="855"/>
      <c r="BZ114" s="855"/>
      <c r="CA114" s="855">
        <v>1036840</v>
      </c>
      <c r="CB114" s="855"/>
      <c r="CC114" s="855"/>
      <c r="CD114" s="855"/>
      <c r="CE114" s="855"/>
      <c r="CF114" s="913">
        <v>14.9</v>
      </c>
      <c r="CG114" s="914"/>
      <c r="CH114" s="914"/>
      <c r="CI114" s="914"/>
      <c r="CJ114" s="914"/>
      <c r="CK114" s="965"/>
      <c r="CL114" s="859"/>
      <c r="CM114" s="853" t="s">
        <v>453</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438</v>
      </c>
      <c r="DH114" s="818"/>
      <c r="DI114" s="818"/>
      <c r="DJ114" s="818"/>
      <c r="DK114" s="819"/>
      <c r="DL114" s="820" t="s">
        <v>130</v>
      </c>
      <c r="DM114" s="818"/>
      <c r="DN114" s="818"/>
      <c r="DO114" s="818"/>
      <c r="DP114" s="819"/>
      <c r="DQ114" s="820" t="s">
        <v>130</v>
      </c>
      <c r="DR114" s="818"/>
      <c r="DS114" s="818"/>
      <c r="DT114" s="818"/>
      <c r="DU114" s="819"/>
      <c r="DV114" s="862" t="s">
        <v>130</v>
      </c>
      <c r="DW114" s="863"/>
      <c r="DX114" s="863"/>
      <c r="DY114" s="863"/>
      <c r="DZ114" s="864"/>
    </row>
    <row r="115" spans="1:130" s="230" customFormat="1" ht="26.25" customHeight="1" x14ac:dyDescent="0.2">
      <c r="A115" s="952"/>
      <c r="B115" s="953"/>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v>8696</v>
      </c>
      <c r="AB115" s="957"/>
      <c r="AC115" s="957"/>
      <c r="AD115" s="957"/>
      <c r="AE115" s="958"/>
      <c r="AF115" s="959">
        <v>5061</v>
      </c>
      <c r="AG115" s="957"/>
      <c r="AH115" s="957"/>
      <c r="AI115" s="957"/>
      <c r="AJ115" s="958"/>
      <c r="AK115" s="959">
        <v>4521</v>
      </c>
      <c r="AL115" s="957"/>
      <c r="AM115" s="957"/>
      <c r="AN115" s="957"/>
      <c r="AO115" s="958"/>
      <c r="AP115" s="960">
        <v>0.1</v>
      </c>
      <c r="AQ115" s="961"/>
      <c r="AR115" s="961"/>
      <c r="AS115" s="961"/>
      <c r="AT115" s="962"/>
      <c r="AU115" s="970"/>
      <c r="AV115" s="971"/>
      <c r="AW115" s="971"/>
      <c r="AX115" s="971"/>
      <c r="AY115" s="971"/>
      <c r="AZ115" s="853" t="s">
        <v>455</v>
      </c>
      <c r="BA115" s="790"/>
      <c r="BB115" s="790"/>
      <c r="BC115" s="790"/>
      <c r="BD115" s="790"/>
      <c r="BE115" s="790"/>
      <c r="BF115" s="790"/>
      <c r="BG115" s="790"/>
      <c r="BH115" s="790"/>
      <c r="BI115" s="790"/>
      <c r="BJ115" s="790"/>
      <c r="BK115" s="790"/>
      <c r="BL115" s="790"/>
      <c r="BM115" s="790"/>
      <c r="BN115" s="790"/>
      <c r="BO115" s="790"/>
      <c r="BP115" s="791"/>
      <c r="BQ115" s="854" t="s">
        <v>130</v>
      </c>
      <c r="BR115" s="855"/>
      <c r="BS115" s="855"/>
      <c r="BT115" s="855"/>
      <c r="BU115" s="855"/>
      <c r="BV115" s="855" t="s">
        <v>414</v>
      </c>
      <c r="BW115" s="855"/>
      <c r="BX115" s="855"/>
      <c r="BY115" s="855"/>
      <c r="BZ115" s="855"/>
      <c r="CA115" s="855" t="s">
        <v>440</v>
      </c>
      <c r="CB115" s="855"/>
      <c r="CC115" s="855"/>
      <c r="CD115" s="855"/>
      <c r="CE115" s="855"/>
      <c r="CF115" s="913" t="s">
        <v>130</v>
      </c>
      <c r="CG115" s="914"/>
      <c r="CH115" s="914"/>
      <c r="CI115" s="914"/>
      <c r="CJ115" s="914"/>
      <c r="CK115" s="965"/>
      <c r="CL115" s="859"/>
      <c r="CM115" s="853" t="s">
        <v>456</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t="s">
        <v>438</v>
      </c>
      <c r="DH115" s="818"/>
      <c r="DI115" s="818"/>
      <c r="DJ115" s="818"/>
      <c r="DK115" s="819"/>
      <c r="DL115" s="820" t="s">
        <v>438</v>
      </c>
      <c r="DM115" s="818"/>
      <c r="DN115" s="818"/>
      <c r="DO115" s="818"/>
      <c r="DP115" s="819"/>
      <c r="DQ115" s="820" t="s">
        <v>130</v>
      </c>
      <c r="DR115" s="818"/>
      <c r="DS115" s="818"/>
      <c r="DT115" s="818"/>
      <c r="DU115" s="819"/>
      <c r="DV115" s="862" t="s">
        <v>438</v>
      </c>
      <c r="DW115" s="863"/>
      <c r="DX115" s="863"/>
      <c r="DY115" s="863"/>
      <c r="DZ115" s="864"/>
    </row>
    <row r="116" spans="1:130" s="230" customFormat="1" ht="26.25" customHeight="1" x14ac:dyDescent="0.2">
      <c r="A116" s="954"/>
      <c r="B116" s="955"/>
      <c r="C116" s="877" t="s">
        <v>457</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t="s">
        <v>439</v>
      </c>
      <c r="AB116" s="818"/>
      <c r="AC116" s="818"/>
      <c r="AD116" s="818"/>
      <c r="AE116" s="819"/>
      <c r="AF116" s="820" t="s">
        <v>438</v>
      </c>
      <c r="AG116" s="818"/>
      <c r="AH116" s="818"/>
      <c r="AI116" s="818"/>
      <c r="AJ116" s="819"/>
      <c r="AK116" s="820" t="s">
        <v>414</v>
      </c>
      <c r="AL116" s="818"/>
      <c r="AM116" s="818"/>
      <c r="AN116" s="818"/>
      <c r="AO116" s="819"/>
      <c r="AP116" s="862" t="s">
        <v>438</v>
      </c>
      <c r="AQ116" s="863"/>
      <c r="AR116" s="863"/>
      <c r="AS116" s="863"/>
      <c r="AT116" s="864"/>
      <c r="AU116" s="970"/>
      <c r="AV116" s="971"/>
      <c r="AW116" s="971"/>
      <c r="AX116" s="971"/>
      <c r="AY116" s="971"/>
      <c r="AZ116" s="947" t="s">
        <v>458</v>
      </c>
      <c r="BA116" s="948"/>
      <c r="BB116" s="948"/>
      <c r="BC116" s="948"/>
      <c r="BD116" s="948"/>
      <c r="BE116" s="948"/>
      <c r="BF116" s="948"/>
      <c r="BG116" s="948"/>
      <c r="BH116" s="948"/>
      <c r="BI116" s="948"/>
      <c r="BJ116" s="948"/>
      <c r="BK116" s="948"/>
      <c r="BL116" s="948"/>
      <c r="BM116" s="948"/>
      <c r="BN116" s="948"/>
      <c r="BO116" s="948"/>
      <c r="BP116" s="949"/>
      <c r="BQ116" s="854" t="s">
        <v>438</v>
      </c>
      <c r="BR116" s="855"/>
      <c r="BS116" s="855"/>
      <c r="BT116" s="855"/>
      <c r="BU116" s="855"/>
      <c r="BV116" s="855" t="s">
        <v>130</v>
      </c>
      <c r="BW116" s="855"/>
      <c r="BX116" s="855"/>
      <c r="BY116" s="855"/>
      <c r="BZ116" s="855"/>
      <c r="CA116" s="855" t="s">
        <v>414</v>
      </c>
      <c r="CB116" s="855"/>
      <c r="CC116" s="855"/>
      <c r="CD116" s="855"/>
      <c r="CE116" s="855"/>
      <c r="CF116" s="913" t="s">
        <v>438</v>
      </c>
      <c r="CG116" s="914"/>
      <c r="CH116" s="914"/>
      <c r="CI116" s="914"/>
      <c r="CJ116" s="914"/>
      <c r="CK116" s="965"/>
      <c r="CL116" s="859"/>
      <c r="CM116" s="853" t="s">
        <v>459</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v>11366</v>
      </c>
      <c r="DH116" s="818"/>
      <c r="DI116" s="818"/>
      <c r="DJ116" s="818"/>
      <c r="DK116" s="819"/>
      <c r="DL116" s="820">
        <v>6520</v>
      </c>
      <c r="DM116" s="818"/>
      <c r="DN116" s="818"/>
      <c r="DO116" s="818"/>
      <c r="DP116" s="819"/>
      <c r="DQ116" s="820">
        <v>2198</v>
      </c>
      <c r="DR116" s="818"/>
      <c r="DS116" s="818"/>
      <c r="DT116" s="818"/>
      <c r="DU116" s="819"/>
      <c r="DV116" s="862">
        <v>0</v>
      </c>
      <c r="DW116" s="863"/>
      <c r="DX116" s="863"/>
      <c r="DY116" s="863"/>
      <c r="DZ116" s="864"/>
    </row>
    <row r="117" spans="1:130" s="230" customFormat="1" ht="26.25" customHeight="1" x14ac:dyDescent="0.2">
      <c r="A117" s="933" t="s">
        <v>191</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460</v>
      </c>
      <c r="Z117" s="935"/>
      <c r="AA117" s="940">
        <v>1537933</v>
      </c>
      <c r="AB117" s="941"/>
      <c r="AC117" s="941"/>
      <c r="AD117" s="941"/>
      <c r="AE117" s="942"/>
      <c r="AF117" s="943">
        <v>1507271</v>
      </c>
      <c r="AG117" s="941"/>
      <c r="AH117" s="941"/>
      <c r="AI117" s="941"/>
      <c r="AJ117" s="942"/>
      <c r="AK117" s="943">
        <v>1513194</v>
      </c>
      <c r="AL117" s="941"/>
      <c r="AM117" s="941"/>
      <c r="AN117" s="941"/>
      <c r="AO117" s="942"/>
      <c r="AP117" s="944"/>
      <c r="AQ117" s="945"/>
      <c r="AR117" s="945"/>
      <c r="AS117" s="945"/>
      <c r="AT117" s="946"/>
      <c r="AU117" s="970"/>
      <c r="AV117" s="971"/>
      <c r="AW117" s="971"/>
      <c r="AX117" s="971"/>
      <c r="AY117" s="971"/>
      <c r="AZ117" s="901" t="s">
        <v>461</v>
      </c>
      <c r="BA117" s="902"/>
      <c r="BB117" s="902"/>
      <c r="BC117" s="902"/>
      <c r="BD117" s="902"/>
      <c r="BE117" s="902"/>
      <c r="BF117" s="902"/>
      <c r="BG117" s="902"/>
      <c r="BH117" s="902"/>
      <c r="BI117" s="902"/>
      <c r="BJ117" s="902"/>
      <c r="BK117" s="902"/>
      <c r="BL117" s="902"/>
      <c r="BM117" s="902"/>
      <c r="BN117" s="902"/>
      <c r="BO117" s="902"/>
      <c r="BP117" s="903"/>
      <c r="BQ117" s="854" t="s">
        <v>440</v>
      </c>
      <c r="BR117" s="855"/>
      <c r="BS117" s="855"/>
      <c r="BT117" s="855"/>
      <c r="BU117" s="855"/>
      <c r="BV117" s="855" t="s">
        <v>440</v>
      </c>
      <c r="BW117" s="855"/>
      <c r="BX117" s="855"/>
      <c r="BY117" s="855"/>
      <c r="BZ117" s="855"/>
      <c r="CA117" s="855" t="s">
        <v>438</v>
      </c>
      <c r="CB117" s="855"/>
      <c r="CC117" s="855"/>
      <c r="CD117" s="855"/>
      <c r="CE117" s="855"/>
      <c r="CF117" s="913" t="s">
        <v>440</v>
      </c>
      <c r="CG117" s="914"/>
      <c r="CH117" s="914"/>
      <c r="CI117" s="914"/>
      <c r="CJ117" s="914"/>
      <c r="CK117" s="965"/>
      <c r="CL117" s="859"/>
      <c r="CM117" s="853" t="s">
        <v>462</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440</v>
      </c>
      <c r="DH117" s="818"/>
      <c r="DI117" s="818"/>
      <c r="DJ117" s="818"/>
      <c r="DK117" s="819"/>
      <c r="DL117" s="820" t="s">
        <v>438</v>
      </c>
      <c r="DM117" s="818"/>
      <c r="DN117" s="818"/>
      <c r="DO117" s="818"/>
      <c r="DP117" s="819"/>
      <c r="DQ117" s="820" t="s">
        <v>438</v>
      </c>
      <c r="DR117" s="818"/>
      <c r="DS117" s="818"/>
      <c r="DT117" s="818"/>
      <c r="DU117" s="819"/>
      <c r="DV117" s="862" t="s">
        <v>440</v>
      </c>
      <c r="DW117" s="863"/>
      <c r="DX117" s="863"/>
      <c r="DY117" s="863"/>
      <c r="DZ117" s="864"/>
    </row>
    <row r="118" spans="1:130" s="230" customFormat="1" ht="26.25" customHeight="1" x14ac:dyDescent="0.2">
      <c r="A118" s="933" t="s">
        <v>433</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430</v>
      </c>
      <c r="AB118" s="934"/>
      <c r="AC118" s="934"/>
      <c r="AD118" s="934"/>
      <c r="AE118" s="935"/>
      <c r="AF118" s="936" t="s">
        <v>431</v>
      </c>
      <c r="AG118" s="934"/>
      <c r="AH118" s="934"/>
      <c r="AI118" s="934"/>
      <c r="AJ118" s="935"/>
      <c r="AK118" s="936" t="s">
        <v>309</v>
      </c>
      <c r="AL118" s="934"/>
      <c r="AM118" s="934"/>
      <c r="AN118" s="934"/>
      <c r="AO118" s="935"/>
      <c r="AP118" s="937" t="s">
        <v>432</v>
      </c>
      <c r="AQ118" s="938"/>
      <c r="AR118" s="938"/>
      <c r="AS118" s="938"/>
      <c r="AT118" s="939"/>
      <c r="AU118" s="970"/>
      <c r="AV118" s="971"/>
      <c r="AW118" s="971"/>
      <c r="AX118" s="971"/>
      <c r="AY118" s="971"/>
      <c r="AZ118" s="876" t="s">
        <v>463</v>
      </c>
      <c r="BA118" s="877"/>
      <c r="BB118" s="877"/>
      <c r="BC118" s="877"/>
      <c r="BD118" s="877"/>
      <c r="BE118" s="877"/>
      <c r="BF118" s="877"/>
      <c r="BG118" s="877"/>
      <c r="BH118" s="877"/>
      <c r="BI118" s="877"/>
      <c r="BJ118" s="877"/>
      <c r="BK118" s="877"/>
      <c r="BL118" s="877"/>
      <c r="BM118" s="877"/>
      <c r="BN118" s="877"/>
      <c r="BO118" s="877"/>
      <c r="BP118" s="878"/>
      <c r="BQ118" s="917" t="s">
        <v>440</v>
      </c>
      <c r="BR118" s="883"/>
      <c r="BS118" s="883"/>
      <c r="BT118" s="883"/>
      <c r="BU118" s="883"/>
      <c r="BV118" s="883" t="s">
        <v>440</v>
      </c>
      <c r="BW118" s="883"/>
      <c r="BX118" s="883"/>
      <c r="BY118" s="883"/>
      <c r="BZ118" s="883"/>
      <c r="CA118" s="883" t="s">
        <v>438</v>
      </c>
      <c r="CB118" s="883"/>
      <c r="CC118" s="883"/>
      <c r="CD118" s="883"/>
      <c r="CE118" s="883"/>
      <c r="CF118" s="913" t="s">
        <v>440</v>
      </c>
      <c r="CG118" s="914"/>
      <c r="CH118" s="914"/>
      <c r="CI118" s="914"/>
      <c r="CJ118" s="914"/>
      <c r="CK118" s="965"/>
      <c r="CL118" s="859"/>
      <c r="CM118" s="853" t="s">
        <v>464</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438</v>
      </c>
      <c r="DH118" s="818"/>
      <c r="DI118" s="818"/>
      <c r="DJ118" s="818"/>
      <c r="DK118" s="819"/>
      <c r="DL118" s="820" t="s">
        <v>440</v>
      </c>
      <c r="DM118" s="818"/>
      <c r="DN118" s="818"/>
      <c r="DO118" s="818"/>
      <c r="DP118" s="819"/>
      <c r="DQ118" s="820" t="s">
        <v>439</v>
      </c>
      <c r="DR118" s="818"/>
      <c r="DS118" s="818"/>
      <c r="DT118" s="818"/>
      <c r="DU118" s="819"/>
      <c r="DV118" s="862" t="s">
        <v>439</v>
      </c>
      <c r="DW118" s="863"/>
      <c r="DX118" s="863"/>
      <c r="DY118" s="863"/>
      <c r="DZ118" s="864"/>
    </row>
    <row r="119" spans="1:130" s="230" customFormat="1" ht="26.25" customHeight="1" x14ac:dyDescent="0.2">
      <c r="A119" s="856" t="s">
        <v>436</v>
      </c>
      <c r="B119" s="857"/>
      <c r="C119" s="898" t="s">
        <v>437</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439</v>
      </c>
      <c r="AB119" s="927"/>
      <c r="AC119" s="927"/>
      <c r="AD119" s="927"/>
      <c r="AE119" s="928"/>
      <c r="AF119" s="929" t="s">
        <v>440</v>
      </c>
      <c r="AG119" s="927"/>
      <c r="AH119" s="927"/>
      <c r="AI119" s="927"/>
      <c r="AJ119" s="928"/>
      <c r="AK119" s="929" t="s">
        <v>439</v>
      </c>
      <c r="AL119" s="927"/>
      <c r="AM119" s="927"/>
      <c r="AN119" s="927"/>
      <c r="AO119" s="928"/>
      <c r="AP119" s="930" t="s">
        <v>439</v>
      </c>
      <c r="AQ119" s="931"/>
      <c r="AR119" s="931"/>
      <c r="AS119" s="931"/>
      <c r="AT119" s="932"/>
      <c r="AU119" s="972"/>
      <c r="AV119" s="973"/>
      <c r="AW119" s="973"/>
      <c r="AX119" s="973"/>
      <c r="AY119" s="973"/>
      <c r="AZ119" s="251" t="s">
        <v>191</v>
      </c>
      <c r="BA119" s="251"/>
      <c r="BB119" s="251"/>
      <c r="BC119" s="251"/>
      <c r="BD119" s="251"/>
      <c r="BE119" s="251"/>
      <c r="BF119" s="251"/>
      <c r="BG119" s="251"/>
      <c r="BH119" s="251"/>
      <c r="BI119" s="251"/>
      <c r="BJ119" s="251"/>
      <c r="BK119" s="251"/>
      <c r="BL119" s="251"/>
      <c r="BM119" s="251"/>
      <c r="BN119" s="251"/>
      <c r="BO119" s="915" t="s">
        <v>465</v>
      </c>
      <c r="BP119" s="916"/>
      <c r="BQ119" s="917">
        <v>20023313</v>
      </c>
      <c r="BR119" s="883"/>
      <c r="BS119" s="883"/>
      <c r="BT119" s="883"/>
      <c r="BU119" s="883"/>
      <c r="BV119" s="883">
        <v>19418507</v>
      </c>
      <c r="BW119" s="883"/>
      <c r="BX119" s="883"/>
      <c r="BY119" s="883"/>
      <c r="BZ119" s="883"/>
      <c r="CA119" s="883">
        <v>18463634</v>
      </c>
      <c r="CB119" s="883"/>
      <c r="CC119" s="883"/>
      <c r="CD119" s="883"/>
      <c r="CE119" s="883"/>
      <c r="CF119" s="786"/>
      <c r="CG119" s="787"/>
      <c r="CH119" s="787"/>
      <c r="CI119" s="787"/>
      <c r="CJ119" s="872"/>
      <c r="CK119" s="966"/>
      <c r="CL119" s="861"/>
      <c r="CM119" s="876" t="s">
        <v>466</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v>30833</v>
      </c>
      <c r="DH119" s="802"/>
      <c r="DI119" s="802"/>
      <c r="DJ119" s="802"/>
      <c r="DK119" s="803"/>
      <c r="DL119" s="804">
        <v>15418</v>
      </c>
      <c r="DM119" s="802"/>
      <c r="DN119" s="802"/>
      <c r="DO119" s="802"/>
      <c r="DP119" s="803"/>
      <c r="DQ119" s="804" t="s">
        <v>438</v>
      </c>
      <c r="DR119" s="802"/>
      <c r="DS119" s="802"/>
      <c r="DT119" s="802"/>
      <c r="DU119" s="803"/>
      <c r="DV119" s="886" t="s">
        <v>438</v>
      </c>
      <c r="DW119" s="887"/>
      <c r="DX119" s="887"/>
      <c r="DY119" s="887"/>
      <c r="DZ119" s="888"/>
    </row>
    <row r="120" spans="1:130" s="230" customFormat="1" ht="26.25" customHeight="1" x14ac:dyDescent="0.2">
      <c r="A120" s="858"/>
      <c r="B120" s="859"/>
      <c r="C120" s="853" t="s">
        <v>443</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438</v>
      </c>
      <c r="AB120" s="818"/>
      <c r="AC120" s="818"/>
      <c r="AD120" s="818"/>
      <c r="AE120" s="819"/>
      <c r="AF120" s="820" t="s">
        <v>439</v>
      </c>
      <c r="AG120" s="818"/>
      <c r="AH120" s="818"/>
      <c r="AI120" s="818"/>
      <c r="AJ120" s="819"/>
      <c r="AK120" s="820" t="s">
        <v>438</v>
      </c>
      <c r="AL120" s="818"/>
      <c r="AM120" s="818"/>
      <c r="AN120" s="818"/>
      <c r="AO120" s="819"/>
      <c r="AP120" s="862" t="s">
        <v>438</v>
      </c>
      <c r="AQ120" s="863"/>
      <c r="AR120" s="863"/>
      <c r="AS120" s="863"/>
      <c r="AT120" s="864"/>
      <c r="AU120" s="918" t="s">
        <v>467</v>
      </c>
      <c r="AV120" s="919"/>
      <c r="AW120" s="919"/>
      <c r="AX120" s="919"/>
      <c r="AY120" s="920"/>
      <c r="AZ120" s="898" t="s">
        <v>468</v>
      </c>
      <c r="BA120" s="846"/>
      <c r="BB120" s="846"/>
      <c r="BC120" s="846"/>
      <c r="BD120" s="846"/>
      <c r="BE120" s="846"/>
      <c r="BF120" s="846"/>
      <c r="BG120" s="846"/>
      <c r="BH120" s="846"/>
      <c r="BI120" s="846"/>
      <c r="BJ120" s="846"/>
      <c r="BK120" s="846"/>
      <c r="BL120" s="846"/>
      <c r="BM120" s="846"/>
      <c r="BN120" s="846"/>
      <c r="BO120" s="846"/>
      <c r="BP120" s="847"/>
      <c r="BQ120" s="899">
        <v>5520020</v>
      </c>
      <c r="BR120" s="880"/>
      <c r="BS120" s="880"/>
      <c r="BT120" s="880"/>
      <c r="BU120" s="880"/>
      <c r="BV120" s="880">
        <v>6472064</v>
      </c>
      <c r="BW120" s="880"/>
      <c r="BX120" s="880"/>
      <c r="BY120" s="880"/>
      <c r="BZ120" s="880"/>
      <c r="CA120" s="880">
        <v>7650386</v>
      </c>
      <c r="CB120" s="880"/>
      <c r="CC120" s="880"/>
      <c r="CD120" s="880"/>
      <c r="CE120" s="880"/>
      <c r="CF120" s="904">
        <v>110.2</v>
      </c>
      <c r="CG120" s="905"/>
      <c r="CH120" s="905"/>
      <c r="CI120" s="905"/>
      <c r="CJ120" s="905"/>
      <c r="CK120" s="906" t="s">
        <v>469</v>
      </c>
      <c r="CL120" s="890"/>
      <c r="CM120" s="890"/>
      <c r="CN120" s="890"/>
      <c r="CO120" s="891"/>
      <c r="CP120" s="910" t="s">
        <v>470</v>
      </c>
      <c r="CQ120" s="911"/>
      <c r="CR120" s="911"/>
      <c r="CS120" s="911"/>
      <c r="CT120" s="911"/>
      <c r="CU120" s="911"/>
      <c r="CV120" s="911"/>
      <c r="CW120" s="911"/>
      <c r="CX120" s="911"/>
      <c r="CY120" s="911"/>
      <c r="CZ120" s="911"/>
      <c r="DA120" s="911"/>
      <c r="DB120" s="911"/>
      <c r="DC120" s="911"/>
      <c r="DD120" s="911"/>
      <c r="DE120" s="911"/>
      <c r="DF120" s="912"/>
      <c r="DG120" s="899">
        <v>8548816</v>
      </c>
      <c r="DH120" s="880"/>
      <c r="DI120" s="880"/>
      <c r="DJ120" s="880"/>
      <c r="DK120" s="880"/>
      <c r="DL120" s="880">
        <v>7980961</v>
      </c>
      <c r="DM120" s="880"/>
      <c r="DN120" s="880"/>
      <c r="DO120" s="880"/>
      <c r="DP120" s="880"/>
      <c r="DQ120" s="880">
        <v>7302277</v>
      </c>
      <c r="DR120" s="880"/>
      <c r="DS120" s="880"/>
      <c r="DT120" s="880"/>
      <c r="DU120" s="880"/>
      <c r="DV120" s="881">
        <v>105.2</v>
      </c>
      <c r="DW120" s="881"/>
      <c r="DX120" s="881"/>
      <c r="DY120" s="881"/>
      <c r="DZ120" s="882"/>
    </row>
    <row r="121" spans="1:130" s="230" customFormat="1" ht="26.25" customHeight="1" x14ac:dyDescent="0.2">
      <c r="A121" s="858"/>
      <c r="B121" s="859"/>
      <c r="C121" s="901" t="s">
        <v>471</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438</v>
      </c>
      <c r="AB121" s="818"/>
      <c r="AC121" s="818"/>
      <c r="AD121" s="818"/>
      <c r="AE121" s="819"/>
      <c r="AF121" s="820" t="s">
        <v>439</v>
      </c>
      <c r="AG121" s="818"/>
      <c r="AH121" s="818"/>
      <c r="AI121" s="818"/>
      <c r="AJ121" s="819"/>
      <c r="AK121" s="820" t="s">
        <v>438</v>
      </c>
      <c r="AL121" s="818"/>
      <c r="AM121" s="818"/>
      <c r="AN121" s="818"/>
      <c r="AO121" s="819"/>
      <c r="AP121" s="862" t="s">
        <v>438</v>
      </c>
      <c r="AQ121" s="863"/>
      <c r="AR121" s="863"/>
      <c r="AS121" s="863"/>
      <c r="AT121" s="864"/>
      <c r="AU121" s="921"/>
      <c r="AV121" s="922"/>
      <c r="AW121" s="922"/>
      <c r="AX121" s="922"/>
      <c r="AY121" s="923"/>
      <c r="AZ121" s="853" t="s">
        <v>472</v>
      </c>
      <c r="BA121" s="790"/>
      <c r="BB121" s="790"/>
      <c r="BC121" s="790"/>
      <c r="BD121" s="790"/>
      <c r="BE121" s="790"/>
      <c r="BF121" s="790"/>
      <c r="BG121" s="790"/>
      <c r="BH121" s="790"/>
      <c r="BI121" s="790"/>
      <c r="BJ121" s="790"/>
      <c r="BK121" s="790"/>
      <c r="BL121" s="790"/>
      <c r="BM121" s="790"/>
      <c r="BN121" s="790"/>
      <c r="BO121" s="790"/>
      <c r="BP121" s="791"/>
      <c r="BQ121" s="854">
        <v>80771</v>
      </c>
      <c r="BR121" s="855"/>
      <c r="BS121" s="855"/>
      <c r="BT121" s="855"/>
      <c r="BU121" s="855"/>
      <c r="BV121" s="855">
        <v>48875</v>
      </c>
      <c r="BW121" s="855"/>
      <c r="BX121" s="855"/>
      <c r="BY121" s="855"/>
      <c r="BZ121" s="855"/>
      <c r="CA121" s="855">
        <v>29834</v>
      </c>
      <c r="CB121" s="855"/>
      <c r="CC121" s="855"/>
      <c r="CD121" s="855"/>
      <c r="CE121" s="855"/>
      <c r="CF121" s="913">
        <v>0.4</v>
      </c>
      <c r="CG121" s="914"/>
      <c r="CH121" s="914"/>
      <c r="CI121" s="914"/>
      <c r="CJ121" s="914"/>
      <c r="CK121" s="907"/>
      <c r="CL121" s="893"/>
      <c r="CM121" s="893"/>
      <c r="CN121" s="893"/>
      <c r="CO121" s="894"/>
      <c r="CP121" s="873" t="s">
        <v>473</v>
      </c>
      <c r="CQ121" s="874"/>
      <c r="CR121" s="874"/>
      <c r="CS121" s="874"/>
      <c r="CT121" s="874"/>
      <c r="CU121" s="874"/>
      <c r="CV121" s="874"/>
      <c r="CW121" s="874"/>
      <c r="CX121" s="874"/>
      <c r="CY121" s="874"/>
      <c r="CZ121" s="874"/>
      <c r="DA121" s="874"/>
      <c r="DB121" s="874"/>
      <c r="DC121" s="874"/>
      <c r="DD121" s="874"/>
      <c r="DE121" s="874"/>
      <c r="DF121" s="875"/>
      <c r="DG121" s="854" t="s">
        <v>438</v>
      </c>
      <c r="DH121" s="855"/>
      <c r="DI121" s="855"/>
      <c r="DJ121" s="855"/>
      <c r="DK121" s="855"/>
      <c r="DL121" s="855" t="s">
        <v>438</v>
      </c>
      <c r="DM121" s="855"/>
      <c r="DN121" s="855"/>
      <c r="DO121" s="855"/>
      <c r="DP121" s="855"/>
      <c r="DQ121" s="855" t="s">
        <v>438</v>
      </c>
      <c r="DR121" s="855"/>
      <c r="DS121" s="855"/>
      <c r="DT121" s="855"/>
      <c r="DU121" s="855"/>
      <c r="DV121" s="832" t="s">
        <v>440</v>
      </c>
      <c r="DW121" s="832"/>
      <c r="DX121" s="832"/>
      <c r="DY121" s="832"/>
      <c r="DZ121" s="833"/>
    </row>
    <row r="122" spans="1:130" s="230" customFormat="1" ht="26.25" customHeight="1" x14ac:dyDescent="0.2">
      <c r="A122" s="858"/>
      <c r="B122" s="859"/>
      <c r="C122" s="853" t="s">
        <v>453</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438</v>
      </c>
      <c r="AB122" s="818"/>
      <c r="AC122" s="818"/>
      <c r="AD122" s="818"/>
      <c r="AE122" s="819"/>
      <c r="AF122" s="820" t="s">
        <v>439</v>
      </c>
      <c r="AG122" s="818"/>
      <c r="AH122" s="818"/>
      <c r="AI122" s="818"/>
      <c r="AJ122" s="819"/>
      <c r="AK122" s="820" t="s">
        <v>439</v>
      </c>
      <c r="AL122" s="818"/>
      <c r="AM122" s="818"/>
      <c r="AN122" s="818"/>
      <c r="AO122" s="819"/>
      <c r="AP122" s="862" t="s">
        <v>438</v>
      </c>
      <c r="AQ122" s="863"/>
      <c r="AR122" s="863"/>
      <c r="AS122" s="863"/>
      <c r="AT122" s="864"/>
      <c r="AU122" s="921"/>
      <c r="AV122" s="922"/>
      <c r="AW122" s="922"/>
      <c r="AX122" s="922"/>
      <c r="AY122" s="923"/>
      <c r="AZ122" s="876" t="s">
        <v>474</v>
      </c>
      <c r="BA122" s="877"/>
      <c r="BB122" s="877"/>
      <c r="BC122" s="877"/>
      <c r="BD122" s="877"/>
      <c r="BE122" s="877"/>
      <c r="BF122" s="877"/>
      <c r="BG122" s="877"/>
      <c r="BH122" s="877"/>
      <c r="BI122" s="877"/>
      <c r="BJ122" s="877"/>
      <c r="BK122" s="877"/>
      <c r="BL122" s="877"/>
      <c r="BM122" s="877"/>
      <c r="BN122" s="877"/>
      <c r="BO122" s="877"/>
      <c r="BP122" s="878"/>
      <c r="BQ122" s="917">
        <v>14708623</v>
      </c>
      <c r="BR122" s="883"/>
      <c r="BS122" s="883"/>
      <c r="BT122" s="883"/>
      <c r="BU122" s="883"/>
      <c r="BV122" s="883">
        <v>14623793</v>
      </c>
      <c r="BW122" s="883"/>
      <c r="BX122" s="883"/>
      <c r="BY122" s="883"/>
      <c r="BZ122" s="883"/>
      <c r="CA122" s="883">
        <v>14024888</v>
      </c>
      <c r="CB122" s="883"/>
      <c r="CC122" s="883"/>
      <c r="CD122" s="883"/>
      <c r="CE122" s="883"/>
      <c r="CF122" s="884">
        <v>202</v>
      </c>
      <c r="CG122" s="885"/>
      <c r="CH122" s="885"/>
      <c r="CI122" s="885"/>
      <c r="CJ122" s="885"/>
      <c r="CK122" s="907"/>
      <c r="CL122" s="893"/>
      <c r="CM122" s="893"/>
      <c r="CN122" s="893"/>
      <c r="CO122" s="894"/>
      <c r="CP122" s="873" t="s">
        <v>475</v>
      </c>
      <c r="CQ122" s="874"/>
      <c r="CR122" s="874"/>
      <c r="CS122" s="874"/>
      <c r="CT122" s="874"/>
      <c r="CU122" s="874"/>
      <c r="CV122" s="874"/>
      <c r="CW122" s="874"/>
      <c r="CX122" s="874"/>
      <c r="CY122" s="874"/>
      <c r="CZ122" s="874"/>
      <c r="DA122" s="874"/>
      <c r="DB122" s="874"/>
      <c r="DC122" s="874"/>
      <c r="DD122" s="874"/>
      <c r="DE122" s="874"/>
      <c r="DF122" s="875"/>
      <c r="DG122" s="854" t="s">
        <v>439</v>
      </c>
      <c r="DH122" s="855"/>
      <c r="DI122" s="855"/>
      <c r="DJ122" s="855"/>
      <c r="DK122" s="855"/>
      <c r="DL122" s="855" t="s">
        <v>438</v>
      </c>
      <c r="DM122" s="855"/>
      <c r="DN122" s="855"/>
      <c r="DO122" s="855"/>
      <c r="DP122" s="855"/>
      <c r="DQ122" s="855" t="s">
        <v>439</v>
      </c>
      <c r="DR122" s="855"/>
      <c r="DS122" s="855"/>
      <c r="DT122" s="855"/>
      <c r="DU122" s="855"/>
      <c r="DV122" s="832" t="s">
        <v>438</v>
      </c>
      <c r="DW122" s="832"/>
      <c r="DX122" s="832"/>
      <c r="DY122" s="832"/>
      <c r="DZ122" s="833"/>
    </row>
    <row r="123" spans="1:130" s="230" customFormat="1" ht="26.25" customHeight="1" x14ac:dyDescent="0.2">
      <c r="A123" s="858"/>
      <c r="B123" s="859"/>
      <c r="C123" s="853" t="s">
        <v>459</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t="s">
        <v>438</v>
      </c>
      <c r="AB123" s="818"/>
      <c r="AC123" s="818"/>
      <c r="AD123" s="818"/>
      <c r="AE123" s="819"/>
      <c r="AF123" s="820" t="s">
        <v>439</v>
      </c>
      <c r="AG123" s="818"/>
      <c r="AH123" s="818"/>
      <c r="AI123" s="818"/>
      <c r="AJ123" s="819"/>
      <c r="AK123" s="820" t="s">
        <v>438</v>
      </c>
      <c r="AL123" s="818"/>
      <c r="AM123" s="818"/>
      <c r="AN123" s="818"/>
      <c r="AO123" s="819"/>
      <c r="AP123" s="862" t="s">
        <v>439</v>
      </c>
      <c r="AQ123" s="863"/>
      <c r="AR123" s="863"/>
      <c r="AS123" s="863"/>
      <c r="AT123" s="864"/>
      <c r="AU123" s="924"/>
      <c r="AV123" s="925"/>
      <c r="AW123" s="925"/>
      <c r="AX123" s="925"/>
      <c r="AY123" s="925"/>
      <c r="AZ123" s="251" t="s">
        <v>191</v>
      </c>
      <c r="BA123" s="251"/>
      <c r="BB123" s="251"/>
      <c r="BC123" s="251"/>
      <c r="BD123" s="251"/>
      <c r="BE123" s="251"/>
      <c r="BF123" s="251"/>
      <c r="BG123" s="251"/>
      <c r="BH123" s="251"/>
      <c r="BI123" s="251"/>
      <c r="BJ123" s="251"/>
      <c r="BK123" s="251"/>
      <c r="BL123" s="251"/>
      <c r="BM123" s="251"/>
      <c r="BN123" s="251"/>
      <c r="BO123" s="915" t="s">
        <v>476</v>
      </c>
      <c r="BP123" s="916"/>
      <c r="BQ123" s="870">
        <v>20309414</v>
      </c>
      <c r="BR123" s="871"/>
      <c r="BS123" s="871"/>
      <c r="BT123" s="871"/>
      <c r="BU123" s="871"/>
      <c r="BV123" s="871">
        <v>21144732</v>
      </c>
      <c r="BW123" s="871"/>
      <c r="BX123" s="871"/>
      <c r="BY123" s="871"/>
      <c r="BZ123" s="871"/>
      <c r="CA123" s="871">
        <v>21705108</v>
      </c>
      <c r="CB123" s="871"/>
      <c r="CC123" s="871"/>
      <c r="CD123" s="871"/>
      <c r="CE123" s="871"/>
      <c r="CF123" s="786"/>
      <c r="CG123" s="787"/>
      <c r="CH123" s="787"/>
      <c r="CI123" s="787"/>
      <c r="CJ123" s="872"/>
      <c r="CK123" s="907"/>
      <c r="CL123" s="893"/>
      <c r="CM123" s="893"/>
      <c r="CN123" s="893"/>
      <c r="CO123" s="894"/>
      <c r="CP123" s="873"/>
      <c r="CQ123" s="874"/>
      <c r="CR123" s="874"/>
      <c r="CS123" s="874"/>
      <c r="CT123" s="874"/>
      <c r="CU123" s="874"/>
      <c r="CV123" s="874"/>
      <c r="CW123" s="874"/>
      <c r="CX123" s="874"/>
      <c r="CY123" s="874"/>
      <c r="CZ123" s="874"/>
      <c r="DA123" s="874"/>
      <c r="DB123" s="874"/>
      <c r="DC123" s="874"/>
      <c r="DD123" s="874"/>
      <c r="DE123" s="874"/>
      <c r="DF123" s="875"/>
      <c r="DG123" s="817"/>
      <c r="DH123" s="818"/>
      <c r="DI123" s="818"/>
      <c r="DJ123" s="818"/>
      <c r="DK123" s="819"/>
      <c r="DL123" s="820"/>
      <c r="DM123" s="818"/>
      <c r="DN123" s="818"/>
      <c r="DO123" s="818"/>
      <c r="DP123" s="819"/>
      <c r="DQ123" s="820"/>
      <c r="DR123" s="818"/>
      <c r="DS123" s="818"/>
      <c r="DT123" s="818"/>
      <c r="DU123" s="819"/>
      <c r="DV123" s="862"/>
      <c r="DW123" s="863"/>
      <c r="DX123" s="863"/>
      <c r="DY123" s="863"/>
      <c r="DZ123" s="864"/>
    </row>
    <row r="124" spans="1:130" s="230" customFormat="1" ht="26.25" customHeight="1" thickBot="1" x14ac:dyDescent="0.25">
      <c r="A124" s="858"/>
      <c r="B124" s="859"/>
      <c r="C124" s="853" t="s">
        <v>462</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440</v>
      </c>
      <c r="AB124" s="818"/>
      <c r="AC124" s="818"/>
      <c r="AD124" s="818"/>
      <c r="AE124" s="819"/>
      <c r="AF124" s="820" t="s">
        <v>440</v>
      </c>
      <c r="AG124" s="818"/>
      <c r="AH124" s="818"/>
      <c r="AI124" s="818"/>
      <c r="AJ124" s="819"/>
      <c r="AK124" s="820" t="s">
        <v>440</v>
      </c>
      <c r="AL124" s="818"/>
      <c r="AM124" s="818"/>
      <c r="AN124" s="818"/>
      <c r="AO124" s="819"/>
      <c r="AP124" s="862" t="s">
        <v>440</v>
      </c>
      <c r="AQ124" s="863"/>
      <c r="AR124" s="863"/>
      <c r="AS124" s="863"/>
      <c r="AT124" s="864"/>
      <c r="AU124" s="865" t="s">
        <v>477</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440</v>
      </c>
      <c r="BR124" s="869"/>
      <c r="BS124" s="869"/>
      <c r="BT124" s="869"/>
      <c r="BU124" s="869"/>
      <c r="BV124" s="869" t="s">
        <v>440</v>
      </c>
      <c r="BW124" s="869"/>
      <c r="BX124" s="869"/>
      <c r="BY124" s="869"/>
      <c r="BZ124" s="869"/>
      <c r="CA124" s="869" t="s">
        <v>440</v>
      </c>
      <c r="CB124" s="869"/>
      <c r="CC124" s="869"/>
      <c r="CD124" s="869"/>
      <c r="CE124" s="869"/>
      <c r="CF124" s="764"/>
      <c r="CG124" s="765"/>
      <c r="CH124" s="765"/>
      <c r="CI124" s="765"/>
      <c r="CJ124" s="900"/>
      <c r="CK124" s="908"/>
      <c r="CL124" s="908"/>
      <c r="CM124" s="908"/>
      <c r="CN124" s="908"/>
      <c r="CO124" s="909"/>
      <c r="CP124" s="873" t="s">
        <v>478</v>
      </c>
      <c r="CQ124" s="874"/>
      <c r="CR124" s="874"/>
      <c r="CS124" s="874"/>
      <c r="CT124" s="874"/>
      <c r="CU124" s="874"/>
      <c r="CV124" s="874"/>
      <c r="CW124" s="874"/>
      <c r="CX124" s="874"/>
      <c r="CY124" s="874"/>
      <c r="CZ124" s="874"/>
      <c r="DA124" s="874"/>
      <c r="DB124" s="874"/>
      <c r="DC124" s="874"/>
      <c r="DD124" s="874"/>
      <c r="DE124" s="874"/>
      <c r="DF124" s="875"/>
      <c r="DG124" s="801" t="s">
        <v>479</v>
      </c>
      <c r="DH124" s="802"/>
      <c r="DI124" s="802"/>
      <c r="DJ124" s="802"/>
      <c r="DK124" s="803"/>
      <c r="DL124" s="804" t="s">
        <v>130</v>
      </c>
      <c r="DM124" s="802"/>
      <c r="DN124" s="802"/>
      <c r="DO124" s="802"/>
      <c r="DP124" s="803"/>
      <c r="DQ124" s="804" t="s">
        <v>440</v>
      </c>
      <c r="DR124" s="802"/>
      <c r="DS124" s="802"/>
      <c r="DT124" s="802"/>
      <c r="DU124" s="803"/>
      <c r="DV124" s="886" t="s">
        <v>440</v>
      </c>
      <c r="DW124" s="887"/>
      <c r="DX124" s="887"/>
      <c r="DY124" s="887"/>
      <c r="DZ124" s="888"/>
    </row>
    <row r="125" spans="1:130" s="230" customFormat="1" ht="26.25" customHeight="1" x14ac:dyDescent="0.2">
      <c r="A125" s="858"/>
      <c r="B125" s="859"/>
      <c r="C125" s="853" t="s">
        <v>464</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130</v>
      </c>
      <c r="AB125" s="818"/>
      <c r="AC125" s="818"/>
      <c r="AD125" s="818"/>
      <c r="AE125" s="819"/>
      <c r="AF125" s="820" t="s">
        <v>130</v>
      </c>
      <c r="AG125" s="818"/>
      <c r="AH125" s="818"/>
      <c r="AI125" s="818"/>
      <c r="AJ125" s="819"/>
      <c r="AK125" s="820" t="s">
        <v>130</v>
      </c>
      <c r="AL125" s="818"/>
      <c r="AM125" s="818"/>
      <c r="AN125" s="818"/>
      <c r="AO125" s="819"/>
      <c r="AP125" s="862" t="s">
        <v>440</v>
      </c>
      <c r="AQ125" s="863"/>
      <c r="AR125" s="863"/>
      <c r="AS125" s="863"/>
      <c r="AT125" s="8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9" t="s">
        <v>480</v>
      </c>
      <c r="CL125" s="890"/>
      <c r="CM125" s="890"/>
      <c r="CN125" s="890"/>
      <c r="CO125" s="891"/>
      <c r="CP125" s="898" t="s">
        <v>481</v>
      </c>
      <c r="CQ125" s="846"/>
      <c r="CR125" s="846"/>
      <c r="CS125" s="846"/>
      <c r="CT125" s="846"/>
      <c r="CU125" s="846"/>
      <c r="CV125" s="846"/>
      <c r="CW125" s="846"/>
      <c r="CX125" s="846"/>
      <c r="CY125" s="846"/>
      <c r="CZ125" s="846"/>
      <c r="DA125" s="846"/>
      <c r="DB125" s="846"/>
      <c r="DC125" s="846"/>
      <c r="DD125" s="846"/>
      <c r="DE125" s="846"/>
      <c r="DF125" s="847"/>
      <c r="DG125" s="899" t="s">
        <v>440</v>
      </c>
      <c r="DH125" s="880"/>
      <c r="DI125" s="880"/>
      <c r="DJ125" s="880"/>
      <c r="DK125" s="880"/>
      <c r="DL125" s="880" t="s">
        <v>440</v>
      </c>
      <c r="DM125" s="880"/>
      <c r="DN125" s="880"/>
      <c r="DO125" s="880"/>
      <c r="DP125" s="880"/>
      <c r="DQ125" s="880" t="s">
        <v>130</v>
      </c>
      <c r="DR125" s="880"/>
      <c r="DS125" s="880"/>
      <c r="DT125" s="880"/>
      <c r="DU125" s="880"/>
      <c r="DV125" s="881" t="s">
        <v>130</v>
      </c>
      <c r="DW125" s="881"/>
      <c r="DX125" s="881"/>
      <c r="DY125" s="881"/>
      <c r="DZ125" s="882"/>
    </row>
    <row r="126" spans="1:130" s="230" customFormat="1" ht="26.25" customHeight="1" thickBot="1" x14ac:dyDescent="0.25">
      <c r="A126" s="858"/>
      <c r="B126" s="859"/>
      <c r="C126" s="853" t="s">
        <v>466</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t="s">
        <v>440</v>
      </c>
      <c r="AB126" s="818"/>
      <c r="AC126" s="818"/>
      <c r="AD126" s="818"/>
      <c r="AE126" s="819"/>
      <c r="AF126" s="820" t="s">
        <v>440</v>
      </c>
      <c r="AG126" s="818"/>
      <c r="AH126" s="818"/>
      <c r="AI126" s="818"/>
      <c r="AJ126" s="819"/>
      <c r="AK126" s="820" t="s">
        <v>440</v>
      </c>
      <c r="AL126" s="818"/>
      <c r="AM126" s="818"/>
      <c r="AN126" s="818"/>
      <c r="AO126" s="819"/>
      <c r="AP126" s="862" t="s">
        <v>130</v>
      </c>
      <c r="AQ126" s="863"/>
      <c r="AR126" s="863"/>
      <c r="AS126" s="863"/>
      <c r="AT126" s="8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2"/>
      <c r="CL126" s="893"/>
      <c r="CM126" s="893"/>
      <c r="CN126" s="893"/>
      <c r="CO126" s="894"/>
      <c r="CP126" s="853" t="s">
        <v>482</v>
      </c>
      <c r="CQ126" s="790"/>
      <c r="CR126" s="790"/>
      <c r="CS126" s="790"/>
      <c r="CT126" s="790"/>
      <c r="CU126" s="790"/>
      <c r="CV126" s="790"/>
      <c r="CW126" s="790"/>
      <c r="CX126" s="790"/>
      <c r="CY126" s="790"/>
      <c r="CZ126" s="790"/>
      <c r="DA126" s="790"/>
      <c r="DB126" s="790"/>
      <c r="DC126" s="790"/>
      <c r="DD126" s="790"/>
      <c r="DE126" s="790"/>
      <c r="DF126" s="791"/>
      <c r="DG126" s="854" t="s">
        <v>440</v>
      </c>
      <c r="DH126" s="855"/>
      <c r="DI126" s="855"/>
      <c r="DJ126" s="855"/>
      <c r="DK126" s="855"/>
      <c r="DL126" s="855" t="s">
        <v>130</v>
      </c>
      <c r="DM126" s="855"/>
      <c r="DN126" s="855"/>
      <c r="DO126" s="855"/>
      <c r="DP126" s="855"/>
      <c r="DQ126" s="855" t="s">
        <v>130</v>
      </c>
      <c r="DR126" s="855"/>
      <c r="DS126" s="855"/>
      <c r="DT126" s="855"/>
      <c r="DU126" s="855"/>
      <c r="DV126" s="832" t="s">
        <v>440</v>
      </c>
      <c r="DW126" s="832"/>
      <c r="DX126" s="832"/>
      <c r="DY126" s="832"/>
      <c r="DZ126" s="833"/>
    </row>
    <row r="127" spans="1:130" s="230" customFormat="1" ht="26.25" customHeight="1" x14ac:dyDescent="0.2">
      <c r="A127" s="860"/>
      <c r="B127" s="861"/>
      <c r="C127" s="876" t="s">
        <v>483</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v>8696</v>
      </c>
      <c r="AB127" s="818"/>
      <c r="AC127" s="818"/>
      <c r="AD127" s="818"/>
      <c r="AE127" s="819"/>
      <c r="AF127" s="820">
        <v>5061</v>
      </c>
      <c r="AG127" s="818"/>
      <c r="AH127" s="818"/>
      <c r="AI127" s="818"/>
      <c r="AJ127" s="819"/>
      <c r="AK127" s="820">
        <v>4521</v>
      </c>
      <c r="AL127" s="818"/>
      <c r="AM127" s="818"/>
      <c r="AN127" s="818"/>
      <c r="AO127" s="819"/>
      <c r="AP127" s="862">
        <v>0.1</v>
      </c>
      <c r="AQ127" s="863"/>
      <c r="AR127" s="863"/>
      <c r="AS127" s="863"/>
      <c r="AT127" s="864"/>
      <c r="AU127" s="232"/>
      <c r="AV127" s="232"/>
      <c r="AW127" s="232"/>
      <c r="AX127" s="879" t="s">
        <v>484</v>
      </c>
      <c r="AY127" s="850"/>
      <c r="AZ127" s="850"/>
      <c r="BA127" s="850"/>
      <c r="BB127" s="850"/>
      <c r="BC127" s="850"/>
      <c r="BD127" s="850"/>
      <c r="BE127" s="851"/>
      <c r="BF127" s="849" t="s">
        <v>485</v>
      </c>
      <c r="BG127" s="850"/>
      <c r="BH127" s="850"/>
      <c r="BI127" s="850"/>
      <c r="BJ127" s="850"/>
      <c r="BK127" s="850"/>
      <c r="BL127" s="851"/>
      <c r="BM127" s="849" t="s">
        <v>486</v>
      </c>
      <c r="BN127" s="850"/>
      <c r="BO127" s="850"/>
      <c r="BP127" s="850"/>
      <c r="BQ127" s="850"/>
      <c r="BR127" s="850"/>
      <c r="BS127" s="851"/>
      <c r="BT127" s="849" t="s">
        <v>487</v>
      </c>
      <c r="BU127" s="850"/>
      <c r="BV127" s="850"/>
      <c r="BW127" s="850"/>
      <c r="BX127" s="850"/>
      <c r="BY127" s="850"/>
      <c r="BZ127" s="852"/>
      <c r="CA127" s="232"/>
      <c r="CB127" s="232"/>
      <c r="CC127" s="232"/>
      <c r="CD127" s="255"/>
      <c r="CE127" s="255"/>
      <c r="CF127" s="255"/>
      <c r="CG127" s="232"/>
      <c r="CH127" s="232"/>
      <c r="CI127" s="232"/>
      <c r="CJ127" s="254"/>
      <c r="CK127" s="892"/>
      <c r="CL127" s="893"/>
      <c r="CM127" s="893"/>
      <c r="CN127" s="893"/>
      <c r="CO127" s="894"/>
      <c r="CP127" s="853" t="s">
        <v>488</v>
      </c>
      <c r="CQ127" s="790"/>
      <c r="CR127" s="790"/>
      <c r="CS127" s="790"/>
      <c r="CT127" s="790"/>
      <c r="CU127" s="790"/>
      <c r="CV127" s="790"/>
      <c r="CW127" s="790"/>
      <c r="CX127" s="790"/>
      <c r="CY127" s="790"/>
      <c r="CZ127" s="790"/>
      <c r="DA127" s="790"/>
      <c r="DB127" s="790"/>
      <c r="DC127" s="790"/>
      <c r="DD127" s="790"/>
      <c r="DE127" s="790"/>
      <c r="DF127" s="791"/>
      <c r="DG127" s="854" t="s">
        <v>130</v>
      </c>
      <c r="DH127" s="855"/>
      <c r="DI127" s="855"/>
      <c r="DJ127" s="855"/>
      <c r="DK127" s="855"/>
      <c r="DL127" s="855" t="s">
        <v>440</v>
      </c>
      <c r="DM127" s="855"/>
      <c r="DN127" s="855"/>
      <c r="DO127" s="855"/>
      <c r="DP127" s="855"/>
      <c r="DQ127" s="855" t="s">
        <v>130</v>
      </c>
      <c r="DR127" s="855"/>
      <c r="DS127" s="855"/>
      <c r="DT127" s="855"/>
      <c r="DU127" s="855"/>
      <c r="DV127" s="832" t="s">
        <v>479</v>
      </c>
      <c r="DW127" s="832"/>
      <c r="DX127" s="832"/>
      <c r="DY127" s="832"/>
      <c r="DZ127" s="833"/>
    </row>
    <row r="128" spans="1:130" s="230" customFormat="1" ht="26.25" customHeight="1" thickBot="1" x14ac:dyDescent="0.25">
      <c r="A128" s="834" t="s">
        <v>489</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490</v>
      </c>
      <c r="X128" s="836"/>
      <c r="Y128" s="836"/>
      <c r="Z128" s="837"/>
      <c r="AA128" s="838">
        <v>26848</v>
      </c>
      <c r="AB128" s="839"/>
      <c r="AC128" s="839"/>
      <c r="AD128" s="839"/>
      <c r="AE128" s="840"/>
      <c r="AF128" s="841">
        <v>23572</v>
      </c>
      <c r="AG128" s="839"/>
      <c r="AH128" s="839"/>
      <c r="AI128" s="839"/>
      <c r="AJ128" s="840"/>
      <c r="AK128" s="841">
        <v>23803</v>
      </c>
      <c r="AL128" s="839"/>
      <c r="AM128" s="839"/>
      <c r="AN128" s="839"/>
      <c r="AO128" s="840"/>
      <c r="AP128" s="842"/>
      <c r="AQ128" s="843"/>
      <c r="AR128" s="843"/>
      <c r="AS128" s="843"/>
      <c r="AT128" s="844"/>
      <c r="AU128" s="232"/>
      <c r="AV128" s="232"/>
      <c r="AW128" s="232"/>
      <c r="AX128" s="845" t="s">
        <v>491</v>
      </c>
      <c r="AY128" s="846"/>
      <c r="AZ128" s="846"/>
      <c r="BA128" s="846"/>
      <c r="BB128" s="846"/>
      <c r="BC128" s="846"/>
      <c r="BD128" s="846"/>
      <c r="BE128" s="847"/>
      <c r="BF128" s="824" t="s">
        <v>130</v>
      </c>
      <c r="BG128" s="825"/>
      <c r="BH128" s="825"/>
      <c r="BI128" s="825"/>
      <c r="BJ128" s="825"/>
      <c r="BK128" s="825"/>
      <c r="BL128" s="848"/>
      <c r="BM128" s="824">
        <v>13.72</v>
      </c>
      <c r="BN128" s="825"/>
      <c r="BO128" s="825"/>
      <c r="BP128" s="825"/>
      <c r="BQ128" s="825"/>
      <c r="BR128" s="825"/>
      <c r="BS128" s="848"/>
      <c r="BT128" s="824">
        <v>20</v>
      </c>
      <c r="BU128" s="825"/>
      <c r="BV128" s="825"/>
      <c r="BW128" s="825"/>
      <c r="BX128" s="825"/>
      <c r="BY128" s="825"/>
      <c r="BZ128" s="826"/>
      <c r="CA128" s="255"/>
      <c r="CB128" s="255"/>
      <c r="CC128" s="255"/>
      <c r="CD128" s="255"/>
      <c r="CE128" s="255"/>
      <c r="CF128" s="255"/>
      <c r="CG128" s="232"/>
      <c r="CH128" s="232"/>
      <c r="CI128" s="232"/>
      <c r="CJ128" s="254"/>
      <c r="CK128" s="895"/>
      <c r="CL128" s="896"/>
      <c r="CM128" s="896"/>
      <c r="CN128" s="896"/>
      <c r="CO128" s="897"/>
      <c r="CP128" s="827" t="s">
        <v>492</v>
      </c>
      <c r="CQ128" s="768"/>
      <c r="CR128" s="768"/>
      <c r="CS128" s="768"/>
      <c r="CT128" s="768"/>
      <c r="CU128" s="768"/>
      <c r="CV128" s="768"/>
      <c r="CW128" s="768"/>
      <c r="CX128" s="768"/>
      <c r="CY128" s="768"/>
      <c r="CZ128" s="768"/>
      <c r="DA128" s="768"/>
      <c r="DB128" s="768"/>
      <c r="DC128" s="768"/>
      <c r="DD128" s="768"/>
      <c r="DE128" s="768"/>
      <c r="DF128" s="769"/>
      <c r="DG128" s="828" t="s">
        <v>130</v>
      </c>
      <c r="DH128" s="829"/>
      <c r="DI128" s="829"/>
      <c r="DJ128" s="829"/>
      <c r="DK128" s="829"/>
      <c r="DL128" s="829" t="s">
        <v>440</v>
      </c>
      <c r="DM128" s="829"/>
      <c r="DN128" s="829"/>
      <c r="DO128" s="829"/>
      <c r="DP128" s="829"/>
      <c r="DQ128" s="829" t="s">
        <v>440</v>
      </c>
      <c r="DR128" s="829"/>
      <c r="DS128" s="829"/>
      <c r="DT128" s="829"/>
      <c r="DU128" s="829"/>
      <c r="DV128" s="830" t="s">
        <v>130</v>
      </c>
      <c r="DW128" s="830"/>
      <c r="DX128" s="830"/>
      <c r="DY128" s="830"/>
      <c r="DZ128" s="831"/>
    </row>
    <row r="129" spans="1:131" s="230" customFormat="1" ht="26.25" customHeight="1" x14ac:dyDescent="0.2">
      <c r="A129" s="812" t="s">
        <v>110</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493</v>
      </c>
      <c r="X129" s="815"/>
      <c r="Y129" s="815"/>
      <c r="Z129" s="816"/>
      <c r="AA129" s="817">
        <v>7950246</v>
      </c>
      <c r="AB129" s="818"/>
      <c r="AC129" s="818"/>
      <c r="AD129" s="818"/>
      <c r="AE129" s="819"/>
      <c r="AF129" s="820">
        <v>8362945</v>
      </c>
      <c r="AG129" s="818"/>
      <c r="AH129" s="818"/>
      <c r="AI129" s="818"/>
      <c r="AJ129" s="819"/>
      <c r="AK129" s="820">
        <v>8100503</v>
      </c>
      <c r="AL129" s="818"/>
      <c r="AM129" s="818"/>
      <c r="AN129" s="818"/>
      <c r="AO129" s="819"/>
      <c r="AP129" s="821"/>
      <c r="AQ129" s="822"/>
      <c r="AR129" s="822"/>
      <c r="AS129" s="822"/>
      <c r="AT129" s="823"/>
      <c r="AU129" s="233"/>
      <c r="AV129" s="233"/>
      <c r="AW129" s="233"/>
      <c r="AX129" s="789" t="s">
        <v>494</v>
      </c>
      <c r="AY129" s="790"/>
      <c r="AZ129" s="790"/>
      <c r="BA129" s="790"/>
      <c r="BB129" s="790"/>
      <c r="BC129" s="790"/>
      <c r="BD129" s="790"/>
      <c r="BE129" s="791"/>
      <c r="BF129" s="808" t="s">
        <v>495</v>
      </c>
      <c r="BG129" s="809"/>
      <c r="BH129" s="809"/>
      <c r="BI129" s="809"/>
      <c r="BJ129" s="809"/>
      <c r="BK129" s="809"/>
      <c r="BL129" s="810"/>
      <c r="BM129" s="808">
        <v>18.72</v>
      </c>
      <c r="BN129" s="809"/>
      <c r="BO129" s="809"/>
      <c r="BP129" s="809"/>
      <c r="BQ129" s="809"/>
      <c r="BR129" s="809"/>
      <c r="BS129" s="810"/>
      <c r="BT129" s="808">
        <v>30</v>
      </c>
      <c r="BU129" s="809"/>
      <c r="BV129" s="809"/>
      <c r="BW129" s="809"/>
      <c r="BX129" s="809"/>
      <c r="BY129" s="809"/>
      <c r="BZ129" s="81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2" t="s">
        <v>496</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497</v>
      </c>
      <c r="X130" s="815"/>
      <c r="Y130" s="815"/>
      <c r="Z130" s="816"/>
      <c r="AA130" s="817">
        <v>1202643</v>
      </c>
      <c r="AB130" s="818"/>
      <c r="AC130" s="818"/>
      <c r="AD130" s="818"/>
      <c r="AE130" s="819"/>
      <c r="AF130" s="820">
        <v>1190262</v>
      </c>
      <c r="AG130" s="818"/>
      <c r="AH130" s="818"/>
      <c r="AI130" s="818"/>
      <c r="AJ130" s="819"/>
      <c r="AK130" s="820">
        <v>1156211</v>
      </c>
      <c r="AL130" s="818"/>
      <c r="AM130" s="818"/>
      <c r="AN130" s="818"/>
      <c r="AO130" s="819"/>
      <c r="AP130" s="821"/>
      <c r="AQ130" s="822"/>
      <c r="AR130" s="822"/>
      <c r="AS130" s="822"/>
      <c r="AT130" s="823"/>
      <c r="AU130" s="233"/>
      <c r="AV130" s="233"/>
      <c r="AW130" s="233"/>
      <c r="AX130" s="789" t="s">
        <v>498</v>
      </c>
      <c r="AY130" s="790"/>
      <c r="AZ130" s="790"/>
      <c r="BA130" s="790"/>
      <c r="BB130" s="790"/>
      <c r="BC130" s="790"/>
      <c r="BD130" s="790"/>
      <c r="BE130" s="791"/>
      <c r="BF130" s="792">
        <v>4.4000000000000004</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499</v>
      </c>
      <c r="X131" s="799"/>
      <c r="Y131" s="799"/>
      <c r="Z131" s="800"/>
      <c r="AA131" s="801">
        <v>6747603</v>
      </c>
      <c r="AB131" s="802"/>
      <c r="AC131" s="802"/>
      <c r="AD131" s="802"/>
      <c r="AE131" s="803"/>
      <c r="AF131" s="804">
        <v>7172683</v>
      </c>
      <c r="AG131" s="802"/>
      <c r="AH131" s="802"/>
      <c r="AI131" s="802"/>
      <c r="AJ131" s="803"/>
      <c r="AK131" s="804">
        <v>6944292</v>
      </c>
      <c r="AL131" s="802"/>
      <c r="AM131" s="802"/>
      <c r="AN131" s="802"/>
      <c r="AO131" s="803"/>
      <c r="AP131" s="805"/>
      <c r="AQ131" s="806"/>
      <c r="AR131" s="806"/>
      <c r="AS131" s="806"/>
      <c r="AT131" s="807"/>
      <c r="AU131" s="233"/>
      <c r="AV131" s="233"/>
      <c r="AW131" s="233"/>
      <c r="AX131" s="767" t="s">
        <v>500</v>
      </c>
      <c r="AY131" s="768"/>
      <c r="AZ131" s="768"/>
      <c r="BA131" s="768"/>
      <c r="BB131" s="768"/>
      <c r="BC131" s="768"/>
      <c r="BD131" s="768"/>
      <c r="BE131" s="769"/>
      <c r="BF131" s="770" t="s">
        <v>440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6" t="s">
        <v>501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502</v>
      </c>
      <c r="W132" s="780"/>
      <c r="X132" s="780"/>
      <c r="Y132" s="780"/>
      <c r="Z132" s="781"/>
      <c r="AA132" s="782">
        <v>4.5711343720000004</v>
      </c>
      <c r="AB132" s="783"/>
      <c r="AC132" s="783"/>
      <c r="AD132" s="783"/>
      <c r="AE132" s="784"/>
      <c r="AF132" s="785">
        <v>4.0910353910000001</v>
      </c>
      <c r="AG132" s="783"/>
      <c r="AH132" s="783"/>
      <c r="AI132" s="783"/>
      <c r="AJ132" s="784"/>
      <c r="AK132" s="785">
        <v>4.7978973229999999</v>
      </c>
      <c r="AL132" s="783"/>
      <c r="AM132" s="783"/>
      <c r="AN132" s="783"/>
      <c r="AO132" s="784"/>
      <c r="AP132" s="786"/>
      <c r="AQ132" s="787"/>
      <c r="AR132" s="787"/>
      <c r="AS132" s="787"/>
      <c r="AT132" s="78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503</v>
      </c>
      <c r="W133" s="759"/>
      <c r="X133" s="759"/>
      <c r="Y133" s="759"/>
      <c r="Z133" s="760"/>
      <c r="AA133" s="761">
        <v>6.2</v>
      </c>
      <c r="AB133" s="762"/>
      <c r="AC133" s="762"/>
      <c r="AD133" s="762"/>
      <c r="AE133" s="763"/>
      <c r="AF133" s="761">
        <v>5</v>
      </c>
      <c r="AG133" s="762"/>
      <c r="AH133" s="762"/>
      <c r="AI133" s="762"/>
      <c r="AJ133" s="763"/>
      <c r="AK133" s="761">
        <v>4.4000000000000004</v>
      </c>
      <c r="AL133" s="762"/>
      <c r="AM133" s="762"/>
      <c r="AN133" s="762"/>
      <c r="AO133" s="763"/>
      <c r="AP133" s="764"/>
      <c r="AQ133" s="765"/>
      <c r="AR133" s="765"/>
      <c r="AS133" s="765"/>
      <c r="AT133" s="76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OT9sbuLhx0YZWKnFz9nt8QK+G/lSAATuA1AoQ1vvDvuWnWppybygU6ljUQs1I2C4Q48mgaRLwhC6HeRpWhS9g==" saltValue="Inhl02eDxJBNLw1QQpBm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24A8-9668-49CC-AEF6-CB72CCF49189}">
  <sheetPr>
    <pageSetUpPr fitToPage="1"/>
  </sheetPr>
  <dimension ref="A1:DQ105"/>
  <sheetViews>
    <sheetView showGridLines="0" view="pageBreakPreview" topLeftCell="A52" zoomScaleNormal="85" zoomScaleSheetLayoutView="100" workbookViewId="0">
      <selection activeCell="R9" sqref="W9:AL11"/>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kj8g7fOOf64JT1GqJFAaSqrQiNK253zCWLgo5WOUpeO9SZN5gQsufzekhn2o3c7/oZ1lEPKVwM9xpFjIyjbDA==" saltValue="qRrTD2SjbY0GkkfaUV3+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7" zoomScaleNormal="100" zoomScaleSheetLayoutView="55" workbookViewId="0">
      <selection activeCell="R9" sqref="W9:AL11"/>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nCenHLDHc1Tz8d2d2vJKZ3bubVparhd3Pp6pbMrb8DtKJvuvXjTVRxQfdNZKG6MdI4W0Zo/wVdP37LfMd/K6Q==" saltValue="x1I4JHHLT1BoR3QocFFHL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election activeCell="R9" sqref="W9:AL11"/>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512</v>
      </c>
      <c r="AL9" s="1170"/>
      <c r="AM9" s="1170"/>
      <c r="AN9" s="1171"/>
      <c r="AO9" s="281">
        <v>1673469</v>
      </c>
      <c r="AP9" s="281">
        <v>50899</v>
      </c>
      <c r="AQ9" s="282">
        <v>88339</v>
      </c>
      <c r="AR9" s="283">
        <v>-42.4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513</v>
      </c>
      <c r="AL10" s="1170"/>
      <c r="AM10" s="1170"/>
      <c r="AN10" s="1171"/>
      <c r="AO10" s="284">
        <v>282731</v>
      </c>
      <c r="AP10" s="284">
        <v>8599</v>
      </c>
      <c r="AQ10" s="285">
        <v>7842</v>
      </c>
      <c r="AR10" s="286">
        <v>9.6999999999999993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514</v>
      </c>
      <c r="AL11" s="1170"/>
      <c r="AM11" s="1170"/>
      <c r="AN11" s="1171"/>
      <c r="AO11" s="284">
        <v>34885</v>
      </c>
      <c r="AP11" s="284">
        <v>1061</v>
      </c>
      <c r="AQ11" s="285">
        <v>2321</v>
      </c>
      <c r="AR11" s="286">
        <v>-54.3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515</v>
      </c>
      <c r="AL12" s="1170"/>
      <c r="AM12" s="1170"/>
      <c r="AN12" s="1171"/>
      <c r="AO12" s="284" t="s">
        <v>516</v>
      </c>
      <c r="AP12" s="284" t="s">
        <v>516</v>
      </c>
      <c r="AQ12" s="285">
        <v>10</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517</v>
      </c>
      <c r="AL13" s="1170"/>
      <c r="AM13" s="1170"/>
      <c r="AN13" s="1171"/>
      <c r="AO13" s="284">
        <v>73638</v>
      </c>
      <c r="AP13" s="284">
        <v>2240</v>
      </c>
      <c r="AQ13" s="285">
        <v>2936</v>
      </c>
      <c r="AR13" s="286">
        <v>-23.7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518</v>
      </c>
      <c r="AL14" s="1170"/>
      <c r="AM14" s="1170"/>
      <c r="AN14" s="1171"/>
      <c r="AO14" s="284">
        <v>24911</v>
      </c>
      <c r="AP14" s="284">
        <v>758</v>
      </c>
      <c r="AQ14" s="285">
        <v>1649</v>
      </c>
      <c r="AR14" s="286">
        <v>-54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519</v>
      </c>
      <c r="AL15" s="1173"/>
      <c r="AM15" s="1173"/>
      <c r="AN15" s="1174"/>
      <c r="AO15" s="284">
        <v>-134413</v>
      </c>
      <c r="AP15" s="284">
        <v>-4088</v>
      </c>
      <c r="AQ15" s="285">
        <v>-5997</v>
      </c>
      <c r="AR15" s="286">
        <v>-31.8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191</v>
      </c>
      <c r="AL16" s="1173"/>
      <c r="AM16" s="1173"/>
      <c r="AN16" s="1174"/>
      <c r="AO16" s="284">
        <v>1955221</v>
      </c>
      <c r="AP16" s="284">
        <v>59469</v>
      </c>
      <c r="AQ16" s="285">
        <v>97102</v>
      </c>
      <c r="AR16" s="286">
        <v>-38.799999999999997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524</v>
      </c>
      <c r="AL21" s="1176"/>
      <c r="AM21" s="1176"/>
      <c r="AN21" s="1177"/>
      <c r="AO21" s="297">
        <v>5.41</v>
      </c>
      <c r="AP21" s="298">
        <v>8.91</v>
      </c>
      <c r="AQ21" s="299">
        <v>-3.5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525</v>
      </c>
      <c r="AL22" s="1176"/>
      <c r="AM22" s="1176"/>
      <c r="AN22" s="1177"/>
      <c r="AO22" s="302">
        <v>97.9</v>
      </c>
      <c r="AP22" s="303">
        <v>97.5</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8" t="s">
        <v>526</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529</v>
      </c>
      <c r="AL32" s="1160"/>
      <c r="AM32" s="1160"/>
      <c r="AN32" s="1161"/>
      <c r="AO32" s="312">
        <v>951119</v>
      </c>
      <c r="AP32" s="312">
        <v>28929</v>
      </c>
      <c r="AQ32" s="313">
        <v>55264</v>
      </c>
      <c r="AR32" s="314">
        <v>-47.7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530</v>
      </c>
      <c r="AL33" s="1160"/>
      <c r="AM33" s="1160"/>
      <c r="AN33" s="1161"/>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531</v>
      </c>
      <c r="AL34" s="1160"/>
      <c r="AM34" s="1160"/>
      <c r="AN34" s="1161"/>
      <c r="AO34" s="312" t="s">
        <v>516</v>
      </c>
      <c r="AP34" s="312" t="s">
        <v>516</v>
      </c>
      <c r="AQ34" s="313">
        <v>19</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532</v>
      </c>
      <c r="AL35" s="1160"/>
      <c r="AM35" s="1160"/>
      <c r="AN35" s="1161"/>
      <c r="AO35" s="312">
        <v>488527</v>
      </c>
      <c r="AP35" s="312">
        <v>14859</v>
      </c>
      <c r="AQ35" s="313">
        <v>18522</v>
      </c>
      <c r="AR35" s="314">
        <v>-19.8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533</v>
      </c>
      <c r="AL36" s="1160"/>
      <c r="AM36" s="1160"/>
      <c r="AN36" s="1161"/>
      <c r="AO36" s="312">
        <v>69027</v>
      </c>
      <c r="AP36" s="312">
        <v>2099</v>
      </c>
      <c r="AQ36" s="313">
        <v>2744</v>
      </c>
      <c r="AR36" s="314">
        <v>-23.5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534</v>
      </c>
      <c r="AL37" s="1160"/>
      <c r="AM37" s="1160"/>
      <c r="AN37" s="1161"/>
      <c r="AO37" s="312">
        <v>4521</v>
      </c>
      <c r="AP37" s="312">
        <v>138</v>
      </c>
      <c r="AQ37" s="313">
        <v>519</v>
      </c>
      <c r="AR37" s="314">
        <v>-73.400000000000006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535</v>
      </c>
      <c r="AL38" s="1163"/>
      <c r="AM38" s="1163"/>
      <c r="AN38" s="1164"/>
      <c r="AO38" s="315" t="s">
        <v>516</v>
      </c>
      <c r="AP38" s="315" t="s">
        <v>516</v>
      </c>
      <c r="AQ38" s="316">
        <v>4</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536</v>
      </c>
      <c r="AL39" s="1163"/>
      <c r="AM39" s="1163"/>
      <c r="AN39" s="1164"/>
      <c r="AO39" s="312">
        <v>-23803</v>
      </c>
      <c r="AP39" s="312">
        <v>-724</v>
      </c>
      <c r="AQ39" s="313">
        <v>-3996</v>
      </c>
      <c r="AR39" s="314">
        <v>-81.900000000000006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537</v>
      </c>
      <c r="AL40" s="1160"/>
      <c r="AM40" s="1160"/>
      <c r="AN40" s="1161"/>
      <c r="AO40" s="312">
        <v>-1156211</v>
      </c>
      <c r="AP40" s="312">
        <v>-35167</v>
      </c>
      <c r="AQ40" s="313">
        <v>-50182</v>
      </c>
      <c r="AR40" s="314">
        <v>-29.9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302</v>
      </c>
      <c r="AL41" s="1166"/>
      <c r="AM41" s="1166"/>
      <c r="AN41" s="1167"/>
      <c r="AO41" s="312">
        <v>333180</v>
      </c>
      <c r="AP41" s="312">
        <v>10134</v>
      </c>
      <c r="AQ41" s="313">
        <v>22892</v>
      </c>
      <c r="AR41" s="314">
        <v>-55.7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507</v>
      </c>
      <c r="AN49" s="1154" t="s">
        <v>541</v>
      </c>
      <c r="AO49" s="1155"/>
      <c r="AP49" s="1155"/>
      <c r="AQ49" s="1155"/>
      <c r="AR49" s="115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847732</v>
      </c>
      <c r="AN51" s="334">
        <v>25469</v>
      </c>
      <c r="AO51" s="335">
        <v>-27.3</v>
      </c>
      <c r="AP51" s="336">
        <v>69729</v>
      </c>
      <c r="AQ51" s="337">
        <v>1.8</v>
      </c>
      <c r="AR51" s="338">
        <v>-29.1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519520</v>
      </c>
      <c r="AN52" s="342">
        <v>15608</v>
      </c>
      <c r="AO52" s="343">
        <v>-5.0999999999999996</v>
      </c>
      <c r="AP52" s="344">
        <v>38908</v>
      </c>
      <c r="AQ52" s="345">
        <v>14</v>
      </c>
      <c r="AR52" s="346">
        <v>-19.100000000000001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1412706</v>
      </c>
      <c r="AN53" s="334">
        <v>42444</v>
      </c>
      <c r="AO53" s="335">
        <v>66.599999999999994</v>
      </c>
      <c r="AP53" s="336">
        <v>74581</v>
      </c>
      <c r="AQ53" s="337">
        <v>7</v>
      </c>
      <c r="AR53" s="338">
        <v>59.6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977066</v>
      </c>
      <c r="AN54" s="342">
        <v>29355</v>
      </c>
      <c r="AO54" s="343">
        <v>88.1</v>
      </c>
      <c r="AP54" s="344">
        <v>41563</v>
      </c>
      <c r="AQ54" s="345">
        <v>6.8</v>
      </c>
      <c r="AR54" s="346">
        <v>81.3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1566312</v>
      </c>
      <c r="AN55" s="334">
        <v>47318</v>
      </c>
      <c r="AO55" s="335">
        <v>11.5</v>
      </c>
      <c r="AP55" s="336">
        <v>76347</v>
      </c>
      <c r="AQ55" s="337">
        <v>2.4</v>
      </c>
      <c r="AR55" s="338">
        <v>9.1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763854</v>
      </c>
      <c r="AN56" s="342">
        <v>23076</v>
      </c>
      <c r="AO56" s="343">
        <v>-21.4</v>
      </c>
      <c r="AP56" s="344">
        <v>41762</v>
      </c>
      <c r="AQ56" s="345">
        <v>0.5</v>
      </c>
      <c r="AR56" s="346">
        <v>-21.9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1576200</v>
      </c>
      <c r="AN57" s="334">
        <v>47707</v>
      </c>
      <c r="AO57" s="335">
        <v>0.8</v>
      </c>
      <c r="AP57" s="336">
        <v>69604</v>
      </c>
      <c r="AQ57" s="337">
        <v>-8.8000000000000007</v>
      </c>
      <c r="AR57" s="338">
        <v>9.6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415266</v>
      </c>
      <c r="AN58" s="342">
        <v>12569</v>
      </c>
      <c r="AO58" s="343">
        <v>-45.5</v>
      </c>
      <c r="AP58" s="344">
        <v>36247</v>
      </c>
      <c r="AQ58" s="345">
        <v>-13.2</v>
      </c>
      <c r="AR58" s="346">
        <v>-32.299999999999997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2147617</v>
      </c>
      <c r="AN59" s="334">
        <v>65321</v>
      </c>
      <c r="AO59" s="335">
        <v>36.9</v>
      </c>
      <c r="AP59" s="336">
        <v>68410</v>
      </c>
      <c r="AQ59" s="337">
        <v>-1.7</v>
      </c>
      <c r="AR59" s="338">
        <v>38.6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659910</v>
      </c>
      <c r="AN60" s="342">
        <v>20071</v>
      </c>
      <c r="AO60" s="343">
        <v>59.7</v>
      </c>
      <c r="AP60" s="344">
        <v>35086</v>
      </c>
      <c r="AQ60" s="345">
        <v>-3.2</v>
      </c>
      <c r="AR60" s="346">
        <v>62.9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1510113</v>
      </c>
      <c r="AN61" s="349">
        <v>45652</v>
      </c>
      <c r="AO61" s="350">
        <v>17.7</v>
      </c>
      <c r="AP61" s="351">
        <v>71734</v>
      </c>
      <c r="AQ61" s="352">
        <v>0.1</v>
      </c>
      <c r="AR61" s="338">
        <v>17.600000000000001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667123</v>
      </c>
      <c r="AN62" s="342">
        <v>20136</v>
      </c>
      <c r="AO62" s="343">
        <v>15.2</v>
      </c>
      <c r="AP62" s="344">
        <v>38713</v>
      </c>
      <c r="AQ62" s="345">
        <v>1</v>
      </c>
      <c r="AR62" s="346">
        <v>14.2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rd1h7qaMRTkXqIsB8BQ1yAUgV5SHZGllQ2dGlDWuhrLQsNhYmsNutLnjvsOi1GtkVr6lfyB55TX7fmI8gKsZQ==" saltValue="egEzH4mv1/IKIaMZyS+L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R9" sqref="W9:AL1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lLsKkfnU5nl6wA/oKlJOD7hNXP9LNFcIvwlW3j6NzvvjB+NO6m3BawkuOhBGU3AalLLXdrGQNz1dCdeq31iCJg==" saltValue="z5tsyfubU90Utket6KH8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E736-BF50-410E-AA00-AC7556D77090}">
  <sheetPr>
    <pageSetUpPr fitToPage="1"/>
  </sheetPr>
  <dimension ref="A1:EL116"/>
  <sheetViews>
    <sheetView showGridLines="0" zoomScaleNormal="100" zoomScaleSheetLayoutView="55" workbookViewId="0">
      <selection activeCell="R9" sqref="W9:AL11"/>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504</v>
      </c>
    </row>
  </sheetData>
  <sheetProtection algorithmName="SHA-512" hashValue="hXsXv1LkrGRZJkq6SJLJKLy+iYbMYy19nKmppBHfsMtQlN6bUGOaK5AUQ2dbPglRqN4NdOiRnpccq5aUwRWmAA==" saltValue="2RPxIsaMMjdKLphw6thX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R9" sqref="W9:AL1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178" t="s">
        <v>3</v>
      </c>
      <c r="D47" s="1178"/>
      <c r="E47" s="1179"/>
      <c r="F47" s="11">
        <v>30.73</v>
      </c>
      <c r="G47" s="12">
        <v>27.19</v>
      </c>
      <c r="H47" s="12">
        <v>27.37</v>
      </c>
      <c r="I47" s="12">
        <v>26.19</v>
      </c>
      <c r="J47" s="13">
        <v>29.4</v>
      </c>
    </row>
    <row r="48" spans="2:10" ht="57.75" customHeight="1" x14ac:dyDescent="0.2">
      <c r="B48" s="14"/>
      <c r="C48" s="1180" t="s">
        <v>4</v>
      </c>
      <c r="D48" s="1180"/>
      <c r="E48" s="1181"/>
      <c r="F48" s="15">
        <v>9.89</v>
      </c>
      <c r="G48" s="16">
        <v>10.1</v>
      </c>
      <c r="H48" s="16">
        <v>12.96</v>
      </c>
      <c r="I48" s="16">
        <v>13.47</v>
      </c>
      <c r="J48" s="17">
        <v>14</v>
      </c>
    </row>
    <row r="49" spans="2:10" ht="57.75" customHeight="1" thickBot="1" x14ac:dyDescent="0.25">
      <c r="B49" s="18"/>
      <c r="C49" s="1182" t="s">
        <v>5</v>
      </c>
      <c r="D49" s="1182"/>
      <c r="E49" s="1183"/>
      <c r="F49" s="19">
        <v>0.98</v>
      </c>
      <c r="G49" s="20" t="s">
        <v>561</v>
      </c>
      <c r="H49" s="20">
        <v>4.22</v>
      </c>
      <c r="I49" s="20">
        <v>4.38</v>
      </c>
      <c r="J49" s="21">
        <v>3.93</v>
      </c>
    </row>
    <row r="50" spans="2:10" ht="13" x14ac:dyDescent="0.2"/>
  </sheetData>
  <sheetProtection algorithmName="SHA-512" hashValue="BvWkxZC0lKEJoN9RTB9jLcJ+FSKsAcOxHmnCwqCqJIC/CAyqfbcNCkvqkQGMOWiNFIzJffj6GOdzNFNP4S1MHg==" saltValue="ZeNSoEOqbjfVSBnOGx/T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R9" sqref="W9:AL1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90" t="s">
        <v>562</v>
      </c>
      <c r="D34" s="1190"/>
      <c r="E34" s="1191"/>
      <c r="F34" s="32">
        <v>9.89</v>
      </c>
      <c r="G34" s="33">
        <v>10.09</v>
      </c>
      <c r="H34" s="33">
        <v>12.95</v>
      </c>
      <c r="I34" s="33">
        <v>13.47</v>
      </c>
      <c r="J34" s="34">
        <v>14</v>
      </c>
      <c r="K34" s="22"/>
      <c r="L34" s="22"/>
      <c r="M34" s="22"/>
      <c r="N34" s="22"/>
      <c r="O34" s="22"/>
      <c r="P34" s="22"/>
    </row>
    <row r="35" spans="1:16" ht="39" customHeight="1" x14ac:dyDescent="0.2">
      <c r="A35" s="22"/>
      <c r="B35" s="35"/>
      <c r="C35" s="1184" t="s">
        <v>563</v>
      </c>
      <c r="D35" s="1185"/>
      <c r="E35" s="1186"/>
      <c r="F35" s="36">
        <v>8.65</v>
      </c>
      <c r="G35" s="37">
        <v>8.5500000000000007</v>
      </c>
      <c r="H35" s="37">
        <v>8.51</v>
      </c>
      <c r="I35" s="37">
        <v>7.68</v>
      </c>
      <c r="J35" s="38">
        <v>8.26</v>
      </c>
      <c r="K35" s="22"/>
      <c r="L35" s="22"/>
      <c r="M35" s="22"/>
      <c r="N35" s="22"/>
      <c r="O35" s="22"/>
      <c r="P35" s="22"/>
    </row>
    <row r="36" spans="1:16" ht="39" customHeight="1" x14ac:dyDescent="0.2">
      <c r="A36" s="22"/>
      <c r="B36" s="35"/>
      <c r="C36" s="1184" t="s">
        <v>564</v>
      </c>
      <c r="D36" s="1185"/>
      <c r="E36" s="1186"/>
      <c r="F36" s="36">
        <v>1.04</v>
      </c>
      <c r="G36" s="37">
        <v>3.25</v>
      </c>
      <c r="H36" s="37">
        <v>3.93</v>
      </c>
      <c r="I36" s="37">
        <v>4.07</v>
      </c>
      <c r="J36" s="38">
        <v>4.97</v>
      </c>
      <c r="K36" s="22"/>
      <c r="L36" s="22"/>
      <c r="M36" s="22"/>
      <c r="N36" s="22"/>
      <c r="O36" s="22"/>
      <c r="P36" s="22"/>
    </row>
    <row r="37" spans="1:16" ht="39" customHeight="1" x14ac:dyDescent="0.2">
      <c r="A37" s="22"/>
      <c r="B37" s="35"/>
      <c r="C37" s="1184" t="s">
        <v>565</v>
      </c>
      <c r="D37" s="1185"/>
      <c r="E37" s="1186"/>
      <c r="F37" s="36">
        <v>0.37</v>
      </c>
      <c r="G37" s="37">
        <v>0.74</v>
      </c>
      <c r="H37" s="37">
        <v>0.43</v>
      </c>
      <c r="I37" s="37">
        <v>0.24</v>
      </c>
      <c r="J37" s="38">
        <v>0.68</v>
      </c>
      <c r="K37" s="22"/>
      <c r="L37" s="22"/>
      <c r="M37" s="22"/>
      <c r="N37" s="22"/>
      <c r="O37" s="22"/>
      <c r="P37" s="22"/>
    </row>
    <row r="38" spans="1:16" ht="39" customHeight="1" x14ac:dyDescent="0.2">
      <c r="A38" s="22"/>
      <c r="B38" s="35"/>
      <c r="C38" s="1184" t="s">
        <v>566</v>
      </c>
      <c r="D38" s="1185"/>
      <c r="E38" s="1186"/>
      <c r="F38" s="36">
        <v>0.75</v>
      </c>
      <c r="G38" s="37">
        <v>0.28000000000000003</v>
      </c>
      <c r="H38" s="37">
        <v>1.02</v>
      </c>
      <c r="I38" s="37">
        <v>0.64</v>
      </c>
      <c r="J38" s="38">
        <v>0.16</v>
      </c>
      <c r="K38" s="22"/>
      <c r="L38" s="22"/>
      <c r="M38" s="22"/>
      <c r="N38" s="22"/>
      <c r="O38" s="22"/>
      <c r="P38" s="22"/>
    </row>
    <row r="39" spans="1:16" ht="39" customHeight="1" x14ac:dyDescent="0.2">
      <c r="A39" s="22"/>
      <c r="B39" s="35"/>
      <c r="C39" s="1184" t="s">
        <v>567</v>
      </c>
      <c r="D39" s="1185"/>
      <c r="E39" s="1186"/>
      <c r="F39" s="36">
        <v>0.13</v>
      </c>
      <c r="G39" s="37">
        <v>0.17</v>
      </c>
      <c r="H39" s="37">
        <v>0.13</v>
      </c>
      <c r="I39" s="37">
        <v>0.16</v>
      </c>
      <c r="J39" s="38">
        <v>0.16</v>
      </c>
      <c r="K39" s="22"/>
      <c r="L39" s="22"/>
      <c r="M39" s="22"/>
      <c r="N39" s="22"/>
      <c r="O39" s="22"/>
      <c r="P39" s="22"/>
    </row>
    <row r="40" spans="1:16" ht="39" customHeight="1" x14ac:dyDescent="0.2">
      <c r="A40" s="22"/>
      <c r="B40" s="35"/>
      <c r="C40" s="1184" t="s">
        <v>568</v>
      </c>
      <c r="D40" s="1185"/>
      <c r="E40" s="1186"/>
      <c r="F40" s="36">
        <v>0</v>
      </c>
      <c r="G40" s="37">
        <v>0</v>
      </c>
      <c r="H40" s="37">
        <v>0</v>
      </c>
      <c r="I40" s="37">
        <v>0</v>
      </c>
      <c r="J40" s="38">
        <v>0</v>
      </c>
      <c r="K40" s="22"/>
      <c r="L40" s="22"/>
      <c r="M40" s="22"/>
      <c r="N40" s="22"/>
      <c r="O40" s="22"/>
      <c r="P40" s="22"/>
    </row>
    <row r="41" spans="1:16" ht="39" customHeight="1" x14ac:dyDescent="0.2">
      <c r="A41" s="22"/>
      <c r="B41" s="35"/>
      <c r="C41" s="1184"/>
      <c r="D41" s="1185"/>
      <c r="E41" s="1186"/>
      <c r="F41" s="36"/>
      <c r="G41" s="37"/>
      <c r="H41" s="37"/>
      <c r="I41" s="37"/>
      <c r="J41" s="38"/>
      <c r="K41" s="22"/>
      <c r="L41" s="22"/>
      <c r="M41" s="22"/>
      <c r="N41" s="22"/>
      <c r="O41" s="22"/>
      <c r="P41" s="22"/>
    </row>
    <row r="42" spans="1:16" ht="39" customHeight="1" x14ac:dyDescent="0.2">
      <c r="A42" s="22"/>
      <c r="B42" s="39"/>
      <c r="C42" s="1184" t="s">
        <v>569</v>
      </c>
      <c r="D42" s="1185"/>
      <c r="E42" s="1186"/>
      <c r="F42" s="36" t="s">
        <v>516</v>
      </c>
      <c r="G42" s="37" t="s">
        <v>516</v>
      </c>
      <c r="H42" s="37" t="s">
        <v>516</v>
      </c>
      <c r="I42" s="37" t="s">
        <v>516</v>
      </c>
      <c r="J42" s="38" t="s">
        <v>516</v>
      </c>
      <c r="K42" s="22"/>
      <c r="L42" s="22"/>
      <c r="M42" s="22"/>
      <c r="N42" s="22"/>
      <c r="O42" s="22"/>
      <c r="P42" s="22"/>
    </row>
    <row r="43" spans="1:16" ht="39" customHeight="1" thickBot="1" x14ac:dyDescent="0.25">
      <c r="A43" s="22"/>
      <c r="B43" s="40"/>
      <c r="C43" s="1187" t="s">
        <v>570</v>
      </c>
      <c r="D43" s="1188"/>
      <c r="E43" s="1189"/>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3emcyggHoXl6ZJjkCXU191c5MkujRv/7xSg118MIYybvXJ4/XedtiTXwaMx9rdu+dVeqlhUxebBFQXq0VJHw==" saltValue="0e3VrPPke7izp2nWHzma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9" zoomScaleSheetLayoutView="55" workbookViewId="0">
      <selection activeCell="R9" sqref="W9:AL1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1020</v>
      </c>
      <c r="L45" s="60">
        <v>976</v>
      </c>
      <c r="M45" s="60">
        <v>956</v>
      </c>
      <c r="N45" s="60">
        <v>961</v>
      </c>
      <c r="O45" s="61">
        <v>951</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516</v>
      </c>
      <c r="L46" s="64" t="s">
        <v>516</v>
      </c>
      <c r="M46" s="64" t="s">
        <v>516</v>
      </c>
      <c r="N46" s="64" t="s">
        <v>516</v>
      </c>
      <c r="O46" s="65" t="s">
        <v>516</v>
      </c>
      <c r="P46" s="48"/>
      <c r="Q46" s="48"/>
      <c r="R46" s="48"/>
      <c r="S46" s="48"/>
      <c r="T46" s="48"/>
      <c r="U46" s="48"/>
    </row>
    <row r="47" spans="1:21" ht="30.75" customHeight="1" x14ac:dyDescent="0.2">
      <c r="A47" s="48"/>
      <c r="B47" s="1217"/>
      <c r="C47" s="1218"/>
      <c r="D47" s="62"/>
      <c r="E47" s="1194" t="s">
        <v>14</v>
      </c>
      <c r="F47" s="1194"/>
      <c r="G47" s="1194"/>
      <c r="H47" s="1194"/>
      <c r="I47" s="1194"/>
      <c r="J47" s="1195"/>
      <c r="K47" s="63" t="s">
        <v>516</v>
      </c>
      <c r="L47" s="64" t="s">
        <v>516</v>
      </c>
      <c r="M47" s="64" t="s">
        <v>516</v>
      </c>
      <c r="N47" s="64" t="s">
        <v>516</v>
      </c>
      <c r="O47" s="65" t="s">
        <v>516</v>
      </c>
      <c r="P47" s="48"/>
      <c r="Q47" s="48"/>
      <c r="R47" s="48"/>
      <c r="S47" s="48"/>
      <c r="T47" s="48"/>
      <c r="U47" s="48"/>
    </row>
    <row r="48" spans="1:21" ht="30.75" customHeight="1" x14ac:dyDescent="0.2">
      <c r="A48" s="48"/>
      <c r="B48" s="1217"/>
      <c r="C48" s="1218"/>
      <c r="D48" s="62"/>
      <c r="E48" s="1194" t="s">
        <v>15</v>
      </c>
      <c r="F48" s="1194"/>
      <c r="G48" s="1194"/>
      <c r="H48" s="1194"/>
      <c r="I48" s="1194"/>
      <c r="J48" s="1195"/>
      <c r="K48" s="63">
        <v>630</v>
      </c>
      <c r="L48" s="64">
        <v>607</v>
      </c>
      <c r="M48" s="64">
        <v>508</v>
      </c>
      <c r="N48" s="64">
        <v>478</v>
      </c>
      <c r="O48" s="65">
        <v>489</v>
      </c>
      <c r="P48" s="48"/>
      <c r="Q48" s="48"/>
      <c r="R48" s="48"/>
      <c r="S48" s="48"/>
      <c r="T48" s="48"/>
      <c r="U48" s="48"/>
    </row>
    <row r="49" spans="1:21" ht="30.75" customHeight="1" x14ac:dyDescent="0.2">
      <c r="A49" s="48"/>
      <c r="B49" s="1217"/>
      <c r="C49" s="1218"/>
      <c r="D49" s="62"/>
      <c r="E49" s="1194" t="s">
        <v>16</v>
      </c>
      <c r="F49" s="1194"/>
      <c r="G49" s="1194"/>
      <c r="H49" s="1194"/>
      <c r="I49" s="1194"/>
      <c r="J49" s="1195"/>
      <c r="K49" s="63">
        <v>90</v>
      </c>
      <c r="L49" s="64">
        <v>73</v>
      </c>
      <c r="M49" s="64">
        <v>65</v>
      </c>
      <c r="N49" s="64">
        <v>64</v>
      </c>
      <c r="O49" s="65">
        <v>69</v>
      </c>
      <c r="P49" s="48"/>
      <c r="Q49" s="48"/>
      <c r="R49" s="48"/>
      <c r="S49" s="48"/>
      <c r="T49" s="48"/>
      <c r="U49" s="48"/>
    </row>
    <row r="50" spans="1:21" ht="30.75" customHeight="1" x14ac:dyDescent="0.2">
      <c r="A50" s="48"/>
      <c r="B50" s="1217"/>
      <c r="C50" s="1218"/>
      <c r="D50" s="62"/>
      <c r="E50" s="1194" t="s">
        <v>17</v>
      </c>
      <c r="F50" s="1194"/>
      <c r="G50" s="1194"/>
      <c r="H50" s="1194"/>
      <c r="I50" s="1194"/>
      <c r="J50" s="1195"/>
      <c r="K50" s="63">
        <v>9</v>
      </c>
      <c r="L50" s="64">
        <v>9</v>
      </c>
      <c r="M50" s="64">
        <v>9</v>
      </c>
      <c r="N50" s="64">
        <v>5</v>
      </c>
      <c r="O50" s="65">
        <v>5</v>
      </c>
      <c r="P50" s="48"/>
      <c r="Q50" s="48"/>
      <c r="R50" s="48"/>
      <c r="S50" s="48"/>
      <c r="T50" s="48"/>
      <c r="U50" s="48"/>
    </row>
    <row r="51" spans="1:21" ht="30.75" customHeight="1" x14ac:dyDescent="0.2">
      <c r="A51" s="48"/>
      <c r="B51" s="1219"/>
      <c r="C51" s="1220"/>
      <c r="D51" s="66"/>
      <c r="E51" s="1194" t="s">
        <v>18</v>
      </c>
      <c r="F51" s="1194"/>
      <c r="G51" s="1194"/>
      <c r="H51" s="1194"/>
      <c r="I51" s="1194"/>
      <c r="J51" s="1195"/>
      <c r="K51" s="63" t="s">
        <v>516</v>
      </c>
      <c r="L51" s="64" t="s">
        <v>516</v>
      </c>
      <c r="M51" s="64" t="s">
        <v>516</v>
      </c>
      <c r="N51" s="64" t="s">
        <v>516</v>
      </c>
      <c r="O51" s="65" t="s">
        <v>516</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1240</v>
      </c>
      <c r="L52" s="64">
        <v>1247</v>
      </c>
      <c r="M52" s="64">
        <v>1230</v>
      </c>
      <c r="N52" s="64">
        <v>1214</v>
      </c>
      <c r="O52" s="65">
        <v>1180</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509</v>
      </c>
      <c r="L53" s="69">
        <v>418</v>
      </c>
      <c r="M53" s="69">
        <v>308</v>
      </c>
      <c r="N53" s="69">
        <v>294</v>
      </c>
      <c r="O53" s="70">
        <v>334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3">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200" t="s">
        <v>26</v>
      </c>
      <c r="C58" s="1201"/>
      <c r="D58" s="1206" t="s">
        <v>27</v>
      </c>
      <c r="E58" s="1207"/>
      <c r="F58" s="1207"/>
      <c r="G58" s="1207"/>
      <c r="H58" s="1207"/>
      <c r="I58" s="1207"/>
      <c r="J58" s="1208"/>
      <c r="K58" s="83"/>
      <c r="L58" s="84"/>
      <c r="M58" s="84"/>
      <c r="N58" s="84"/>
      <c r="O58" s="85"/>
    </row>
    <row r="59" spans="1:21" ht="31.5" customHeight="1" x14ac:dyDescent="0.2">
      <c r="B59" s="1202"/>
      <c r="C59" s="1203"/>
      <c r="D59" s="1209" t="s">
        <v>28</v>
      </c>
      <c r="E59" s="1210"/>
      <c r="F59" s="1210"/>
      <c r="G59" s="1210"/>
      <c r="H59" s="1210"/>
      <c r="I59" s="1210"/>
      <c r="J59" s="1211"/>
      <c r="K59" s="86"/>
      <c r="L59" s="87"/>
      <c r="M59" s="87"/>
      <c r="N59" s="87"/>
      <c r="O59" s="88"/>
    </row>
    <row r="60" spans="1:21" ht="31.5" customHeight="1" thickBot="1" x14ac:dyDescent="0.25">
      <c r="B60" s="1204"/>
      <c r="C60" s="1205"/>
      <c r="D60" s="1212" t="s">
        <v>29</v>
      </c>
      <c r="E60" s="1213"/>
      <c r="F60" s="1213"/>
      <c r="G60" s="1213"/>
      <c r="H60" s="1213"/>
      <c r="I60" s="1213"/>
      <c r="J60" s="121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nxSmWXo1PumnJ1jBfeyMFbauCPk7n90CvSNcO/87d4D2V1lpFzn08ruI3GitO1IJCdOlKntEowf71/p2SBvJw==" saltValue="8el4BlGg45+C+eLu5aT1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R9" sqref="W9:AL1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235" t="s">
        <v>32</v>
      </c>
      <c r="C41" s="1236"/>
      <c r="D41" s="105"/>
      <c r="E41" s="1237" t="s">
        <v>33</v>
      </c>
      <c r="F41" s="1237"/>
      <c r="G41" s="1237"/>
      <c r="H41" s="1238"/>
      <c r="I41" s="355">
        <v>10133</v>
      </c>
      <c r="J41" s="356">
        <v>9853</v>
      </c>
      <c r="K41" s="356">
        <v>9946</v>
      </c>
      <c r="L41" s="356">
        <v>10000</v>
      </c>
      <c r="M41" s="357">
        <v>9801</v>
      </c>
    </row>
    <row r="42" spans="2:13" ht="27.75" customHeight="1" x14ac:dyDescent="0.2">
      <c r="B42" s="1225"/>
      <c r="C42" s="1226"/>
      <c r="D42" s="106"/>
      <c r="E42" s="1229" t="s">
        <v>34</v>
      </c>
      <c r="F42" s="1229"/>
      <c r="G42" s="1229"/>
      <c r="H42" s="1230"/>
      <c r="I42" s="358">
        <v>90</v>
      </c>
      <c r="J42" s="359">
        <v>66</v>
      </c>
      <c r="K42" s="359">
        <v>42</v>
      </c>
      <c r="L42" s="359">
        <v>22</v>
      </c>
      <c r="M42" s="360">
        <v>2</v>
      </c>
    </row>
    <row r="43" spans="2:13" ht="27.75" customHeight="1" x14ac:dyDescent="0.2">
      <c r="B43" s="1225"/>
      <c r="C43" s="1226"/>
      <c r="D43" s="106"/>
      <c r="E43" s="1229" t="s">
        <v>35</v>
      </c>
      <c r="F43" s="1229"/>
      <c r="G43" s="1229"/>
      <c r="H43" s="1230"/>
      <c r="I43" s="358">
        <v>9030</v>
      </c>
      <c r="J43" s="359">
        <v>8888</v>
      </c>
      <c r="K43" s="359">
        <v>8549</v>
      </c>
      <c r="L43" s="359">
        <v>7981</v>
      </c>
      <c r="M43" s="360">
        <v>7302</v>
      </c>
    </row>
    <row r="44" spans="2:13" ht="27.75" customHeight="1" x14ac:dyDescent="0.2">
      <c r="B44" s="1225"/>
      <c r="C44" s="1226"/>
      <c r="D44" s="106"/>
      <c r="E44" s="1229" t="s">
        <v>36</v>
      </c>
      <c r="F44" s="1229"/>
      <c r="G44" s="1229"/>
      <c r="H44" s="1230"/>
      <c r="I44" s="358">
        <v>488</v>
      </c>
      <c r="J44" s="359">
        <v>439</v>
      </c>
      <c r="K44" s="359">
        <v>376</v>
      </c>
      <c r="L44" s="359">
        <v>379</v>
      </c>
      <c r="M44" s="360">
        <v>322</v>
      </c>
    </row>
    <row r="45" spans="2:13" ht="27.75" customHeight="1" x14ac:dyDescent="0.2">
      <c r="B45" s="1225"/>
      <c r="C45" s="1226"/>
      <c r="D45" s="106"/>
      <c r="E45" s="1229" t="s">
        <v>37</v>
      </c>
      <c r="F45" s="1229"/>
      <c r="G45" s="1229"/>
      <c r="H45" s="1230"/>
      <c r="I45" s="358">
        <v>1130</v>
      </c>
      <c r="J45" s="359">
        <v>1127</v>
      </c>
      <c r="K45" s="359">
        <v>1110</v>
      </c>
      <c r="L45" s="359">
        <v>1036</v>
      </c>
      <c r="M45" s="360">
        <v>1037</v>
      </c>
    </row>
    <row r="46" spans="2:13" ht="27.75" customHeight="1" x14ac:dyDescent="0.2">
      <c r="B46" s="1225"/>
      <c r="C46" s="1226"/>
      <c r="D46" s="107"/>
      <c r="E46" s="1229" t="s">
        <v>38</v>
      </c>
      <c r="F46" s="1229"/>
      <c r="G46" s="1229"/>
      <c r="H46" s="1230"/>
      <c r="I46" s="358" t="s">
        <v>516</v>
      </c>
      <c r="J46" s="359" t="s">
        <v>516</v>
      </c>
      <c r="K46" s="359" t="s">
        <v>516</v>
      </c>
      <c r="L46" s="359" t="s">
        <v>516</v>
      </c>
      <c r="M46" s="360" t="s">
        <v>516</v>
      </c>
    </row>
    <row r="47" spans="2:13" ht="27.75" customHeight="1" x14ac:dyDescent="0.2">
      <c r="B47" s="1225"/>
      <c r="C47" s="1226"/>
      <c r="D47" s="108"/>
      <c r="E47" s="1239" t="s">
        <v>39</v>
      </c>
      <c r="F47" s="1240"/>
      <c r="G47" s="1240"/>
      <c r="H47" s="1241"/>
      <c r="I47" s="358" t="s">
        <v>516</v>
      </c>
      <c r="J47" s="359" t="s">
        <v>516</v>
      </c>
      <c r="K47" s="359" t="s">
        <v>516</v>
      </c>
      <c r="L47" s="359" t="s">
        <v>516</v>
      </c>
      <c r="M47" s="360" t="s">
        <v>516</v>
      </c>
    </row>
    <row r="48" spans="2:13" ht="27.75" customHeight="1" x14ac:dyDescent="0.2">
      <c r="B48" s="1225"/>
      <c r="C48" s="1226"/>
      <c r="D48" s="106"/>
      <c r="E48" s="1229" t="s">
        <v>40</v>
      </c>
      <c r="F48" s="1229"/>
      <c r="G48" s="1229"/>
      <c r="H48" s="1230"/>
      <c r="I48" s="358" t="s">
        <v>516</v>
      </c>
      <c r="J48" s="359" t="s">
        <v>516</v>
      </c>
      <c r="K48" s="359" t="s">
        <v>516</v>
      </c>
      <c r="L48" s="359" t="s">
        <v>516</v>
      </c>
      <c r="M48" s="360" t="s">
        <v>516</v>
      </c>
    </row>
    <row r="49" spans="2:13" ht="27.75" customHeight="1" x14ac:dyDescent="0.2">
      <c r="B49" s="1227"/>
      <c r="C49" s="1228"/>
      <c r="D49" s="106"/>
      <c r="E49" s="1229" t="s">
        <v>41</v>
      </c>
      <c r="F49" s="1229"/>
      <c r="G49" s="1229"/>
      <c r="H49" s="1230"/>
      <c r="I49" s="358" t="s">
        <v>516</v>
      </c>
      <c r="J49" s="359" t="s">
        <v>516</v>
      </c>
      <c r="K49" s="359" t="s">
        <v>516</v>
      </c>
      <c r="L49" s="359" t="s">
        <v>516</v>
      </c>
      <c r="M49" s="360" t="s">
        <v>516</v>
      </c>
    </row>
    <row r="50" spans="2:13" ht="27.75" customHeight="1" x14ac:dyDescent="0.2">
      <c r="B50" s="1223" t="s">
        <v>42</v>
      </c>
      <c r="C50" s="1224"/>
      <c r="D50" s="109"/>
      <c r="E50" s="1229" t="s">
        <v>43</v>
      </c>
      <c r="F50" s="1229"/>
      <c r="G50" s="1229"/>
      <c r="H50" s="1230"/>
      <c r="I50" s="358">
        <v>5084</v>
      </c>
      <c r="J50" s="359">
        <v>4830</v>
      </c>
      <c r="K50" s="359">
        <v>5520</v>
      </c>
      <c r="L50" s="359">
        <v>6472</v>
      </c>
      <c r="M50" s="360">
        <v>7650</v>
      </c>
    </row>
    <row r="51" spans="2:13" ht="27.75" customHeight="1" x14ac:dyDescent="0.2">
      <c r="B51" s="1225"/>
      <c r="C51" s="1226"/>
      <c r="D51" s="106"/>
      <c r="E51" s="1229" t="s">
        <v>44</v>
      </c>
      <c r="F51" s="1229"/>
      <c r="G51" s="1229"/>
      <c r="H51" s="1230"/>
      <c r="I51" s="358">
        <v>142</v>
      </c>
      <c r="J51" s="359">
        <v>114</v>
      </c>
      <c r="K51" s="359">
        <v>81</v>
      </c>
      <c r="L51" s="359">
        <v>49</v>
      </c>
      <c r="M51" s="360">
        <v>30</v>
      </c>
    </row>
    <row r="52" spans="2:13" ht="27.75" customHeight="1" x14ac:dyDescent="0.2">
      <c r="B52" s="1227"/>
      <c r="C52" s="1228"/>
      <c r="D52" s="106"/>
      <c r="E52" s="1229" t="s">
        <v>45</v>
      </c>
      <c r="F52" s="1229"/>
      <c r="G52" s="1229"/>
      <c r="H52" s="1230"/>
      <c r="I52" s="358">
        <v>15132</v>
      </c>
      <c r="J52" s="359">
        <v>14911</v>
      </c>
      <c r="K52" s="359">
        <v>14709</v>
      </c>
      <c r="L52" s="359">
        <v>14624</v>
      </c>
      <c r="M52" s="360">
        <v>14025</v>
      </c>
    </row>
    <row r="53" spans="2:13" ht="27.75" customHeight="1" thickBot="1" x14ac:dyDescent="0.25">
      <c r="B53" s="1231" t="s">
        <v>46</v>
      </c>
      <c r="C53" s="1232"/>
      <c r="D53" s="110"/>
      <c r="E53" s="1233" t="s">
        <v>47</v>
      </c>
      <c r="F53" s="1233"/>
      <c r="G53" s="1233"/>
      <c r="H53" s="1234"/>
      <c r="I53" s="361">
        <v>514</v>
      </c>
      <c r="J53" s="362">
        <v>519</v>
      </c>
      <c r="K53" s="362">
        <v>-286</v>
      </c>
      <c r="L53" s="362">
        <v>-1726</v>
      </c>
      <c r="M53" s="363">
        <v>-3241</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uUOs55wxxmJXjvAvsvDWKYOLjwctZdFtJjtrJxjH9feAEmMwsZS30LwB4S7laz6teoqojv0ed+W2OiOzT4etgA==" saltValue="mDF7Tm5rrrs9WsPtd9j3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R9" sqref="W9:AL1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558</v>
      </c>
      <c r="G54" s="119" t="s">
        <v>559</v>
      </c>
      <c r="H54" s="120" t="s">
        <v>560</v>
      </c>
    </row>
    <row r="55" spans="2:8" ht="52.5" customHeight="1" x14ac:dyDescent="0.2">
      <c r="B55" s="121"/>
      <c r="C55" s="1250" t="s">
        <v>50</v>
      </c>
      <c r="D55" s="1250"/>
      <c r="E55" s="1251"/>
      <c r="F55" s="122">
        <v>2176</v>
      </c>
      <c r="G55" s="122">
        <v>2190</v>
      </c>
      <c r="H55" s="123">
        <v>2381</v>
      </c>
    </row>
    <row r="56" spans="2:8" ht="52.5" customHeight="1" x14ac:dyDescent="0.2">
      <c r="B56" s="124"/>
      <c r="C56" s="1252" t="s">
        <v>51</v>
      </c>
      <c r="D56" s="1252"/>
      <c r="E56" s="1253"/>
      <c r="F56" s="125">
        <v>912</v>
      </c>
      <c r="G56" s="125">
        <v>1515</v>
      </c>
      <c r="H56" s="126">
        <v>1789</v>
      </c>
    </row>
    <row r="57" spans="2:8" ht="53.25" customHeight="1" x14ac:dyDescent="0.2">
      <c r="B57" s="124"/>
      <c r="C57" s="1254" t="s">
        <v>52</v>
      </c>
      <c r="D57" s="1254"/>
      <c r="E57" s="1255"/>
      <c r="F57" s="127">
        <v>1994</v>
      </c>
      <c r="G57" s="127">
        <v>2241</v>
      </c>
      <c r="H57" s="128">
        <v>2902</v>
      </c>
    </row>
    <row r="58" spans="2:8" ht="45.75" customHeight="1" x14ac:dyDescent="0.2">
      <c r="B58" s="129"/>
      <c r="C58" s="1242" t="s">
        <v>592</v>
      </c>
      <c r="D58" s="1243"/>
      <c r="E58" s="1244"/>
      <c r="F58" s="364">
        <v>402</v>
      </c>
      <c r="G58" s="130">
        <v>599</v>
      </c>
      <c r="H58" s="131">
        <v>1211</v>
      </c>
    </row>
    <row r="59" spans="2:8" ht="45.75" customHeight="1" x14ac:dyDescent="0.2">
      <c r="B59" s="129"/>
      <c r="C59" s="1242" t="s">
        <v>591</v>
      </c>
      <c r="D59" s="1243"/>
      <c r="E59" s="1244"/>
      <c r="F59" s="364">
        <v>1052</v>
      </c>
      <c r="G59" s="130">
        <v>1102</v>
      </c>
      <c r="H59" s="131">
        <v>1153</v>
      </c>
    </row>
    <row r="60" spans="2:8" ht="45.75" customHeight="1" x14ac:dyDescent="0.2">
      <c r="B60" s="129"/>
      <c r="C60" s="1242" t="s">
        <v>588</v>
      </c>
      <c r="D60" s="1243"/>
      <c r="E60" s="1244"/>
      <c r="F60" s="364">
        <v>301</v>
      </c>
      <c r="G60" s="130">
        <v>301</v>
      </c>
      <c r="H60" s="131">
        <v>301</v>
      </c>
    </row>
    <row r="61" spans="2:8" ht="45.75" customHeight="1" x14ac:dyDescent="0.2">
      <c r="B61" s="129"/>
      <c r="C61" s="1242" t="s">
        <v>589</v>
      </c>
      <c r="D61" s="1243"/>
      <c r="E61" s="1244"/>
      <c r="F61" s="364">
        <v>72</v>
      </c>
      <c r="G61" s="130">
        <v>69</v>
      </c>
      <c r="H61" s="131">
        <v>67</v>
      </c>
    </row>
    <row r="62" spans="2:8" ht="45.75" customHeight="1" thickBot="1" x14ac:dyDescent="0.25">
      <c r="B62" s="132"/>
      <c r="C62" s="1245" t="s">
        <v>590</v>
      </c>
      <c r="D62" s="1246"/>
      <c r="E62" s="1247"/>
      <c r="F62" s="365">
        <v>60</v>
      </c>
      <c r="G62" s="133">
        <v>60</v>
      </c>
      <c r="H62" s="134">
        <v>63</v>
      </c>
    </row>
    <row r="63" spans="2:8" ht="52.5" customHeight="1" thickBot="1" x14ac:dyDescent="0.25">
      <c r="B63" s="135"/>
      <c r="C63" s="1248" t="s">
        <v>53</v>
      </c>
      <c r="D63" s="1248"/>
      <c r="E63" s="1249"/>
      <c r="F63" s="136">
        <v>5082</v>
      </c>
      <c r="G63" s="136">
        <v>5947</v>
      </c>
      <c r="H63" s="137">
        <v>7072</v>
      </c>
    </row>
    <row r="64" spans="2:8" ht="13" x14ac:dyDescent="0.2"/>
  </sheetData>
  <sheetProtection algorithmName="SHA-512" hashValue="PDGhhzeZN3I4h4MkLaYj0NA5Kykpo87uXeMtSuUYqSCwYiu++ZxfLblWpzKN1ptSZti4qe8dDfXBRM4LKbHyLg==" saltValue="l3NjU3BLjUD7yKEOBjJC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8C0A-FE33-4A0C-BBBD-EED18609971F}">
  <sheetPr>
    <pageSetUpPr fitToPage="1"/>
  </sheetPr>
  <dimension ref="A1:DE85"/>
  <sheetViews>
    <sheetView showGridLines="0" zoomScale="70" zoomScaleNormal="70" zoomScaleSheetLayoutView="55" workbookViewId="0">
      <selection activeCell="R9" sqref="W9:AL11"/>
    </sheetView>
  </sheetViews>
  <sheetFormatPr defaultColWidth="0" defaultRowHeight="13.5" customHeight="1" zeroHeight="1" x14ac:dyDescent="0.2"/>
  <cols>
    <col min="1" max="1" width="6.36328125" style="368" customWidth="1"/>
    <col min="2" max="107" width="2.453125" style="368" customWidth="1"/>
    <col min="108" max="108" width="6.08984375" style="375" customWidth="1"/>
    <col min="109" max="109" width="5.90625" style="374" customWidth="1"/>
    <col min="110" max="16384" width="8.6328125" style="368" hidden="1"/>
  </cols>
  <sheetData>
    <row r="1" spans="1:109" ht="42.75" customHeight="1" x14ac:dyDescent="0.2">
      <c r="A1" s="366"/>
      <c r="B1" s="367"/>
      <c r="DD1" s="368"/>
      <c r="DE1" s="368"/>
    </row>
    <row r="2" spans="1:109" ht="25.5" customHeight="1" x14ac:dyDescent="0.2">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09" ht="25.5" customHeight="1" x14ac:dyDescent="0.2">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09" s="259" customFormat="1" ht="13" x14ac:dyDescent="0.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row>
    <row r="5" spans="1:109" s="259" customFormat="1" ht="13" x14ac:dyDescent="0.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row>
    <row r="6" spans="1:109" s="259" customFormat="1" ht="13" x14ac:dyDescent="0.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row>
    <row r="7" spans="1:109" s="259" customFormat="1" ht="13" x14ac:dyDescent="0.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row>
    <row r="8" spans="1:109" s="259" customFormat="1" ht="13" x14ac:dyDescent="0.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row>
    <row r="9" spans="1:109" s="259" customFormat="1" ht="13" x14ac:dyDescent="0.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row>
    <row r="10" spans="1:109" s="259" customFormat="1" ht="13" x14ac:dyDescent="0.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row>
    <row r="11" spans="1:109" s="259" customFormat="1" ht="13" x14ac:dyDescent="0.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row>
    <row r="12" spans="1:109" s="259" customFormat="1" ht="13" x14ac:dyDescent="0.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row>
    <row r="13" spans="1:109" s="259" customFormat="1" ht="13" x14ac:dyDescent="0.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row>
    <row r="14" spans="1:109" s="259" customFormat="1" ht="13" x14ac:dyDescent="0.2">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row>
    <row r="15" spans="1:109" s="259" customFormat="1" ht="13" x14ac:dyDescent="0.2">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row>
    <row r="16" spans="1:109" s="259" customFormat="1" ht="13" x14ac:dyDescent="0.2">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row>
    <row r="17" spans="1:109" s="259" customFormat="1" ht="13" x14ac:dyDescent="0.2">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row>
    <row r="18" spans="1:109" s="259" customFormat="1" ht="13" x14ac:dyDescent="0.2">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row>
    <row r="19" spans="1:109" ht="13" x14ac:dyDescent="0.2">
      <c r="DD19" s="368"/>
      <c r="DE19" s="368"/>
    </row>
    <row r="20" spans="1:109" ht="13" x14ac:dyDescent="0.2">
      <c r="DD20" s="368"/>
      <c r="DE20" s="368"/>
    </row>
    <row r="21" spans="1:109" ht="17.25" customHeight="1" x14ac:dyDescent="0.2">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row>
    <row r="22" spans="1:109" ht="17.25" customHeight="1" x14ac:dyDescent="0.2">
      <c r="B22" s="374"/>
    </row>
    <row r="23" spans="1:109" ht="13" x14ac:dyDescent="0.2">
      <c r="B23" s="374"/>
    </row>
    <row r="24" spans="1:109" ht="13" x14ac:dyDescent="0.2">
      <c r="B24" s="374"/>
    </row>
    <row r="25" spans="1:109" ht="13" x14ac:dyDescent="0.2">
      <c r="B25" s="374"/>
    </row>
    <row r="26" spans="1:109" ht="13" x14ac:dyDescent="0.2">
      <c r="B26" s="374"/>
    </row>
    <row r="27" spans="1:109" ht="13" x14ac:dyDescent="0.2">
      <c r="B27" s="374"/>
    </row>
    <row r="28" spans="1:109" ht="13" x14ac:dyDescent="0.2">
      <c r="B28" s="374"/>
    </row>
    <row r="29" spans="1:109" ht="13" x14ac:dyDescent="0.2">
      <c r="B29" s="374"/>
    </row>
    <row r="30" spans="1:109" ht="13" x14ac:dyDescent="0.2">
      <c r="B30" s="374"/>
    </row>
    <row r="31" spans="1:109" ht="13" x14ac:dyDescent="0.2">
      <c r="B31" s="374"/>
    </row>
    <row r="32" spans="1:109" ht="13" x14ac:dyDescent="0.2">
      <c r="B32" s="374"/>
    </row>
    <row r="33" spans="2:109" ht="13" x14ac:dyDescent="0.2">
      <c r="B33" s="374"/>
    </row>
    <row r="34" spans="2:109" ht="13" x14ac:dyDescent="0.2">
      <c r="B34" s="374"/>
    </row>
    <row r="35" spans="2:109" ht="13" x14ac:dyDescent="0.2">
      <c r="B35" s="374"/>
    </row>
    <row r="36" spans="2:109" ht="13" x14ac:dyDescent="0.2">
      <c r="B36" s="374"/>
    </row>
    <row r="37" spans="2:109" ht="13" x14ac:dyDescent="0.2">
      <c r="B37" s="374"/>
    </row>
    <row r="38" spans="2:109" ht="13" x14ac:dyDescent="0.2">
      <c r="B38" s="374"/>
    </row>
    <row r="39" spans="2:109" ht="13"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x14ac:dyDescent="0.2">
      <c r="B40" s="379"/>
      <c r="DD40" s="379"/>
      <c r="DE40" s="368"/>
    </row>
    <row r="41" spans="2:109" ht="16.5" x14ac:dyDescent="0.2">
      <c r="B41" s="380" t="s">
        <v>593</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ht="13" x14ac:dyDescent="0.2">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68" t="s">
        <v>595</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374"/>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374"/>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374"/>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374"/>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x14ac:dyDescent="0.2">
      <c r="B49" s="374"/>
      <c r="AN49" s="368" t="s">
        <v>596</v>
      </c>
    </row>
    <row r="50" spans="1:109" ht="13" x14ac:dyDescent="0.2">
      <c r="B50" s="374"/>
      <c r="G50" s="1262"/>
      <c r="H50" s="1262"/>
      <c r="I50" s="1262"/>
      <c r="J50" s="1262"/>
      <c r="K50" s="384"/>
      <c r="L50" s="384"/>
      <c r="M50" s="385"/>
      <c r="N50" s="385"/>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1" t="s">
        <v>556</v>
      </c>
      <c r="BQ50" s="1261"/>
      <c r="BR50" s="1261"/>
      <c r="BS50" s="1261"/>
      <c r="BT50" s="1261"/>
      <c r="BU50" s="1261"/>
      <c r="BV50" s="1261"/>
      <c r="BW50" s="1261"/>
      <c r="BX50" s="1261" t="s">
        <v>557</v>
      </c>
      <c r="BY50" s="1261"/>
      <c r="BZ50" s="1261"/>
      <c r="CA50" s="1261"/>
      <c r="CB50" s="1261"/>
      <c r="CC50" s="1261"/>
      <c r="CD50" s="1261"/>
      <c r="CE50" s="1261"/>
      <c r="CF50" s="1261" t="s">
        <v>558</v>
      </c>
      <c r="CG50" s="1261"/>
      <c r="CH50" s="1261"/>
      <c r="CI50" s="1261"/>
      <c r="CJ50" s="1261"/>
      <c r="CK50" s="1261"/>
      <c r="CL50" s="1261"/>
      <c r="CM50" s="1261"/>
      <c r="CN50" s="1261" t="s">
        <v>559</v>
      </c>
      <c r="CO50" s="1261"/>
      <c r="CP50" s="1261"/>
      <c r="CQ50" s="1261"/>
      <c r="CR50" s="1261"/>
      <c r="CS50" s="1261"/>
      <c r="CT50" s="1261"/>
      <c r="CU50" s="1261"/>
      <c r="CV50" s="1261" t="s">
        <v>560</v>
      </c>
      <c r="CW50" s="1261"/>
      <c r="CX50" s="1261"/>
      <c r="CY50" s="1261"/>
      <c r="CZ50" s="1261"/>
      <c r="DA50" s="1261"/>
      <c r="DB50" s="1261"/>
      <c r="DC50" s="1261"/>
    </row>
    <row r="51" spans="1:109" ht="13.5" customHeight="1" x14ac:dyDescent="0.2">
      <c r="B51" s="374"/>
      <c r="G51" s="1264"/>
      <c r="H51" s="1264"/>
      <c r="I51" s="1277"/>
      <c r="J51" s="1277"/>
      <c r="K51" s="1263"/>
      <c r="L51" s="1263"/>
      <c r="M51" s="1263"/>
      <c r="N51" s="1263"/>
      <c r="AM51" s="383"/>
      <c r="AN51" s="1259" t="s">
        <v>597</v>
      </c>
      <c r="AO51" s="1259"/>
      <c r="AP51" s="1259"/>
      <c r="AQ51" s="1259"/>
      <c r="AR51" s="1259"/>
      <c r="AS51" s="1259"/>
      <c r="AT51" s="1259"/>
      <c r="AU51" s="1259"/>
      <c r="AV51" s="1259"/>
      <c r="AW51" s="1259"/>
      <c r="AX51" s="1259"/>
      <c r="AY51" s="1259"/>
      <c r="AZ51" s="1259"/>
      <c r="BA51" s="1259"/>
      <c r="BB51" s="1259" t="s">
        <v>598</v>
      </c>
      <c r="BC51" s="1259"/>
      <c r="BD51" s="1259"/>
      <c r="BE51" s="1259"/>
      <c r="BF51" s="1259"/>
      <c r="BG51" s="1259"/>
      <c r="BH51" s="1259"/>
      <c r="BI51" s="1259"/>
      <c r="BJ51" s="1259"/>
      <c r="BK51" s="1259"/>
      <c r="BL51" s="1259"/>
      <c r="BM51" s="1259"/>
      <c r="BN51" s="1259"/>
      <c r="BO51" s="1259"/>
      <c r="BP51" s="1256">
        <v>7.9</v>
      </c>
      <c r="BQ51" s="1256"/>
      <c r="BR51" s="1256"/>
      <c r="BS51" s="1256"/>
      <c r="BT51" s="1256"/>
      <c r="BU51" s="1256"/>
      <c r="BV51" s="1256"/>
      <c r="BW51" s="1256"/>
      <c r="BX51" s="1256">
        <v>7.9</v>
      </c>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ht="13" x14ac:dyDescent="0.2">
      <c r="B52" s="374"/>
      <c r="G52" s="1264"/>
      <c r="H52" s="1264"/>
      <c r="I52" s="1277"/>
      <c r="J52" s="1277"/>
      <c r="K52" s="1263"/>
      <c r="L52" s="1263"/>
      <c r="M52" s="1263"/>
      <c r="N52" s="1263"/>
      <c r="AM52" s="383"/>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382"/>
      <c r="B53" s="374"/>
      <c r="G53" s="1264"/>
      <c r="H53" s="1264"/>
      <c r="I53" s="1262"/>
      <c r="J53" s="1262"/>
      <c r="K53" s="1263"/>
      <c r="L53" s="1263"/>
      <c r="M53" s="1263"/>
      <c r="N53" s="1263"/>
      <c r="AM53" s="383"/>
      <c r="AN53" s="1259"/>
      <c r="AO53" s="1259"/>
      <c r="AP53" s="1259"/>
      <c r="AQ53" s="1259"/>
      <c r="AR53" s="1259"/>
      <c r="AS53" s="1259"/>
      <c r="AT53" s="1259"/>
      <c r="AU53" s="1259"/>
      <c r="AV53" s="1259"/>
      <c r="AW53" s="1259"/>
      <c r="AX53" s="1259"/>
      <c r="AY53" s="1259"/>
      <c r="AZ53" s="1259"/>
      <c r="BA53" s="1259"/>
      <c r="BB53" s="1259" t="s">
        <v>599</v>
      </c>
      <c r="BC53" s="1259"/>
      <c r="BD53" s="1259"/>
      <c r="BE53" s="1259"/>
      <c r="BF53" s="1259"/>
      <c r="BG53" s="1259"/>
      <c r="BH53" s="1259"/>
      <c r="BI53" s="1259"/>
      <c r="BJ53" s="1259"/>
      <c r="BK53" s="1259"/>
      <c r="BL53" s="1259"/>
      <c r="BM53" s="1259"/>
      <c r="BN53" s="1259"/>
      <c r="BO53" s="1259"/>
      <c r="BP53" s="1256">
        <v>54.3</v>
      </c>
      <c r="BQ53" s="1256"/>
      <c r="BR53" s="1256"/>
      <c r="BS53" s="1256"/>
      <c r="BT53" s="1256"/>
      <c r="BU53" s="1256"/>
      <c r="BV53" s="1256"/>
      <c r="BW53" s="1256"/>
      <c r="BX53" s="1256">
        <v>55.7</v>
      </c>
      <c r="BY53" s="1256"/>
      <c r="BZ53" s="1256"/>
      <c r="CA53" s="1256"/>
      <c r="CB53" s="1256"/>
      <c r="CC53" s="1256"/>
      <c r="CD53" s="1256"/>
      <c r="CE53" s="1256"/>
      <c r="CF53" s="1256">
        <v>57.3</v>
      </c>
      <c r="CG53" s="1256"/>
      <c r="CH53" s="1256"/>
      <c r="CI53" s="1256"/>
      <c r="CJ53" s="1256"/>
      <c r="CK53" s="1256"/>
      <c r="CL53" s="1256"/>
      <c r="CM53" s="1256"/>
      <c r="CN53" s="1256">
        <v>58.8</v>
      </c>
      <c r="CO53" s="1256"/>
      <c r="CP53" s="1256"/>
      <c r="CQ53" s="1256"/>
      <c r="CR53" s="1256"/>
      <c r="CS53" s="1256"/>
      <c r="CT53" s="1256"/>
      <c r="CU53" s="1256"/>
      <c r="CV53" s="1256">
        <v>59.2</v>
      </c>
      <c r="CW53" s="1256"/>
      <c r="CX53" s="1256"/>
      <c r="CY53" s="1256"/>
      <c r="CZ53" s="1256"/>
      <c r="DA53" s="1256"/>
      <c r="DB53" s="1256"/>
      <c r="DC53" s="1256"/>
    </row>
    <row r="54" spans="1:109" ht="13" x14ac:dyDescent="0.2">
      <c r="A54" s="382"/>
      <c r="B54" s="374"/>
      <c r="G54" s="1264"/>
      <c r="H54" s="1264"/>
      <c r="I54" s="1262"/>
      <c r="J54" s="1262"/>
      <c r="K54" s="1263"/>
      <c r="L54" s="1263"/>
      <c r="M54" s="1263"/>
      <c r="N54" s="1263"/>
      <c r="AM54" s="383"/>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382"/>
      <c r="B55" s="374"/>
      <c r="G55" s="1262"/>
      <c r="H55" s="1262"/>
      <c r="I55" s="1262"/>
      <c r="J55" s="1262"/>
      <c r="K55" s="1263"/>
      <c r="L55" s="1263"/>
      <c r="M55" s="1263"/>
      <c r="N55" s="1263"/>
      <c r="AN55" s="1261" t="s">
        <v>600</v>
      </c>
      <c r="AO55" s="1261"/>
      <c r="AP55" s="1261"/>
      <c r="AQ55" s="1261"/>
      <c r="AR55" s="1261"/>
      <c r="AS55" s="1261"/>
      <c r="AT55" s="1261"/>
      <c r="AU55" s="1261"/>
      <c r="AV55" s="1261"/>
      <c r="AW55" s="1261"/>
      <c r="AX55" s="1261"/>
      <c r="AY55" s="1261"/>
      <c r="AZ55" s="1261"/>
      <c r="BA55" s="1261"/>
      <c r="BB55" s="1259" t="s">
        <v>598</v>
      </c>
      <c r="BC55" s="1259"/>
      <c r="BD55" s="1259"/>
      <c r="BE55" s="1259"/>
      <c r="BF55" s="1259"/>
      <c r="BG55" s="1259"/>
      <c r="BH55" s="1259"/>
      <c r="BI55" s="1259"/>
      <c r="BJ55" s="1259"/>
      <c r="BK55" s="1259"/>
      <c r="BL55" s="1259"/>
      <c r="BM55" s="1259"/>
      <c r="BN55" s="1259"/>
      <c r="BO55" s="1259"/>
      <c r="BP55" s="1256">
        <v>52.7</v>
      </c>
      <c r="BQ55" s="1256"/>
      <c r="BR55" s="1256"/>
      <c r="BS55" s="1256"/>
      <c r="BT55" s="1256"/>
      <c r="BU55" s="1256"/>
      <c r="BV55" s="1256"/>
      <c r="BW55" s="1256"/>
      <c r="BX55" s="1256">
        <v>49.7</v>
      </c>
      <c r="BY55" s="1256"/>
      <c r="BZ55" s="1256"/>
      <c r="CA55" s="1256"/>
      <c r="CB55" s="1256"/>
      <c r="CC55" s="1256"/>
      <c r="CD55" s="1256"/>
      <c r="CE55" s="1256"/>
      <c r="CF55" s="1256">
        <v>37.299999999999997</v>
      </c>
      <c r="CG55" s="1256"/>
      <c r="CH55" s="1256"/>
      <c r="CI55" s="1256"/>
      <c r="CJ55" s="1256"/>
      <c r="CK55" s="1256"/>
      <c r="CL55" s="1256"/>
      <c r="CM55" s="1256"/>
      <c r="CN55" s="1256">
        <v>25.1</v>
      </c>
      <c r="CO55" s="1256"/>
      <c r="CP55" s="1256"/>
      <c r="CQ55" s="1256"/>
      <c r="CR55" s="1256"/>
      <c r="CS55" s="1256"/>
      <c r="CT55" s="1256"/>
      <c r="CU55" s="1256"/>
      <c r="CV55" s="1256">
        <v>17.600000000000001</v>
      </c>
      <c r="CW55" s="1256"/>
      <c r="CX55" s="1256"/>
      <c r="CY55" s="1256"/>
      <c r="CZ55" s="1256"/>
      <c r="DA55" s="1256"/>
      <c r="DB55" s="1256"/>
      <c r="DC55" s="1256"/>
    </row>
    <row r="56" spans="1:109" ht="13" x14ac:dyDescent="0.2">
      <c r="A56" s="382"/>
      <c r="B56" s="374"/>
      <c r="G56" s="1262"/>
      <c r="H56" s="1262"/>
      <c r="I56" s="1262"/>
      <c r="J56" s="1262"/>
      <c r="K56" s="1263"/>
      <c r="L56" s="1263"/>
      <c r="M56" s="1263"/>
      <c r="N56" s="1263"/>
      <c r="AN56" s="1261"/>
      <c r="AO56" s="1261"/>
      <c r="AP56" s="1261"/>
      <c r="AQ56" s="1261"/>
      <c r="AR56" s="1261"/>
      <c r="AS56" s="1261"/>
      <c r="AT56" s="1261"/>
      <c r="AU56" s="1261"/>
      <c r="AV56" s="1261"/>
      <c r="AW56" s="1261"/>
      <c r="AX56" s="1261"/>
      <c r="AY56" s="1261"/>
      <c r="AZ56" s="1261"/>
      <c r="BA56" s="1261"/>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2" customFormat="1" ht="13" x14ac:dyDescent="0.2">
      <c r="B57" s="386"/>
      <c r="G57" s="1262"/>
      <c r="H57" s="1262"/>
      <c r="I57" s="1257"/>
      <c r="J57" s="1257"/>
      <c r="K57" s="1263"/>
      <c r="L57" s="1263"/>
      <c r="M57" s="1263"/>
      <c r="N57" s="1263"/>
      <c r="AM57" s="368"/>
      <c r="AN57" s="1261"/>
      <c r="AO57" s="1261"/>
      <c r="AP57" s="1261"/>
      <c r="AQ57" s="1261"/>
      <c r="AR57" s="1261"/>
      <c r="AS57" s="1261"/>
      <c r="AT57" s="1261"/>
      <c r="AU57" s="1261"/>
      <c r="AV57" s="1261"/>
      <c r="AW57" s="1261"/>
      <c r="AX57" s="1261"/>
      <c r="AY57" s="1261"/>
      <c r="AZ57" s="1261"/>
      <c r="BA57" s="1261"/>
      <c r="BB57" s="1259" t="s">
        <v>599</v>
      </c>
      <c r="BC57" s="1259"/>
      <c r="BD57" s="1259"/>
      <c r="BE57" s="1259"/>
      <c r="BF57" s="1259"/>
      <c r="BG57" s="1259"/>
      <c r="BH57" s="1259"/>
      <c r="BI57" s="1259"/>
      <c r="BJ57" s="1259"/>
      <c r="BK57" s="1259"/>
      <c r="BL57" s="1259"/>
      <c r="BM57" s="1259"/>
      <c r="BN57" s="1259"/>
      <c r="BO57" s="1259"/>
      <c r="BP57" s="1256">
        <v>59.9</v>
      </c>
      <c r="BQ57" s="1256"/>
      <c r="BR57" s="1256"/>
      <c r="BS57" s="1256"/>
      <c r="BT57" s="1256"/>
      <c r="BU57" s="1256"/>
      <c r="BV57" s="1256"/>
      <c r="BW57" s="1256"/>
      <c r="BX57" s="1256">
        <v>60.2</v>
      </c>
      <c r="BY57" s="1256"/>
      <c r="BZ57" s="1256"/>
      <c r="CA57" s="1256"/>
      <c r="CB57" s="1256"/>
      <c r="CC57" s="1256"/>
      <c r="CD57" s="1256"/>
      <c r="CE57" s="1256"/>
      <c r="CF57" s="1256">
        <v>62</v>
      </c>
      <c r="CG57" s="1256"/>
      <c r="CH57" s="1256"/>
      <c r="CI57" s="1256"/>
      <c r="CJ57" s="1256"/>
      <c r="CK57" s="1256"/>
      <c r="CL57" s="1256"/>
      <c r="CM57" s="1256"/>
      <c r="CN57" s="1256">
        <v>63.2</v>
      </c>
      <c r="CO57" s="1256"/>
      <c r="CP57" s="1256"/>
      <c r="CQ57" s="1256"/>
      <c r="CR57" s="1256"/>
      <c r="CS57" s="1256"/>
      <c r="CT57" s="1256"/>
      <c r="CU57" s="1256"/>
      <c r="CV57" s="1256">
        <v>65.2</v>
      </c>
      <c r="CW57" s="1256"/>
      <c r="CX57" s="1256"/>
      <c r="CY57" s="1256"/>
      <c r="CZ57" s="1256"/>
      <c r="DA57" s="1256"/>
      <c r="DB57" s="1256"/>
      <c r="DC57" s="1256"/>
      <c r="DD57" s="387"/>
      <c r="DE57" s="386"/>
    </row>
    <row r="58" spans="1:109" s="382" customFormat="1" ht="13" x14ac:dyDescent="0.2">
      <c r="A58" s="368"/>
      <c r="B58" s="386"/>
      <c r="G58" s="1262"/>
      <c r="H58" s="1262"/>
      <c r="I58" s="1257"/>
      <c r="J58" s="1257"/>
      <c r="K58" s="1263"/>
      <c r="L58" s="1263"/>
      <c r="M58" s="1263"/>
      <c r="N58" s="1263"/>
      <c r="AM58" s="368"/>
      <c r="AN58" s="1261"/>
      <c r="AO58" s="1261"/>
      <c r="AP58" s="1261"/>
      <c r="AQ58" s="1261"/>
      <c r="AR58" s="1261"/>
      <c r="AS58" s="1261"/>
      <c r="AT58" s="1261"/>
      <c r="AU58" s="1261"/>
      <c r="AV58" s="1261"/>
      <c r="AW58" s="1261"/>
      <c r="AX58" s="1261"/>
      <c r="AY58" s="1261"/>
      <c r="AZ58" s="1261"/>
      <c r="BA58" s="1261"/>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7"/>
      <c r="DE58" s="386"/>
    </row>
    <row r="59" spans="1:109" s="382" customFormat="1" ht="13" x14ac:dyDescent="0.2">
      <c r="A59" s="368"/>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x14ac:dyDescent="0.2">
      <c r="A60" s="368"/>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x14ac:dyDescent="0.2">
      <c r="A61" s="368"/>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8"/>
    </row>
    <row r="63" spans="1:109" ht="16.5" x14ac:dyDescent="0.2">
      <c r="B63" s="393" t="s">
        <v>601</v>
      </c>
    </row>
    <row r="64" spans="1:109" ht="13" x14ac:dyDescent="0.2">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x14ac:dyDescent="0.2">
      <c r="B65" s="374"/>
      <c r="AN65" s="1268" t="s">
        <v>602</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374"/>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374"/>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374"/>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374"/>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x14ac:dyDescent="0.2">
      <c r="B71" s="374"/>
      <c r="G71" s="399"/>
      <c r="I71" s="400"/>
      <c r="J71" s="397"/>
      <c r="K71" s="397"/>
      <c r="L71" s="398"/>
      <c r="M71" s="397"/>
      <c r="N71" s="398"/>
      <c r="AM71" s="399"/>
      <c r="AN71" s="368" t="s">
        <v>596</v>
      </c>
    </row>
    <row r="72" spans="2:107" ht="13" x14ac:dyDescent="0.2">
      <c r="B72" s="374"/>
      <c r="G72" s="1262"/>
      <c r="H72" s="1262"/>
      <c r="I72" s="1262"/>
      <c r="J72" s="1262"/>
      <c r="K72" s="384"/>
      <c r="L72" s="384"/>
      <c r="M72" s="385"/>
      <c r="N72" s="385"/>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1" t="s">
        <v>556</v>
      </c>
      <c r="BQ72" s="1261"/>
      <c r="BR72" s="1261"/>
      <c r="BS72" s="1261"/>
      <c r="BT72" s="1261"/>
      <c r="BU72" s="1261"/>
      <c r="BV72" s="1261"/>
      <c r="BW72" s="1261"/>
      <c r="BX72" s="1261" t="s">
        <v>557</v>
      </c>
      <c r="BY72" s="1261"/>
      <c r="BZ72" s="1261"/>
      <c r="CA72" s="1261"/>
      <c r="CB72" s="1261"/>
      <c r="CC72" s="1261"/>
      <c r="CD72" s="1261"/>
      <c r="CE72" s="1261"/>
      <c r="CF72" s="1261" t="s">
        <v>558</v>
      </c>
      <c r="CG72" s="1261"/>
      <c r="CH72" s="1261"/>
      <c r="CI72" s="1261"/>
      <c r="CJ72" s="1261"/>
      <c r="CK72" s="1261"/>
      <c r="CL72" s="1261"/>
      <c r="CM72" s="1261"/>
      <c r="CN72" s="1261" t="s">
        <v>559</v>
      </c>
      <c r="CO72" s="1261"/>
      <c r="CP72" s="1261"/>
      <c r="CQ72" s="1261"/>
      <c r="CR72" s="1261"/>
      <c r="CS72" s="1261"/>
      <c r="CT72" s="1261"/>
      <c r="CU72" s="1261"/>
      <c r="CV72" s="1261" t="s">
        <v>560</v>
      </c>
      <c r="CW72" s="1261"/>
      <c r="CX72" s="1261"/>
      <c r="CY72" s="1261"/>
      <c r="CZ72" s="1261"/>
      <c r="DA72" s="1261"/>
      <c r="DB72" s="1261"/>
      <c r="DC72" s="1261"/>
    </row>
    <row r="73" spans="2:107" ht="13" x14ac:dyDescent="0.2">
      <c r="B73" s="374"/>
      <c r="G73" s="1264"/>
      <c r="H73" s="1264"/>
      <c r="I73" s="1264"/>
      <c r="J73" s="1264"/>
      <c r="K73" s="1260"/>
      <c r="L73" s="1260"/>
      <c r="M73" s="1260"/>
      <c r="N73" s="1260"/>
      <c r="AM73" s="383"/>
      <c r="AN73" s="1259" t="s">
        <v>597</v>
      </c>
      <c r="AO73" s="1259"/>
      <c r="AP73" s="1259"/>
      <c r="AQ73" s="1259"/>
      <c r="AR73" s="1259"/>
      <c r="AS73" s="1259"/>
      <c r="AT73" s="1259"/>
      <c r="AU73" s="1259"/>
      <c r="AV73" s="1259"/>
      <c r="AW73" s="1259"/>
      <c r="AX73" s="1259"/>
      <c r="AY73" s="1259"/>
      <c r="AZ73" s="1259"/>
      <c r="BA73" s="1259"/>
      <c r="BB73" s="1259" t="s">
        <v>598</v>
      </c>
      <c r="BC73" s="1259"/>
      <c r="BD73" s="1259"/>
      <c r="BE73" s="1259"/>
      <c r="BF73" s="1259"/>
      <c r="BG73" s="1259"/>
      <c r="BH73" s="1259"/>
      <c r="BI73" s="1259"/>
      <c r="BJ73" s="1259"/>
      <c r="BK73" s="1259"/>
      <c r="BL73" s="1259"/>
      <c r="BM73" s="1259"/>
      <c r="BN73" s="1259"/>
      <c r="BO73" s="1259"/>
      <c r="BP73" s="1256">
        <v>7.9</v>
      </c>
      <c r="BQ73" s="1256"/>
      <c r="BR73" s="1256"/>
      <c r="BS73" s="1256"/>
      <c r="BT73" s="1256"/>
      <c r="BU73" s="1256"/>
      <c r="BV73" s="1256"/>
      <c r="BW73" s="1256"/>
      <c r="BX73" s="1256">
        <v>7.9</v>
      </c>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ht="13" x14ac:dyDescent="0.2">
      <c r="B74" s="374"/>
      <c r="G74" s="1264"/>
      <c r="H74" s="1264"/>
      <c r="I74" s="1264"/>
      <c r="J74" s="1264"/>
      <c r="K74" s="1260"/>
      <c r="L74" s="1260"/>
      <c r="M74" s="1260"/>
      <c r="N74" s="1260"/>
      <c r="AM74" s="383"/>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374"/>
      <c r="G75" s="1264"/>
      <c r="H75" s="1264"/>
      <c r="I75" s="1262"/>
      <c r="J75" s="1262"/>
      <c r="K75" s="1263"/>
      <c r="L75" s="1263"/>
      <c r="M75" s="1263"/>
      <c r="N75" s="1263"/>
      <c r="AM75" s="383"/>
      <c r="AN75" s="1259"/>
      <c r="AO75" s="1259"/>
      <c r="AP75" s="1259"/>
      <c r="AQ75" s="1259"/>
      <c r="AR75" s="1259"/>
      <c r="AS75" s="1259"/>
      <c r="AT75" s="1259"/>
      <c r="AU75" s="1259"/>
      <c r="AV75" s="1259"/>
      <c r="AW75" s="1259"/>
      <c r="AX75" s="1259"/>
      <c r="AY75" s="1259"/>
      <c r="AZ75" s="1259"/>
      <c r="BA75" s="1259"/>
      <c r="BB75" s="1259" t="s">
        <v>603</v>
      </c>
      <c r="BC75" s="1259"/>
      <c r="BD75" s="1259"/>
      <c r="BE75" s="1259"/>
      <c r="BF75" s="1259"/>
      <c r="BG75" s="1259"/>
      <c r="BH75" s="1259"/>
      <c r="BI75" s="1259"/>
      <c r="BJ75" s="1259"/>
      <c r="BK75" s="1259"/>
      <c r="BL75" s="1259"/>
      <c r="BM75" s="1259"/>
      <c r="BN75" s="1259"/>
      <c r="BO75" s="1259"/>
      <c r="BP75" s="1256">
        <v>8.6</v>
      </c>
      <c r="BQ75" s="1256"/>
      <c r="BR75" s="1256"/>
      <c r="BS75" s="1256"/>
      <c r="BT75" s="1256"/>
      <c r="BU75" s="1256"/>
      <c r="BV75" s="1256"/>
      <c r="BW75" s="1256"/>
      <c r="BX75" s="1256">
        <v>7.6</v>
      </c>
      <c r="BY75" s="1256"/>
      <c r="BZ75" s="1256"/>
      <c r="CA75" s="1256"/>
      <c r="CB75" s="1256"/>
      <c r="CC75" s="1256"/>
      <c r="CD75" s="1256"/>
      <c r="CE75" s="1256"/>
      <c r="CF75" s="1256">
        <v>6.2</v>
      </c>
      <c r="CG75" s="1256"/>
      <c r="CH75" s="1256"/>
      <c r="CI75" s="1256"/>
      <c r="CJ75" s="1256"/>
      <c r="CK75" s="1256"/>
      <c r="CL75" s="1256"/>
      <c r="CM75" s="1256"/>
      <c r="CN75" s="1256">
        <v>5</v>
      </c>
      <c r="CO75" s="1256"/>
      <c r="CP75" s="1256"/>
      <c r="CQ75" s="1256"/>
      <c r="CR75" s="1256"/>
      <c r="CS75" s="1256"/>
      <c r="CT75" s="1256"/>
      <c r="CU75" s="1256"/>
      <c r="CV75" s="1256">
        <v>4.4000000000000004</v>
      </c>
      <c r="CW75" s="1256"/>
      <c r="CX75" s="1256"/>
      <c r="CY75" s="1256"/>
      <c r="CZ75" s="1256"/>
      <c r="DA75" s="1256"/>
      <c r="DB75" s="1256"/>
      <c r="DC75" s="1256"/>
    </row>
    <row r="76" spans="2:107" ht="13" x14ac:dyDescent="0.2">
      <c r="B76" s="374"/>
      <c r="G76" s="1264"/>
      <c r="H76" s="1264"/>
      <c r="I76" s="1262"/>
      <c r="J76" s="1262"/>
      <c r="K76" s="1263"/>
      <c r="L76" s="1263"/>
      <c r="M76" s="1263"/>
      <c r="N76" s="1263"/>
      <c r="AM76" s="383"/>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374"/>
      <c r="G77" s="1262"/>
      <c r="H77" s="1262"/>
      <c r="I77" s="1262"/>
      <c r="J77" s="1262"/>
      <c r="K77" s="1260"/>
      <c r="L77" s="1260"/>
      <c r="M77" s="1260"/>
      <c r="N77" s="1260"/>
      <c r="AN77" s="1261" t="s">
        <v>600</v>
      </c>
      <c r="AO77" s="1261"/>
      <c r="AP77" s="1261"/>
      <c r="AQ77" s="1261"/>
      <c r="AR77" s="1261"/>
      <c r="AS77" s="1261"/>
      <c r="AT77" s="1261"/>
      <c r="AU77" s="1261"/>
      <c r="AV77" s="1261"/>
      <c r="AW77" s="1261"/>
      <c r="AX77" s="1261"/>
      <c r="AY77" s="1261"/>
      <c r="AZ77" s="1261"/>
      <c r="BA77" s="1261"/>
      <c r="BB77" s="1259" t="s">
        <v>598</v>
      </c>
      <c r="BC77" s="1259"/>
      <c r="BD77" s="1259"/>
      <c r="BE77" s="1259"/>
      <c r="BF77" s="1259"/>
      <c r="BG77" s="1259"/>
      <c r="BH77" s="1259"/>
      <c r="BI77" s="1259"/>
      <c r="BJ77" s="1259"/>
      <c r="BK77" s="1259"/>
      <c r="BL77" s="1259"/>
      <c r="BM77" s="1259"/>
      <c r="BN77" s="1259"/>
      <c r="BO77" s="1259"/>
      <c r="BP77" s="1256">
        <v>52.7</v>
      </c>
      <c r="BQ77" s="1256"/>
      <c r="BR77" s="1256"/>
      <c r="BS77" s="1256"/>
      <c r="BT77" s="1256"/>
      <c r="BU77" s="1256"/>
      <c r="BV77" s="1256"/>
      <c r="BW77" s="1256"/>
      <c r="BX77" s="1256">
        <v>49.7</v>
      </c>
      <c r="BY77" s="1256"/>
      <c r="BZ77" s="1256"/>
      <c r="CA77" s="1256"/>
      <c r="CB77" s="1256"/>
      <c r="CC77" s="1256"/>
      <c r="CD77" s="1256"/>
      <c r="CE77" s="1256"/>
      <c r="CF77" s="1256">
        <v>37.299999999999997</v>
      </c>
      <c r="CG77" s="1256"/>
      <c r="CH77" s="1256"/>
      <c r="CI77" s="1256"/>
      <c r="CJ77" s="1256"/>
      <c r="CK77" s="1256"/>
      <c r="CL77" s="1256"/>
      <c r="CM77" s="1256"/>
      <c r="CN77" s="1256">
        <v>25.1</v>
      </c>
      <c r="CO77" s="1256"/>
      <c r="CP77" s="1256"/>
      <c r="CQ77" s="1256"/>
      <c r="CR77" s="1256"/>
      <c r="CS77" s="1256"/>
      <c r="CT77" s="1256"/>
      <c r="CU77" s="1256"/>
      <c r="CV77" s="1256">
        <v>17.600000000000001</v>
      </c>
      <c r="CW77" s="1256"/>
      <c r="CX77" s="1256"/>
      <c r="CY77" s="1256"/>
      <c r="CZ77" s="1256"/>
      <c r="DA77" s="1256"/>
      <c r="DB77" s="1256"/>
      <c r="DC77" s="1256"/>
    </row>
    <row r="78" spans="2:107" ht="13" x14ac:dyDescent="0.2">
      <c r="B78" s="374"/>
      <c r="G78" s="1262"/>
      <c r="H78" s="1262"/>
      <c r="I78" s="1262"/>
      <c r="J78" s="1262"/>
      <c r="K78" s="1260"/>
      <c r="L78" s="1260"/>
      <c r="M78" s="1260"/>
      <c r="N78" s="1260"/>
      <c r="AN78" s="1261"/>
      <c r="AO78" s="1261"/>
      <c r="AP78" s="1261"/>
      <c r="AQ78" s="1261"/>
      <c r="AR78" s="1261"/>
      <c r="AS78" s="1261"/>
      <c r="AT78" s="1261"/>
      <c r="AU78" s="1261"/>
      <c r="AV78" s="1261"/>
      <c r="AW78" s="1261"/>
      <c r="AX78" s="1261"/>
      <c r="AY78" s="1261"/>
      <c r="AZ78" s="1261"/>
      <c r="BA78" s="1261"/>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374"/>
      <c r="G79" s="1262"/>
      <c r="H79" s="1262"/>
      <c r="I79" s="1257"/>
      <c r="J79" s="1257"/>
      <c r="K79" s="1258"/>
      <c r="L79" s="1258"/>
      <c r="M79" s="1258"/>
      <c r="N79" s="1258"/>
      <c r="AN79" s="1261"/>
      <c r="AO79" s="1261"/>
      <c r="AP79" s="1261"/>
      <c r="AQ79" s="1261"/>
      <c r="AR79" s="1261"/>
      <c r="AS79" s="1261"/>
      <c r="AT79" s="1261"/>
      <c r="AU79" s="1261"/>
      <c r="AV79" s="1261"/>
      <c r="AW79" s="1261"/>
      <c r="AX79" s="1261"/>
      <c r="AY79" s="1261"/>
      <c r="AZ79" s="1261"/>
      <c r="BA79" s="1261"/>
      <c r="BB79" s="1259" t="s">
        <v>603</v>
      </c>
      <c r="BC79" s="1259"/>
      <c r="BD79" s="1259"/>
      <c r="BE79" s="1259"/>
      <c r="BF79" s="1259"/>
      <c r="BG79" s="1259"/>
      <c r="BH79" s="1259"/>
      <c r="BI79" s="1259"/>
      <c r="BJ79" s="1259"/>
      <c r="BK79" s="1259"/>
      <c r="BL79" s="1259"/>
      <c r="BM79" s="1259"/>
      <c r="BN79" s="1259"/>
      <c r="BO79" s="1259"/>
      <c r="BP79" s="1256">
        <v>9.5</v>
      </c>
      <c r="BQ79" s="1256"/>
      <c r="BR79" s="1256"/>
      <c r="BS79" s="1256"/>
      <c r="BT79" s="1256"/>
      <c r="BU79" s="1256"/>
      <c r="BV79" s="1256"/>
      <c r="BW79" s="1256"/>
      <c r="BX79" s="1256">
        <v>9.1999999999999993</v>
      </c>
      <c r="BY79" s="1256"/>
      <c r="BZ79" s="1256"/>
      <c r="CA79" s="1256"/>
      <c r="CB79" s="1256"/>
      <c r="CC79" s="1256"/>
      <c r="CD79" s="1256"/>
      <c r="CE79" s="1256"/>
      <c r="CF79" s="1256">
        <v>8.6</v>
      </c>
      <c r="CG79" s="1256"/>
      <c r="CH79" s="1256"/>
      <c r="CI79" s="1256"/>
      <c r="CJ79" s="1256"/>
      <c r="CK79" s="1256"/>
      <c r="CL79" s="1256"/>
      <c r="CM79" s="1256"/>
      <c r="CN79" s="1256">
        <v>8.3000000000000007</v>
      </c>
      <c r="CO79" s="1256"/>
      <c r="CP79" s="1256"/>
      <c r="CQ79" s="1256"/>
      <c r="CR79" s="1256"/>
      <c r="CS79" s="1256"/>
      <c r="CT79" s="1256"/>
      <c r="CU79" s="1256"/>
      <c r="CV79" s="1256">
        <v>8.4</v>
      </c>
      <c r="CW79" s="1256"/>
      <c r="CX79" s="1256"/>
      <c r="CY79" s="1256"/>
      <c r="CZ79" s="1256"/>
      <c r="DA79" s="1256"/>
      <c r="DB79" s="1256"/>
      <c r="DC79" s="1256"/>
    </row>
    <row r="80" spans="2:107" ht="13" x14ac:dyDescent="0.2">
      <c r="B80" s="374"/>
      <c r="G80" s="1262"/>
      <c r="H80" s="1262"/>
      <c r="I80" s="1257"/>
      <c r="J80" s="1257"/>
      <c r="K80" s="1258"/>
      <c r="L80" s="1258"/>
      <c r="M80" s="1258"/>
      <c r="N80" s="1258"/>
      <c r="AN80" s="1261"/>
      <c r="AO80" s="1261"/>
      <c r="AP80" s="1261"/>
      <c r="AQ80" s="1261"/>
      <c r="AR80" s="1261"/>
      <c r="AS80" s="1261"/>
      <c r="AT80" s="1261"/>
      <c r="AU80" s="1261"/>
      <c r="AV80" s="1261"/>
      <c r="AW80" s="1261"/>
      <c r="AX80" s="1261"/>
      <c r="AY80" s="1261"/>
      <c r="AZ80" s="1261"/>
      <c r="BA80" s="1261"/>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374"/>
    </row>
    <row r="82" spans="2:109" ht="16.5"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x14ac:dyDescent="0.2">
      <c r="DD84" s="368"/>
      <c r="DE84" s="368"/>
    </row>
    <row r="85" spans="2:109" ht="13" x14ac:dyDescent="0.2">
      <c r="DD85" s="368"/>
      <c r="DE85" s="368"/>
    </row>
  </sheetData>
  <sheetProtection algorithmName="SHA-512" hashValue="G2+oZzZX4NqoQrp1pucdHzjYUlcKikmD01fv3uM5EIPFeb/QJaMdm8K6WvHXqTATnALSDoyGiK2mkzVBDG4oEA==" saltValue="frnZ1cBX/xjavqA21IsV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AB299-DDF4-4DFC-9F25-385EECB51556}">
  <sheetPr>
    <pageSetUpPr fitToPage="1"/>
  </sheetPr>
  <dimension ref="A1:DR125"/>
  <sheetViews>
    <sheetView showGridLines="0" zoomScale="70" zoomScaleNormal="70" zoomScaleSheetLayoutView="70" workbookViewId="0">
      <selection activeCell="R9" sqref="W9:AL11"/>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yfZeSzHzBZ/5WpM+pruFnNIdzccFRDpo+ZiMhqQ+MBBB1Hf3fPJ+ehqk2gwL3gjpUfFf+YTkIfWDJhWEDoO7KA==" saltValue="vdKk3TGh/ENaBfX9JZEo6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09E4-82ED-45F4-BA82-D31AB8D7888B}">
  <sheetPr>
    <pageSetUpPr fitToPage="1"/>
  </sheetPr>
  <dimension ref="A1:DR125"/>
  <sheetViews>
    <sheetView showGridLines="0" zoomScale="70" zoomScaleNormal="70" zoomScaleSheetLayoutView="55" workbookViewId="0">
      <selection activeCell="R9" sqref="W9:AL11"/>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RJGanbavg0ZU2ZCkoSe8ztyRodGpGsc0LLvr61CTFni6nn0ItzrmV65V3JoYw4vwdlxuq52+N1hZX4YgFviAUg==" saltValue="XdiBkzwDcIv/hVBhG11nQ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25469</v>
      </c>
      <c r="E3" s="156"/>
      <c r="F3" s="157">
        <v>69729</v>
      </c>
      <c r="G3" s="158"/>
      <c r="H3" s="159"/>
    </row>
    <row r="4" spans="1:8" x14ac:dyDescent="0.2">
      <c r="A4" s="160"/>
      <c r="B4" s="161"/>
      <c r="C4" s="162"/>
      <c r="D4" s="163">
        <v>15608</v>
      </c>
      <c r="E4" s="164"/>
      <c r="F4" s="165">
        <v>38908</v>
      </c>
      <c r="G4" s="166"/>
      <c r="H4" s="167"/>
    </row>
    <row r="5" spans="1:8" x14ac:dyDescent="0.2">
      <c r="A5" s="148" t="s">
        <v>549</v>
      </c>
      <c r="B5" s="153"/>
      <c r="C5" s="154"/>
      <c r="D5" s="155">
        <v>42444</v>
      </c>
      <c r="E5" s="156"/>
      <c r="F5" s="157">
        <v>74581</v>
      </c>
      <c r="G5" s="158"/>
      <c r="H5" s="159"/>
    </row>
    <row r="6" spans="1:8" x14ac:dyDescent="0.2">
      <c r="A6" s="160"/>
      <c r="B6" s="161"/>
      <c r="C6" s="162"/>
      <c r="D6" s="163">
        <v>29355</v>
      </c>
      <c r="E6" s="164"/>
      <c r="F6" s="165">
        <v>41563</v>
      </c>
      <c r="G6" s="166"/>
      <c r="H6" s="167"/>
    </row>
    <row r="7" spans="1:8" x14ac:dyDescent="0.2">
      <c r="A7" s="148" t="s">
        <v>550</v>
      </c>
      <c r="B7" s="153"/>
      <c r="C7" s="154"/>
      <c r="D7" s="155">
        <v>47318</v>
      </c>
      <c r="E7" s="156"/>
      <c r="F7" s="157">
        <v>76347</v>
      </c>
      <c r="G7" s="158"/>
      <c r="H7" s="159"/>
    </row>
    <row r="8" spans="1:8" x14ac:dyDescent="0.2">
      <c r="A8" s="160"/>
      <c r="B8" s="161"/>
      <c r="C8" s="162"/>
      <c r="D8" s="163">
        <v>23076</v>
      </c>
      <c r="E8" s="164"/>
      <c r="F8" s="165">
        <v>41762</v>
      </c>
      <c r="G8" s="166"/>
      <c r="H8" s="167"/>
    </row>
    <row r="9" spans="1:8" x14ac:dyDescent="0.2">
      <c r="A9" s="148" t="s">
        <v>551</v>
      </c>
      <c r="B9" s="153"/>
      <c r="C9" s="154"/>
      <c r="D9" s="155">
        <v>47707</v>
      </c>
      <c r="E9" s="156"/>
      <c r="F9" s="157">
        <v>69604</v>
      </c>
      <c r="G9" s="158"/>
      <c r="H9" s="159"/>
    </row>
    <row r="10" spans="1:8" x14ac:dyDescent="0.2">
      <c r="A10" s="160"/>
      <c r="B10" s="161"/>
      <c r="C10" s="162"/>
      <c r="D10" s="163">
        <v>12569</v>
      </c>
      <c r="E10" s="164"/>
      <c r="F10" s="165">
        <v>36247</v>
      </c>
      <c r="G10" s="166"/>
      <c r="H10" s="167"/>
    </row>
    <row r="11" spans="1:8" x14ac:dyDescent="0.2">
      <c r="A11" s="148" t="s">
        <v>552</v>
      </c>
      <c r="B11" s="153"/>
      <c r="C11" s="154"/>
      <c r="D11" s="155">
        <v>65321</v>
      </c>
      <c r="E11" s="156"/>
      <c r="F11" s="157">
        <v>68410</v>
      </c>
      <c r="G11" s="158"/>
      <c r="H11" s="159"/>
    </row>
    <row r="12" spans="1:8" x14ac:dyDescent="0.2">
      <c r="A12" s="160"/>
      <c r="B12" s="161"/>
      <c r="C12" s="168"/>
      <c r="D12" s="163">
        <v>20071</v>
      </c>
      <c r="E12" s="164"/>
      <c r="F12" s="165">
        <v>35086</v>
      </c>
      <c r="G12" s="166"/>
      <c r="H12" s="167"/>
    </row>
    <row r="13" spans="1:8" x14ac:dyDescent="0.2">
      <c r="A13" s="148"/>
      <c r="B13" s="153"/>
      <c r="C13" s="169"/>
      <c r="D13" s="170">
        <v>45652</v>
      </c>
      <c r="E13" s="171"/>
      <c r="F13" s="172">
        <v>71734</v>
      </c>
      <c r="G13" s="173"/>
      <c r="H13" s="159"/>
    </row>
    <row r="14" spans="1:8" x14ac:dyDescent="0.2">
      <c r="A14" s="160"/>
      <c r="B14" s="161"/>
      <c r="C14" s="162"/>
      <c r="D14" s="163">
        <v>20136</v>
      </c>
      <c r="E14" s="164"/>
      <c r="F14" s="165">
        <v>38713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9.89</v>
      </c>
      <c r="C19" s="174">
        <f>ROUND(VALUE(SUBSTITUTE(実質収支比率等に係る経年分析!G$48,"▲","-")),2)</f>
        <v>10.1</v>
      </c>
      <c r="D19" s="174">
        <f>ROUND(VALUE(SUBSTITUTE(実質収支比率等に係る経年分析!H$48,"▲","-")),2)</f>
        <v>12.96</v>
      </c>
      <c r="E19" s="174">
        <f>ROUND(VALUE(SUBSTITUTE(実質収支比率等に係る経年分析!I$48,"▲","-")),2)</f>
        <v>13.47</v>
      </c>
      <c r="F19" s="174">
        <f>ROUND(VALUE(SUBSTITUTE(実質収支比率等に係る経年分析!J$48,"▲","-")),2)</f>
        <v>14</v>
      </c>
    </row>
    <row r="20" spans="1:11" x14ac:dyDescent="0.2">
      <c r="A20" s="174" t="s">
        <v>57</v>
      </c>
      <c r="B20" s="174">
        <f>ROUND(VALUE(SUBSTITUTE(実質収支比率等に係る経年分析!F$47,"▲","-")),2)</f>
        <v>30.73</v>
      </c>
      <c r="C20" s="174">
        <f>ROUND(VALUE(SUBSTITUTE(実質収支比率等に係る経年分析!G$47,"▲","-")),2)</f>
        <v>27.19</v>
      </c>
      <c r="D20" s="174">
        <f>ROUND(VALUE(SUBSTITUTE(実質収支比率等に係る経年分析!H$47,"▲","-")),2)</f>
        <v>27.37</v>
      </c>
      <c r="E20" s="174">
        <f>ROUND(VALUE(SUBSTITUTE(実質収支比率等に係る経年分析!I$47,"▲","-")),2)</f>
        <v>26.19</v>
      </c>
      <c r="F20" s="174">
        <f>ROUND(VALUE(SUBSTITUTE(実質収支比率等に係る経年分析!J$47,"▲","-")),2)</f>
        <v>29.4</v>
      </c>
    </row>
    <row r="21" spans="1:11" x14ac:dyDescent="0.2">
      <c r="A21" s="174" t="s">
        <v>58</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-2.2999999999999998</v>
      </c>
      <c r="D21" s="174">
        <f>IF(ISNUMBER(VALUE(SUBSTITUTE(実質収支比率等に係る経年分析!H$49,"▲","-"))),ROUND(VALUE(SUBSTITUTE(実質収支比率等に係る経年分析!H$49,"▲","-")),2),NA())</f>
        <v>4.22</v>
      </c>
      <c r="E21" s="174">
        <f>IF(ISNUMBER(VALUE(SUBSTITUTE(実質収支比率等に係る経年分析!I$49,"▲","-"))),ROUND(VALUE(SUBSTITUTE(実質収支比率等に係る経年分析!I$49,"▲","-")),2),NA())</f>
        <v>4.38</v>
      </c>
      <c r="F21" s="174">
        <f>IF(ISNUMBER(VALUE(SUBSTITUTE(実質収支比率等に係る経年分析!J$49,"▲","-"))),ROUND(VALUE(SUBSTITUTE(実質収支比率等に係る経年分析!J$49,"▲","-")),2),NA())</f>
        <v>3.93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工業団地造成事業特別会計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8.5500000000000007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1240</v>
      </c>
      <c r="E42" s="176"/>
      <c r="F42" s="176"/>
      <c r="G42" s="176">
        <f>'実質公債費比率（分子）の構造'!L$52</f>
        <v>1247</v>
      </c>
      <c r="H42" s="176"/>
      <c r="I42" s="176"/>
      <c r="J42" s="176">
        <f>'実質公債費比率（分子）の構造'!M$52</f>
        <v>1230</v>
      </c>
      <c r="K42" s="176"/>
      <c r="L42" s="176"/>
      <c r="M42" s="176">
        <f>'実質公債費比率（分子）の構造'!N$52</f>
        <v>1214</v>
      </c>
      <c r="N42" s="176"/>
      <c r="O42" s="176"/>
      <c r="P42" s="176">
        <f>'実質公債費比率（分子）の構造'!O$52</f>
        <v>1180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v>
      </c>
      <c r="C44" s="176"/>
      <c r="D44" s="176"/>
      <c r="E44" s="176">
        <f>'実質公債費比率（分子）の構造'!L$50</f>
        <v>9</v>
      </c>
      <c r="F44" s="176"/>
      <c r="G44" s="176"/>
      <c r="H44" s="176">
        <f>'実質公債費比率（分子）の構造'!M$50</f>
        <v>9</v>
      </c>
      <c r="I44" s="176"/>
      <c r="J44" s="176"/>
      <c r="K44" s="176">
        <f>'実質公債費比率（分子）の構造'!N$50</f>
        <v>5</v>
      </c>
      <c r="L44" s="176"/>
      <c r="M44" s="176"/>
      <c r="N44" s="176">
        <f>'実質公債費比率（分子）の構造'!O$50</f>
        <v>5</v>
      </c>
      <c r="O44" s="176"/>
      <c r="P44" s="176"/>
    </row>
    <row r="45" spans="1:16" x14ac:dyDescent="0.2">
      <c r="A45" s="176" t="s">
        <v>68</v>
      </c>
      <c r="B45" s="176">
        <f>'実質公債費比率（分子）の構造'!K$49</f>
        <v>90</v>
      </c>
      <c r="C45" s="176"/>
      <c r="D45" s="176"/>
      <c r="E45" s="176">
        <f>'実質公債費比率（分子）の構造'!L$49</f>
        <v>73</v>
      </c>
      <c r="F45" s="176"/>
      <c r="G45" s="176"/>
      <c r="H45" s="176">
        <f>'実質公債費比率（分子）の構造'!M$49</f>
        <v>65</v>
      </c>
      <c r="I45" s="176"/>
      <c r="J45" s="176"/>
      <c r="K45" s="176">
        <f>'実質公債費比率（分子）の構造'!N$49</f>
        <v>64</v>
      </c>
      <c r="L45" s="176"/>
      <c r="M45" s="176"/>
      <c r="N45" s="176">
        <f>'実質公債費比率（分子）の構造'!O$49</f>
        <v>69</v>
      </c>
      <c r="O45" s="176"/>
      <c r="P45" s="176"/>
    </row>
    <row r="46" spans="1:16" x14ac:dyDescent="0.2">
      <c r="A46" s="176" t="s">
        <v>69</v>
      </c>
      <c r="B46" s="176">
        <f>'実質公債費比率（分子）の構造'!K$48</f>
        <v>630</v>
      </c>
      <c r="C46" s="176"/>
      <c r="D46" s="176"/>
      <c r="E46" s="176">
        <f>'実質公債費比率（分子）の構造'!L$48</f>
        <v>607</v>
      </c>
      <c r="F46" s="176"/>
      <c r="G46" s="176"/>
      <c r="H46" s="176">
        <f>'実質公債費比率（分子）の構造'!M$48</f>
        <v>508</v>
      </c>
      <c r="I46" s="176"/>
      <c r="J46" s="176"/>
      <c r="K46" s="176">
        <f>'実質公債費比率（分子）の構造'!N$48</f>
        <v>478</v>
      </c>
      <c r="L46" s="176"/>
      <c r="M46" s="176"/>
      <c r="N46" s="176">
        <f>'実質公債費比率（分子）の構造'!O$48</f>
        <v>489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1020</v>
      </c>
      <c r="C49" s="176"/>
      <c r="D49" s="176"/>
      <c r="E49" s="176">
        <f>'実質公債費比率（分子）の構造'!L$45</f>
        <v>976</v>
      </c>
      <c r="F49" s="176"/>
      <c r="G49" s="176"/>
      <c r="H49" s="176">
        <f>'実質公債費比率（分子）の構造'!M$45</f>
        <v>956</v>
      </c>
      <c r="I49" s="176"/>
      <c r="J49" s="176"/>
      <c r="K49" s="176">
        <f>'実質公債費比率（分子）の構造'!N$45</f>
        <v>961</v>
      </c>
      <c r="L49" s="176"/>
      <c r="M49" s="176"/>
      <c r="N49" s="176">
        <f>'実質公債費比率（分子）の構造'!O$45</f>
        <v>951</v>
      </c>
      <c r="O49" s="176"/>
      <c r="P49" s="176"/>
    </row>
    <row r="50" spans="1:16" x14ac:dyDescent="0.2">
      <c r="A50" s="176" t="s">
        <v>73</v>
      </c>
      <c r="B50" s="176" t="e">
        <f>NA()</f>
        <v>#N/A</v>
      </c>
      <c r="C50" s="176">
        <f>IF(ISNUMBER('実質公債費比率（分子）の構造'!K$53),'実質公債費比率（分子）の構造'!K$53,NA())</f>
        <v>509</v>
      </c>
      <c r="D50" s="176" t="e">
        <f>NA()</f>
        <v>#N/A</v>
      </c>
      <c r="E50" s="176" t="e">
        <f>NA()</f>
        <v>#N/A</v>
      </c>
      <c r="F50" s="176">
        <f>IF(ISNUMBER('実質公債費比率（分子）の構造'!L$53),'実質公債費比率（分子）の構造'!L$53,NA())</f>
        <v>418</v>
      </c>
      <c r="G50" s="176" t="e">
        <f>NA()</f>
        <v>#N/A</v>
      </c>
      <c r="H50" s="176" t="e">
        <f>NA()</f>
        <v>#N/A</v>
      </c>
      <c r="I50" s="176">
        <f>IF(ISNUMBER('実質公債費比率（分子）の構造'!M$53),'実質公債費比率（分子）の構造'!M$53,NA())</f>
        <v>308</v>
      </c>
      <c r="J50" s="176" t="e">
        <f>NA()</f>
        <v>#N/A</v>
      </c>
      <c r="K50" s="176" t="e">
        <f>NA()</f>
        <v>#N/A</v>
      </c>
      <c r="L50" s="176">
        <f>IF(ISNUMBER('実質公債費比率（分子）の構造'!N$53),'実質公債費比率（分子）の構造'!N$53,NA())</f>
        <v>294</v>
      </c>
      <c r="M50" s="176" t="e">
        <f>NA()</f>
        <v>#N/A</v>
      </c>
      <c r="N50" s="176" t="e">
        <f>NA()</f>
        <v>#N/A</v>
      </c>
      <c r="O50" s="176">
        <f>IF(ISNUMBER('実質公債費比率（分子）の構造'!O$53),'実質公債費比率（分子）の構造'!O$53,NA())</f>
        <v>334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15132</v>
      </c>
      <c r="E56" s="175"/>
      <c r="F56" s="175"/>
      <c r="G56" s="175">
        <f>'将来負担比率（分子）の構造'!J$52</f>
        <v>14911</v>
      </c>
      <c r="H56" s="175"/>
      <c r="I56" s="175"/>
      <c r="J56" s="175">
        <f>'将来負担比率（分子）の構造'!K$52</f>
        <v>14709</v>
      </c>
      <c r="K56" s="175"/>
      <c r="L56" s="175"/>
      <c r="M56" s="175">
        <f>'将来負担比率（分子）の構造'!L$52</f>
        <v>14624</v>
      </c>
      <c r="N56" s="175"/>
      <c r="O56" s="175"/>
      <c r="P56" s="175">
        <f>'将来負担比率（分子）の構造'!M$52</f>
        <v>14025</v>
      </c>
    </row>
    <row r="57" spans="1:16" x14ac:dyDescent="0.2">
      <c r="A57" s="175" t="s">
        <v>44</v>
      </c>
      <c r="B57" s="175"/>
      <c r="C57" s="175"/>
      <c r="D57" s="175">
        <f>'将来負担比率（分子）の構造'!I$51</f>
        <v>142</v>
      </c>
      <c r="E57" s="175"/>
      <c r="F57" s="175"/>
      <c r="G57" s="175">
        <f>'将来負担比率（分子）の構造'!J$51</f>
        <v>114</v>
      </c>
      <c r="H57" s="175"/>
      <c r="I57" s="175"/>
      <c r="J57" s="175">
        <f>'将来負担比率（分子）の構造'!K$51</f>
        <v>81</v>
      </c>
      <c r="K57" s="175"/>
      <c r="L57" s="175"/>
      <c r="M57" s="175">
        <f>'将来負担比率（分子）の構造'!L$51</f>
        <v>49</v>
      </c>
      <c r="N57" s="175"/>
      <c r="O57" s="175"/>
      <c r="P57" s="175">
        <f>'将来負担比率（分子）の構造'!M$51</f>
        <v>30</v>
      </c>
    </row>
    <row r="58" spans="1:16" x14ac:dyDescent="0.2">
      <c r="A58" s="175" t="s">
        <v>43</v>
      </c>
      <c r="B58" s="175"/>
      <c r="C58" s="175"/>
      <c r="D58" s="175">
        <f>'将来負担比率（分子）の構造'!I$50</f>
        <v>5084</v>
      </c>
      <c r="E58" s="175"/>
      <c r="F58" s="175"/>
      <c r="G58" s="175">
        <f>'将来負担比率（分子）の構造'!J$50</f>
        <v>4830</v>
      </c>
      <c r="H58" s="175"/>
      <c r="I58" s="175"/>
      <c r="J58" s="175">
        <f>'将来負担比率（分子）の構造'!K$50</f>
        <v>5520</v>
      </c>
      <c r="K58" s="175"/>
      <c r="L58" s="175"/>
      <c r="M58" s="175">
        <f>'将来負担比率（分子）の構造'!L$50</f>
        <v>6472</v>
      </c>
      <c r="N58" s="175"/>
      <c r="O58" s="175"/>
      <c r="P58" s="175">
        <f>'将来負担比率（分子）の構造'!M$50</f>
        <v>7650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1130</v>
      </c>
      <c r="C62" s="175"/>
      <c r="D62" s="175"/>
      <c r="E62" s="175">
        <f>'将来負担比率（分子）の構造'!J$45</f>
        <v>1127</v>
      </c>
      <c r="F62" s="175"/>
      <c r="G62" s="175"/>
      <c r="H62" s="175">
        <f>'将来負担比率（分子）の構造'!K$45</f>
        <v>1110</v>
      </c>
      <c r="I62" s="175"/>
      <c r="J62" s="175"/>
      <c r="K62" s="175">
        <f>'将来負担比率（分子）の構造'!L$45</f>
        <v>1036</v>
      </c>
      <c r="L62" s="175"/>
      <c r="M62" s="175"/>
      <c r="N62" s="175">
        <f>'将来負担比率（分子）の構造'!M$45</f>
        <v>1037</v>
      </c>
      <c r="O62" s="175"/>
      <c r="P62" s="175"/>
    </row>
    <row r="63" spans="1:16" x14ac:dyDescent="0.2">
      <c r="A63" s="175" t="s">
        <v>36</v>
      </c>
      <c r="B63" s="175">
        <f>'将来負担比率（分子）の構造'!I$44</f>
        <v>488</v>
      </c>
      <c r="C63" s="175"/>
      <c r="D63" s="175"/>
      <c r="E63" s="175">
        <f>'将来負担比率（分子）の構造'!J$44</f>
        <v>439</v>
      </c>
      <c r="F63" s="175"/>
      <c r="G63" s="175"/>
      <c r="H63" s="175">
        <f>'将来負担比率（分子）の構造'!K$44</f>
        <v>376</v>
      </c>
      <c r="I63" s="175"/>
      <c r="J63" s="175"/>
      <c r="K63" s="175">
        <f>'将来負担比率（分子）の構造'!L$44</f>
        <v>379</v>
      </c>
      <c r="L63" s="175"/>
      <c r="M63" s="175"/>
      <c r="N63" s="175">
        <f>'将来負担比率（分子）の構造'!M$44</f>
        <v>322</v>
      </c>
      <c r="O63" s="175"/>
      <c r="P63" s="175"/>
    </row>
    <row r="64" spans="1:16" x14ac:dyDescent="0.2">
      <c r="A64" s="175" t="s">
        <v>35</v>
      </c>
      <c r="B64" s="175">
        <f>'将来負担比率（分子）の構造'!I$43</f>
        <v>9030</v>
      </c>
      <c r="C64" s="175"/>
      <c r="D64" s="175"/>
      <c r="E64" s="175">
        <f>'将来負担比率（分子）の構造'!J$43</f>
        <v>8888</v>
      </c>
      <c r="F64" s="175"/>
      <c r="G64" s="175"/>
      <c r="H64" s="175">
        <f>'将来負担比率（分子）の構造'!K$43</f>
        <v>8549</v>
      </c>
      <c r="I64" s="175"/>
      <c r="J64" s="175"/>
      <c r="K64" s="175">
        <f>'将来負担比率（分子）の構造'!L$43</f>
        <v>7981</v>
      </c>
      <c r="L64" s="175"/>
      <c r="M64" s="175"/>
      <c r="N64" s="175">
        <f>'将来負担比率（分子）の構造'!M$43</f>
        <v>7302</v>
      </c>
      <c r="O64" s="175"/>
      <c r="P64" s="175"/>
    </row>
    <row r="65" spans="1:16" x14ac:dyDescent="0.2">
      <c r="A65" s="175" t="s">
        <v>34</v>
      </c>
      <c r="B65" s="175">
        <f>'将来負担比率（分子）の構造'!I$42</f>
        <v>90</v>
      </c>
      <c r="C65" s="175"/>
      <c r="D65" s="175"/>
      <c r="E65" s="175">
        <f>'将来負担比率（分子）の構造'!J$42</f>
        <v>66</v>
      </c>
      <c r="F65" s="175"/>
      <c r="G65" s="175"/>
      <c r="H65" s="175">
        <f>'将来負担比率（分子）の構造'!K$42</f>
        <v>42</v>
      </c>
      <c r="I65" s="175"/>
      <c r="J65" s="175"/>
      <c r="K65" s="175">
        <f>'将来負担比率（分子）の構造'!L$42</f>
        <v>22</v>
      </c>
      <c r="L65" s="175"/>
      <c r="M65" s="175"/>
      <c r="N65" s="175">
        <f>'将来負担比率（分子）の構造'!M$42</f>
        <v>2</v>
      </c>
      <c r="O65" s="175"/>
      <c r="P65" s="175"/>
    </row>
    <row r="66" spans="1:16" x14ac:dyDescent="0.2">
      <c r="A66" s="175" t="s">
        <v>33</v>
      </c>
      <c r="B66" s="175">
        <f>'将来負担比率（分子）の構造'!I$41</f>
        <v>10133</v>
      </c>
      <c r="C66" s="175"/>
      <c r="D66" s="175"/>
      <c r="E66" s="175">
        <f>'将来負担比率（分子）の構造'!J$41</f>
        <v>9853</v>
      </c>
      <c r="F66" s="175"/>
      <c r="G66" s="175"/>
      <c r="H66" s="175">
        <f>'将来負担比率（分子）の構造'!K$41</f>
        <v>9946</v>
      </c>
      <c r="I66" s="175"/>
      <c r="J66" s="175"/>
      <c r="K66" s="175">
        <f>'将来負担比率（分子）の構造'!L$41</f>
        <v>10000</v>
      </c>
      <c r="L66" s="175"/>
      <c r="M66" s="175"/>
      <c r="N66" s="175">
        <f>'将来負担比率（分子）の構造'!M$41</f>
        <v>9801</v>
      </c>
      <c r="O66" s="175"/>
      <c r="P66" s="175"/>
    </row>
    <row r="67" spans="1:16" x14ac:dyDescent="0.2">
      <c r="A67" s="175" t="s">
        <v>77</v>
      </c>
      <c r="B67" s="175" t="e">
        <f>NA()</f>
        <v>#N/A</v>
      </c>
      <c r="C67" s="175">
        <f>IF(ISNUMBER('将来負担比率（分子）の構造'!I$53), IF('将来負担比率（分子）の構造'!I$53 &lt; 0, 0, '将来負担比率（分子）の構造'!I$53), NA())</f>
        <v>514</v>
      </c>
      <c r="D67" s="175" t="e">
        <f>NA()</f>
        <v>#N/A</v>
      </c>
      <c r="E67" s="175" t="e">
        <f>NA()</f>
        <v>#N/A</v>
      </c>
      <c r="F67" s="175">
        <f>IF(ISNUMBER('将来負担比率（分子）の構造'!J$53), IF('将来負担比率（分子）の構造'!J$53 &lt; 0, 0, '将来負担比率（分子）の構造'!J$53), NA())</f>
        <v>519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2176</v>
      </c>
      <c r="C72" s="179">
        <f>基金残高に係る経年分析!G55</f>
        <v>2190</v>
      </c>
      <c r="D72" s="179">
        <f>基金残高に係る経年分析!H55</f>
        <v>2381</v>
      </c>
    </row>
    <row r="73" spans="1:16" x14ac:dyDescent="0.2">
      <c r="A73" s="178" t="s">
        <v>80</v>
      </c>
      <c r="B73" s="179">
        <f>基金残高に係る経年分析!F56</f>
        <v>912</v>
      </c>
      <c r="C73" s="179">
        <f>基金残高に係る経年分析!G56</f>
        <v>1515</v>
      </c>
      <c r="D73" s="179">
        <f>基金残高に係る経年分析!H56</f>
        <v>1789</v>
      </c>
    </row>
    <row r="74" spans="1:16" x14ac:dyDescent="0.2">
      <c r="A74" s="178" t="s">
        <v>81</v>
      </c>
      <c r="B74" s="179">
        <f>基金残高に係る経年分析!F57</f>
        <v>1994</v>
      </c>
      <c r="C74" s="179">
        <f>基金残高に係る経年分析!G57</f>
        <v>2241</v>
      </c>
      <c r="D74" s="179">
        <f>基金残高に係る経年分析!H57</f>
        <v>2902</v>
      </c>
    </row>
  </sheetData>
  <sheetProtection algorithmName="SHA-512" hashValue="9bdhEDSUTHoUzchzVBSNro060siOmWA844j4yI1wdBow/RC/YcfuFQdbRtym1KEJcBCLK1OOUcs0WkvbFfsBgQ==" saltValue="mwR2yV7rsWh8ldbPiGRg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2024-09-10T00:25:01Z</cp:lastPrinted>
  <dcterms:created xsi:type="dcterms:W3CDTF">2024-02-05T01:09:26Z</dcterms:created>
  <dcterms:modified xsi:type="dcterms:W3CDTF">2024-09-30T05:57:48Z</dcterms:modified>
  <cp:category/>
</cp:coreProperties>
</file>